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Divisions\FS\_Study Files\TAA\TAA24-28\"/>
    </mc:Choice>
  </mc:AlternateContent>
  <bookViews>
    <workbookView xWindow="0" yWindow="216" windowWidth="23040" windowHeight="8976" tabRatio="791"/>
  </bookViews>
  <sheets>
    <sheet name="SRC_Baseline TAA 24-28" sheetId="1" r:id="rId1"/>
    <sheet name="TAA 24-28 SRCs" sheetId="7" r:id="rId2"/>
    <sheet name="SRC_Baseline TAA 23-27" sheetId="6" r:id="rId3"/>
    <sheet name="TAA 23-27 SRCs" sheetId="5" r:id="rId4"/>
  </sheets>
  <definedNames>
    <definedName name="_xlnm._FilterDatabase" localSheetId="2" hidden="1">'SRC_Baseline TAA 23-27'!$A$1:$XFB$1272</definedName>
    <definedName name="_xlnm._FilterDatabase" localSheetId="0" hidden="1">'SRC_Baseline TAA 24-28'!$A$1:$V$1336</definedName>
    <definedName name="_xlnm._FilterDatabase" localSheetId="3" hidden="1">'TAA 23-27 SRCs'!$G$3:$L$1152</definedName>
    <definedName name="_xlnm._FilterDatabase" localSheetId="1" hidden="1">'TAA 24-28 SRCs'!$A$3:$E$1042</definedName>
    <definedName name="_xlnm.Print_Area" localSheetId="2">'SRC_Baseline TAA 23-27'!$A$1:$O$1272</definedName>
    <definedName name="_xlnm.Print_Area" localSheetId="0">'SRC_Baseline TAA 24-28'!$A$1:$O$1336</definedName>
    <definedName name="_xlnm.Print_Titles" localSheetId="2">'SRC_Baseline TAA 23-27'!$1:$1</definedName>
    <definedName name="_xlnm.Print_Titles" localSheetId="0">'SRC_Baseline TAA 24-28'!$1:$1</definedName>
    <definedName name="Z_2D25BC96_49CC_4B76_BAAF_667B08366DE0_.wvu.FilterData" localSheetId="2" hidden="1">'SRC_Baseline TAA 23-27'!$A$1:$O$1272</definedName>
    <definedName name="Z_2D25BC96_49CC_4B76_BAAF_667B08366DE0_.wvu.FilterData" localSheetId="0" hidden="1">'SRC_Baseline TAA 24-28'!$A$1:$O$1336</definedName>
    <definedName name="Z_41A11435_6859_41D3_8073_7C4D47FA2853_.wvu.FilterData" localSheetId="2" hidden="1">'SRC_Baseline TAA 23-27'!$A$1:$O$1272</definedName>
    <definedName name="Z_41A11435_6859_41D3_8073_7C4D47FA2853_.wvu.FilterData" localSheetId="0" hidden="1">'SRC_Baseline TAA 24-28'!$A$1:$O$1336</definedName>
    <definedName name="Z_5847F39B_2B90_46EC_AFC8_B49BE2D83847_.wvu.FilterData" localSheetId="2" hidden="1">'SRC_Baseline TAA 23-27'!$A$1:$N$1272</definedName>
    <definedName name="Z_5847F39B_2B90_46EC_AFC8_B49BE2D83847_.wvu.FilterData" localSheetId="0" hidden="1">'SRC_Baseline TAA 24-28'!$A$1:$N$1336</definedName>
    <definedName name="Z_7413BC5F_70C9_4F74_8EF4_DCC0DBFFDFFE_.wvu.FilterData" localSheetId="2" hidden="1">'SRC_Baseline TAA 23-27'!$A$1:$N$1272</definedName>
    <definedName name="Z_7413BC5F_70C9_4F74_8EF4_DCC0DBFFDFFE_.wvu.FilterData" localSheetId="0" hidden="1">'SRC_Baseline TAA 24-28'!$A$1:$N$1336</definedName>
    <definedName name="Z_7A825B12_B5F0_48F3_82B5_D3B08AF7CA75_.wvu.Cols" localSheetId="2" hidden="1">'SRC_Baseline TAA 23-27'!$O:$O</definedName>
    <definedName name="Z_7A825B12_B5F0_48F3_82B5_D3B08AF7CA75_.wvu.Cols" localSheetId="0" hidden="1">'SRC_Baseline TAA 24-28'!$O:$O</definedName>
    <definedName name="Z_7A825B12_B5F0_48F3_82B5_D3B08AF7CA75_.wvu.FilterData" localSheetId="2" hidden="1">'SRC_Baseline TAA 23-27'!$A$1:$N$1272</definedName>
    <definedName name="Z_7A825B12_B5F0_48F3_82B5_D3B08AF7CA75_.wvu.FilterData" localSheetId="0" hidden="1">'SRC_Baseline TAA 24-28'!$A$1:$N$1336</definedName>
    <definedName name="Z_7A825B12_B5F0_48F3_82B5_D3B08AF7CA75_.wvu.FilterData" localSheetId="3" hidden="1">'TAA 23-27 SRCs'!#REF!</definedName>
    <definedName name="Z_7A825B12_B5F0_48F3_82B5_D3B08AF7CA75_.wvu.FilterData" localSheetId="1" hidden="1">'TAA 24-28 SRCs'!#REF!</definedName>
    <definedName name="Z_7A825B12_B5F0_48F3_82B5_D3B08AF7CA75_.wvu.PrintArea" localSheetId="2" hidden="1">'SRC_Baseline TAA 23-27'!$A$1:$O$1272</definedName>
    <definedName name="Z_7A825B12_B5F0_48F3_82B5_D3B08AF7CA75_.wvu.PrintArea" localSheetId="0" hidden="1">'SRC_Baseline TAA 24-28'!$A$1:$O$1336</definedName>
    <definedName name="Z_7A825B12_B5F0_48F3_82B5_D3B08AF7CA75_.wvu.PrintTitles" localSheetId="2" hidden="1">'SRC_Baseline TAA 23-27'!$1:$1</definedName>
    <definedName name="Z_7A825B12_B5F0_48F3_82B5_D3B08AF7CA75_.wvu.PrintTitles" localSheetId="0" hidden="1">'SRC_Baseline TAA 24-28'!$1:$1</definedName>
    <definedName name="Z_7F1467EE_6F79_4DBF_8AAE_6BA1189417EA_.wvu.FilterData" localSheetId="2" hidden="1">'SRC_Baseline TAA 23-27'!$A$1:$O$1272</definedName>
    <definedName name="Z_7F1467EE_6F79_4DBF_8AAE_6BA1189417EA_.wvu.FilterData" localSheetId="0" hidden="1">'SRC_Baseline TAA 24-28'!$A$1:$O$1336</definedName>
    <definedName name="Z_80102BD1_8608_4D23_AAC9_8AD3882A64E1_.wvu.FilterData" localSheetId="2" hidden="1">'SRC_Baseline TAA 23-27'!$A$1:$N$1272</definedName>
    <definedName name="Z_80102BD1_8608_4D23_AAC9_8AD3882A64E1_.wvu.FilterData" localSheetId="0" hidden="1">'SRC_Baseline TAA 24-28'!$A$1:$N$1336</definedName>
    <definedName name="Z_8815FC53_11E0_4551_A732_5F0571BA4F1D_.wvu.FilterData" localSheetId="2" hidden="1">'SRC_Baseline TAA 23-27'!$A$1:$O$1272</definedName>
    <definedName name="Z_8815FC53_11E0_4551_A732_5F0571BA4F1D_.wvu.FilterData" localSheetId="0" hidden="1">'SRC_Baseline TAA 24-28'!$A$1:$O$1336</definedName>
    <definedName name="Z_90FCB2EF_45CB_4FDB_992F_2E949978AA52_.wvu.FilterData" localSheetId="2" hidden="1">'SRC_Baseline TAA 23-27'!$A$1:$N$1272</definedName>
    <definedName name="Z_90FCB2EF_45CB_4FDB_992F_2E949978AA52_.wvu.FilterData" localSheetId="0" hidden="1">'SRC_Baseline TAA 24-28'!$A$1:$N$1336</definedName>
    <definedName name="Z_964ECA23_B1DF_4C62_A213_10716C66C4EA_.wvu.Cols" localSheetId="2" hidden="1">'SRC_Baseline TAA 23-27'!$O:$O</definedName>
    <definedName name="Z_964ECA23_B1DF_4C62_A213_10716C66C4EA_.wvu.Cols" localSheetId="0" hidden="1">'SRC_Baseline TAA 24-28'!$O:$O</definedName>
    <definedName name="Z_964ECA23_B1DF_4C62_A213_10716C66C4EA_.wvu.FilterData" localSheetId="2" hidden="1">'SRC_Baseline TAA 23-27'!$A$1:$N$1272</definedName>
    <definedName name="Z_964ECA23_B1DF_4C62_A213_10716C66C4EA_.wvu.FilterData" localSheetId="0" hidden="1">'SRC_Baseline TAA 24-28'!$A$1:$N$1336</definedName>
    <definedName name="Z_964ECA23_B1DF_4C62_A213_10716C66C4EA_.wvu.FilterData" localSheetId="3" hidden="1">'TAA 23-27 SRCs'!#REF!</definedName>
    <definedName name="Z_964ECA23_B1DF_4C62_A213_10716C66C4EA_.wvu.FilterData" localSheetId="1" hidden="1">'TAA 24-28 SRCs'!#REF!</definedName>
    <definedName name="Z_964ECA23_B1DF_4C62_A213_10716C66C4EA_.wvu.PrintArea" localSheetId="2" hidden="1">'SRC_Baseline TAA 23-27'!$A$1:$O$1272</definedName>
    <definedName name="Z_964ECA23_B1DF_4C62_A213_10716C66C4EA_.wvu.PrintArea" localSheetId="0" hidden="1">'SRC_Baseline TAA 24-28'!$A$1:$O$1336</definedName>
    <definedName name="Z_964ECA23_B1DF_4C62_A213_10716C66C4EA_.wvu.PrintTitles" localSheetId="2" hidden="1">'SRC_Baseline TAA 23-27'!$1:$1</definedName>
    <definedName name="Z_964ECA23_B1DF_4C62_A213_10716C66C4EA_.wvu.PrintTitles" localSheetId="0" hidden="1">'SRC_Baseline TAA 24-28'!$1:$1</definedName>
    <definedName name="Z_A03961E2_844C_4B58_91D9_FD63A360DBDE_.wvu.FilterData" localSheetId="2" hidden="1">'SRC_Baseline TAA 23-27'!$A$1:$O$1272</definedName>
    <definedName name="Z_A03961E2_844C_4B58_91D9_FD63A360DBDE_.wvu.FilterData" localSheetId="0" hidden="1">'SRC_Baseline TAA 24-28'!$A$1:$O$1336</definedName>
    <definedName name="Z_BC73B242_FECE_4F27_A00D_9DDDA26BCA83_.wvu.FilterData" localSheetId="2" hidden="1">'SRC_Baseline TAA 23-27'!$A$1:$O$1272</definedName>
    <definedName name="Z_BC73B242_FECE_4F27_A00D_9DDDA26BCA83_.wvu.FilterData" localSheetId="0" hidden="1">'SRC_Baseline TAA 24-28'!$A$1:$O$1336</definedName>
    <definedName name="Z_D696E42C_B5AA_432E_B289_6AB78A13C0DF_.wvu.FilterData" localSheetId="2" hidden="1">'SRC_Baseline TAA 23-27'!$A$1:$N$1272</definedName>
    <definedName name="Z_D696E42C_B5AA_432E_B289_6AB78A13C0DF_.wvu.FilterData" localSheetId="0" hidden="1">'SRC_Baseline TAA 24-28'!$A$1:$N$1336</definedName>
    <definedName name="Z_D9C51711_FF19_4DF7_9CAC_6D13CBC2045E_.wvu.FilterData" localSheetId="2" hidden="1">'SRC_Baseline TAA 23-27'!$A$1:$N$1272</definedName>
    <definedName name="Z_D9C51711_FF19_4DF7_9CAC_6D13CBC2045E_.wvu.FilterData" localSheetId="0" hidden="1">'SRC_Baseline TAA 24-28'!$A$1:$N$1336</definedName>
    <definedName name="Z_E1770EA7_92BD_4F27_A545_DDDDB53628C9_.wvu.FilterData" localSheetId="2" hidden="1">'SRC_Baseline TAA 23-27'!$A$1:$N$1272</definedName>
    <definedName name="Z_E1770EA7_92BD_4F27_A545_DDDDB53628C9_.wvu.FilterData" localSheetId="0" hidden="1">'SRC_Baseline TAA 24-28'!$A$1:$N$1336</definedName>
    <definedName name="Z_E8D20823_37C2_48D7_9D71_79C37E368022_.wvu.FilterData" localSheetId="2" hidden="1">'SRC_Baseline TAA 23-27'!$A$1:$P$1272</definedName>
    <definedName name="Z_E8D20823_37C2_48D7_9D71_79C37E368022_.wvu.FilterData" localSheetId="0" hidden="1">'SRC_Baseline TAA 24-28'!$A$1:$O$1336</definedName>
  </definedNames>
  <calcPr calcId="162913"/>
  <customWorkbookViews>
    <customWorkbookView name="Drake, James CIV USA - Personal View" guid="{7A825B12-B5F0-48F3-82B5-D3B08AF7CA75}" mergeInterval="0" personalView="1" maximized="1" xWindow="-8" yWindow="8" windowWidth="1936" windowHeight="1040" activeSheetId="1"/>
    <customWorkbookView name="Hatch, Sandra W. CIV USA - Personal View" guid="{964ECA23-B1DF-4C62-A213-10716C66C4EA}" mergeInterval="0" personalView="1" maximized="1" xWindow="-8" yWindow="6" windowWidth="1936" windowHeight="1042" tabRatio="791" activeSheetId="1"/>
  </customWorkbookViews>
</workbook>
</file>

<file path=xl/calcChain.xml><?xml version="1.0" encoding="utf-8"?>
<calcChain xmlns="http://schemas.openxmlformats.org/spreadsheetml/2006/main">
  <c r="H1315" i="1" l="1"/>
  <c r="H1310" i="1"/>
  <c r="F1317" i="1"/>
  <c r="F1316" i="1"/>
  <c r="F1314" i="1"/>
  <c r="F1313" i="1"/>
  <c r="F1312" i="1"/>
  <c r="F1311" i="1"/>
  <c r="F1309" i="1"/>
  <c r="F1308" i="1"/>
  <c r="F1306" i="1"/>
  <c r="F1305" i="1"/>
  <c r="F1303" i="1"/>
  <c r="F1302" i="1"/>
  <c r="F1315" i="1"/>
  <c r="F1310" i="1"/>
  <c r="F1307" i="1"/>
  <c r="F1304" i="1"/>
  <c r="F1300" i="1"/>
  <c r="F1301" i="1"/>
  <c r="H1307" i="1"/>
  <c r="H1304" i="1"/>
  <c r="H1299" i="1"/>
  <c r="H1301" i="1"/>
  <c r="Q1299" i="1"/>
  <c r="P1299" i="1"/>
  <c r="H1150" i="1"/>
  <c r="H1145" i="1"/>
  <c r="F955" i="1"/>
  <c r="H949" i="1"/>
  <c r="H953" i="1"/>
  <c r="H942" i="1"/>
  <c r="F952" i="1"/>
  <c r="Q951" i="1"/>
  <c r="P951" i="1"/>
  <c r="F951" i="1"/>
  <c r="F956" i="1"/>
  <c r="F954" i="1"/>
  <c r="P953" i="1"/>
  <c r="H958" i="1" l="1"/>
  <c r="H960" i="1"/>
  <c r="H962" i="1"/>
  <c r="H396" i="1"/>
  <c r="H376" i="1"/>
  <c r="F378" i="1"/>
  <c r="F379" i="1"/>
  <c r="F377" i="1"/>
  <c r="Q376" i="1"/>
  <c r="P376" i="1"/>
  <c r="F344" i="1"/>
  <c r="F343" i="1"/>
  <c r="H338" i="1"/>
  <c r="F341" i="1"/>
  <c r="F340" i="1"/>
  <c r="F339" i="1"/>
  <c r="Q338" i="1"/>
  <c r="P338" i="1"/>
  <c r="F1328" i="1" l="1"/>
  <c r="H1324" i="1"/>
  <c r="H1319" i="1"/>
  <c r="F1323" i="1"/>
  <c r="F1294" i="1"/>
  <c r="F1293" i="1"/>
  <c r="F1292" i="1"/>
  <c r="F1291" i="1"/>
  <c r="F1290" i="1"/>
  <c r="F1289" i="1"/>
  <c r="F1287" i="1"/>
  <c r="F1286" i="1"/>
  <c r="H1285" i="1"/>
  <c r="F1285" i="1"/>
  <c r="F1284" i="1"/>
  <c r="F1276" i="1"/>
  <c r="H1273" i="1"/>
  <c r="F1273" i="1"/>
  <c r="F1264" i="1"/>
  <c r="F1265" i="1"/>
  <c r="H1276" i="1"/>
  <c r="F1278" i="1"/>
  <c r="F1277" i="1"/>
  <c r="F1275" i="1"/>
  <c r="F1274" i="1"/>
  <c r="F1279" i="1"/>
  <c r="H1264" i="1"/>
  <c r="H1267" i="1"/>
  <c r="F1270" i="1"/>
  <c r="F1267" i="1"/>
  <c r="F1269" i="1"/>
  <c r="F1268" i="1"/>
  <c r="F687" i="1"/>
  <c r="F686" i="1"/>
  <c r="F685" i="1"/>
  <c r="F683" i="1"/>
  <c r="F682" i="1"/>
  <c r="F681" i="1"/>
  <c r="F680" i="1"/>
  <c r="F418" i="1"/>
  <c r="F419" i="1"/>
  <c r="F420" i="1"/>
  <c r="F421" i="1"/>
  <c r="F423" i="1"/>
  <c r="F422" i="1"/>
  <c r="F400" i="1"/>
  <c r="F396" i="1"/>
  <c r="F390" i="1"/>
  <c r="F383" i="1"/>
  <c r="F108" i="1"/>
  <c r="F77" i="1"/>
  <c r="F44" i="1"/>
  <c r="H42" i="1"/>
  <c r="F43" i="1"/>
  <c r="F17" i="1"/>
  <c r="F960" i="1"/>
  <c r="Q1269" i="1"/>
  <c r="P1269" i="1"/>
  <c r="Q1268" i="1"/>
  <c r="P1268" i="1"/>
  <c r="Q1267" i="1"/>
  <c r="P1267" i="1"/>
  <c r="Q1278" i="1"/>
  <c r="P1278" i="1"/>
  <c r="Q1277" i="1"/>
  <c r="P1277" i="1"/>
  <c r="Q1276" i="1"/>
  <c r="P1276" i="1"/>
  <c r="P1252" i="1" l="1"/>
  <c r="Q1252" i="1"/>
  <c r="F1244" i="1"/>
  <c r="F1245" i="1"/>
  <c r="F1249" i="1"/>
  <c r="F1248" i="1"/>
  <c r="F1247" i="1"/>
  <c r="F1246" i="1"/>
  <c r="F1250" i="1"/>
  <c r="H1245" i="1"/>
  <c r="H1243" i="1"/>
  <c r="F1078" i="1"/>
  <c r="P1075" i="1"/>
  <c r="Q1075" i="1"/>
  <c r="F708" i="1"/>
  <c r="H693" i="1"/>
  <c r="H702" i="1"/>
  <c r="H684" i="1" l="1"/>
  <c r="H679" i="1"/>
  <c r="F308" i="1"/>
  <c r="F404" i="1"/>
  <c r="F403" i="1"/>
  <c r="F402" i="1"/>
  <c r="F401" i="1"/>
  <c r="F399" i="1"/>
  <c r="F398" i="1"/>
  <c r="F397" i="1"/>
  <c r="F395" i="1"/>
  <c r="F394" i="1"/>
  <c r="F393" i="1"/>
  <c r="F392" i="1"/>
  <c r="F391" i="1"/>
  <c r="F384" i="1"/>
  <c r="F456" i="1"/>
  <c r="F468" i="1"/>
  <c r="F467" i="1"/>
  <c r="F466" i="1"/>
  <c r="F465" i="1"/>
  <c r="H464" i="1"/>
  <c r="H406" i="1"/>
  <c r="H421" i="1"/>
  <c r="H418" i="1"/>
  <c r="H413" i="1"/>
  <c r="H400" i="1"/>
  <c r="H383" i="1"/>
  <c r="H381" i="1"/>
  <c r="H390" i="1"/>
  <c r="H68" i="1" l="1"/>
  <c r="H85" i="1"/>
  <c r="F11" i="1"/>
  <c r="Q1336" i="1" l="1"/>
  <c r="P1336" i="1"/>
  <c r="Q1335" i="1"/>
  <c r="P1335" i="1"/>
  <c r="Q1334" i="1"/>
  <c r="P1334" i="1"/>
  <c r="Q1333" i="1"/>
  <c r="P1333" i="1"/>
  <c r="Q1332" i="1"/>
  <c r="P1332" i="1"/>
  <c r="Q1331" i="1"/>
  <c r="P1331" i="1"/>
  <c r="Q1330" i="1"/>
  <c r="P1330" i="1"/>
  <c r="Q1329" i="1"/>
  <c r="P1329" i="1"/>
  <c r="Q1328" i="1"/>
  <c r="P1328" i="1"/>
  <c r="Q1327" i="1"/>
  <c r="P1327" i="1"/>
  <c r="Q1326" i="1"/>
  <c r="P1326" i="1"/>
  <c r="Q1325" i="1"/>
  <c r="P1325" i="1"/>
  <c r="Q1324" i="1"/>
  <c r="P1324" i="1"/>
  <c r="Q1323" i="1"/>
  <c r="P1323" i="1"/>
  <c r="Q1322" i="1"/>
  <c r="P1322" i="1"/>
  <c r="Q1321" i="1"/>
  <c r="P1321" i="1"/>
  <c r="Q1320" i="1"/>
  <c r="P1320" i="1"/>
  <c r="Q1319" i="1"/>
  <c r="P1319" i="1"/>
  <c r="Q1297" i="1"/>
  <c r="P1297" i="1"/>
  <c r="Q1296" i="1"/>
  <c r="P1296" i="1"/>
  <c r="Q1295" i="1"/>
  <c r="P1295" i="1"/>
  <c r="Q1294" i="1"/>
  <c r="P1294" i="1"/>
  <c r="Q1293" i="1"/>
  <c r="P1293" i="1"/>
  <c r="Q1292" i="1"/>
  <c r="P1292" i="1"/>
  <c r="Q1291" i="1"/>
  <c r="P1291" i="1"/>
  <c r="Q1290" i="1"/>
  <c r="P1290" i="1"/>
  <c r="Q1289" i="1"/>
  <c r="P1289" i="1"/>
  <c r="Q1288" i="1"/>
  <c r="P1288" i="1"/>
  <c r="Q1287" i="1"/>
  <c r="P1287" i="1"/>
  <c r="Q1286" i="1"/>
  <c r="P1286" i="1"/>
  <c r="Q1285" i="1"/>
  <c r="P1285" i="1"/>
  <c r="Q1284" i="1"/>
  <c r="P1284" i="1"/>
  <c r="Q1283" i="1"/>
  <c r="P1283" i="1"/>
  <c r="Q1282" i="1"/>
  <c r="P1282" i="1"/>
  <c r="Q1281" i="1"/>
  <c r="P1281" i="1"/>
  <c r="Q1280" i="1"/>
  <c r="P1280" i="1"/>
  <c r="Q1279" i="1"/>
  <c r="P1279" i="1"/>
  <c r="Q1275" i="1"/>
  <c r="P1275" i="1"/>
  <c r="Q1274" i="1"/>
  <c r="P1274" i="1"/>
  <c r="Q1273" i="1"/>
  <c r="P1273" i="1"/>
  <c r="Q1272" i="1"/>
  <c r="P1272" i="1"/>
  <c r="Q1271" i="1"/>
  <c r="P1271" i="1"/>
  <c r="Q1270" i="1"/>
  <c r="P1270" i="1"/>
  <c r="Q1266" i="1"/>
  <c r="P1266" i="1"/>
  <c r="Q1265" i="1"/>
  <c r="P1265" i="1"/>
  <c r="Q1264" i="1"/>
  <c r="P1264" i="1"/>
  <c r="Q1263" i="1"/>
  <c r="P1263" i="1"/>
  <c r="Q1262" i="1"/>
  <c r="P1262" i="1"/>
  <c r="Q1261" i="1"/>
  <c r="P1261" i="1"/>
  <c r="Q1260" i="1"/>
  <c r="P1260" i="1"/>
  <c r="Q1259" i="1"/>
  <c r="P1259" i="1"/>
  <c r="Q1258" i="1"/>
  <c r="P1258" i="1"/>
  <c r="Q1257" i="1"/>
  <c r="P1257" i="1"/>
  <c r="Q1256" i="1"/>
  <c r="P1256" i="1"/>
  <c r="Q1255" i="1"/>
  <c r="P1255" i="1"/>
  <c r="Q1254" i="1"/>
  <c r="P1254" i="1"/>
  <c r="Q1253" i="1"/>
  <c r="P1253" i="1"/>
  <c r="Q1251" i="1"/>
  <c r="P1251" i="1"/>
  <c r="Q1242" i="1"/>
  <c r="P1242" i="1"/>
  <c r="Q1241" i="1"/>
  <c r="P1241" i="1"/>
  <c r="Q1240" i="1"/>
  <c r="P1240" i="1"/>
  <c r="Q1239" i="1"/>
  <c r="P1239" i="1"/>
  <c r="Q1238" i="1"/>
  <c r="P1238" i="1"/>
  <c r="Q1237" i="1"/>
  <c r="P1237" i="1"/>
  <c r="Q1236" i="1"/>
  <c r="P1236" i="1"/>
  <c r="Q1235" i="1"/>
  <c r="P1235" i="1"/>
  <c r="Q1234" i="1"/>
  <c r="P1234" i="1"/>
  <c r="Q1233" i="1"/>
  <c r="P1233" i="1"/>
  <c r="Q1232" i="1"/>
  <c r="P1232" i="1"/>
  <c r="Q1231" i="1"/>
  <c r="P1231" i="1"/>
  <c r="Q1230" i="1"/>
  <c r="P1230" i="1"/>
  <c r="Q1229" i="1"/>
  <c r="P1229" i="1"/>
  <c r="Q1228" i="1"/>
  <c r="P1228" i="1"/>
  <c r="Q1227" i="1"/>
  <c r="P1227" i="1"/>
  <c r="Q1226" i="1"/>
  <c r="P1226" i="1"/>
  <c r="Q1225" i="1"/>
  <c r="P1225" i="1"/>
  <c r="Q1224" i="1"/>
  <c r="P1224" i="1"/>
  <c r="Q1223" i="1"/>
  <c r="P1223" i="1"/>
  <c r="Q1222" i="1"/>
  <c r="P1222" i="1"/>
  <c r="Q1221" i="1"/>
  <c r="P1221" i="1"/>
  <c r="Q1220" i="1"/>
  <c r="P1220" i="1"/>
  <c r="Q1219" i="1"/>
  <c r="P1219" i="1"/>
  <c r="Q1218" i="1"/>
  <c r="P1218" i="1"/>
  <c r="Q1217" i="1"/>
  <c r="P1217" i="1"/>
  <c r="Q1216" i="1"/>
  <c r="P1216" i="1"/>
  <c r="Q1215" i="1"/>
  <c r="P1215" i="1"/>
  <c r="Q1214" i="1"/>
  <c r="P1214" i="1"/>
  <c r="Q1213" i="1"/>
  <c r="P1213" i="1"/>
  <c r="Q1212" i="1"/>
  <c r="P1212" i="1"/>
  <c r="Q1211" i="1"/>
  <c r="P1211" i="1"/>
  <c r="Q1210" i="1"/>
  <c r="P1210" i="1"/>
  <c r="Q1209" i="1"/>
  <c r="P1209" i="1"/>
  <c r="Q1208" i="1"/>
  <c r="P1208" i="1"/>
  <c r="Q1207" i="1"/>
  <c r="P1207" i="1"/>
  <c r="Q1206" i="1"/>
  <c r="P1206" i="1"/>
  <c r="Q1205" i="1"/>
  <c r="P1205" i="1"/>
  <c r="Q1204" i="1"/>
  <c r="P1204" i="1"/>
  <c r="Q1203" i="1"/>
  <c r="P1203" i="1"/>
  <c r="Q1202" i="1"/>
  <c r="P1202" i="1"/>
  <c r="Q1201" i="1"/>
  <c r="P1201" i="1"/>
  <c r="Q1200" i="1"/>
  <c r="P1200" i="1"/>
  <c r="Q1199" i="1"/>
  <c r="P1199" i="1"/>
  <c r="Q1198" i="1"/>
  <c r="P1198" i="1"/>
  <c r="Q1197" i="1"/>
  <c r="P1197" i="1"/>
  <c r="Q1196" i="1"/>
  <c r="P1196" i="1"/>
  <c r="Q1195" i="1"/>
  <c r="P1195" i="1"/>
  <c r="Q1194" i="1"/>
  <c r="P1194" i="1"/>
  <c r="Q1193" i="1"/>
  <c r="P1193" i="1"/>
  <c r="Q1192" i="1"/>
  <c r="P1192" i="1"/>
  <c r="Q1191" i="1"/>
  <c r="P1191" i="1"/>
  <c r="Q1190" i="1"/>
  <c r="P1190" i="1"/>
  <c r="Q1189" i="1"/>
  <c r="P1189" i="1"/>
  <c r="Q1188" i="1"/>
  <c r="P1188" i="1"/>
  <c r="Q1187" i="1"/>
  <c r="P1187" i="1"/>
  <c r="Q1186" i="1"/>
  <c r="P1186" i="1"/>
  <c r="Q1185" i="1"/>
  <c r="P1185" i="1"/>
  <c r="Q1184" i="1"/>
  <c r="P1184" i="1"/>
  <c r="Q1183" i="1"/>
  <c r="P1183" i="1"/>
  <c r="Q1182" i="1"/>
  <c r="P1182" i="1"/>
  <c r="Q1181" i="1"/>
  <c r="P1181" i="1"/>
  <c r="Q1180" i="1"/>
  <c r="P1180" i="1"/>
  <c r="Q1179" i="1"/>
  <c r="P1179" i="1"/>
  <c r="Q1178" i="1"/>
  <c r="P1178" i="1"/>
  <c r="Q1177" i="1"/>
  <c r="P1177" i="1"/>
  <c r="Q1176" i="1"/>
  <c r="P1176" i="1"/>
  <c r="Q1175" i="1"/>
  <c r="P1175" i="1"/>
  <c r="Q1174" i="1"/>
  <c r="P1174" i="1"/>
  <c r="Q1173" i="1"/>
  <c r="P1173" i="1"/>
  <c r="Q1172" i="1"/>
  <c r="P1172" i="1"/>
  <c r="Q1171" i="1"/>
  <c r="P1171" i="1"/>
  <c r="Q1170" i="1"/>
  <c r="P1170" i="1"/>
  <c r="Q1169" i="1"/>
  <c r="P1169" i="1"/>
  <c r="Q1168" i="1"/>
  <c r="P1168" i="1"/>
  <c r="Q1167" i="1"/>
  <c r="P1167" i="1"/>
  <c r="Q1166" i="1"/>
  <c r="P1166" i="1"/>
  <c r="Q1165" i="1"/>
  <c r="P1165" i="1"/>
  <c r="Q1164" i="1"/>
  <c r="P1164" i="1"/>
  <c r="Q1163" i="1"/>
  <c r="P1163" i="1"/>
  <c r="Q1162" i="1"/>
  <c r="P1162" i="1"/>
  <c r="Q1161" i="1"/>
  <c r="P1161" i="1"/>
  <c r="Q1160" i="1"/>
  <c r="P1160" i="1"/>
  <c r="Q1159" i="1"/>
  <c r="P1159" i="1"/>
  <c r="Q1158" i="1"/>
  <c r="P1158" i="1"/>
  <c r="Q1157" i="1"/>
  <c r="P1157" i="1"/>
  <c r="Q1156" i="1"/>
  <c r="P1156" i="1"/>
  <c r="Q1155" i="1"/>
  <c r="P1155" i="1"/>
  <c r="Q1153" i="1"/>
  <c r="P1153" i="1"/>
  <c r="Q1152" i="1"/>
  <c r="P1152" i="1"/>
  <c r="Q1151" i="1"/>
  <c r="P1151" i="1"/>
  <c r="Q1154" i="1"/>
  <c r="P1154" i="1"/>
  <c r="Q1150" i="1"/>
  <c r="P1150" i="1"/>
  <c r="Q1149" i="1"/>
  <c r="P1149" i="1"/>
  <c r="Q1147" i="1"/>
  <c r="P1147" i="1"/>
  <c r="Q1146" i="1"/>
  <c r="P1146" i="1"/>
  <c r="Q1148" i="1"/>
  <c r="P1148" i="1"/>
  <c r="Q1145" i="1"/>
  <c r="P1145" i="1"/>
  <c r="Q1144" i="1"/>
  <c r="P1144" i="1"/>
  <c r="Q1143" i="1"/>
  <c r="P1143" i="1"/>
  <c r="Q1142" i="1"/>
  <c r="P1142" i="1"/>
  <c r="Q1141" i="1"/>
  <c r="P1141" i="1"/>
  <c r="Q1139" i="1"/>
  <c r="P1139" i="1"/>
  <c r="Q1140" i="1"/>
  <c r="P1140" i="1"/>
  <c r="Q1138" i="1"/>
  <c r="P1138" i="1"/>
  <c r="Q1137" i="1"/>
  <c r="P1137" i="1"/>
  <c r="Q1136" i="1"/>
  <c r="P1136" i="1"/>
  <c r="Q1135" i="1"/>
  <c r="P1135" i="1"/>
  <c r="Q1134" i="1"/>
  <c r="P1134" i="1"/>
  <c r="Q1133" i="1"/>
  <c r="P1133" i="1"/>
  <c r="Q1132" i="1"/>
  <c r="P1132" i="1"/>
  <c r="Q1131" i="1"/>
  <c r="P1131" i="1"/>
  <c r="Q1130" i="1"/>
  <c r="P1130" i="1"/>
  <c r="Q1129" i="1"/>
  <c r="P1129" i="1"/>
  <c r="Q1128" i="1"/>
  <c r="P1128" i="1"/>
  <c r="Q1127" i="1"/>
  <c r="P1127" i="1"/>
  <c r="Q1126" i="1"/>
  <c r="P1126" i="1"/>
  <c r="Q1125" i="1"/>
  <c r="P1125" i="1"/>
  <c r="Q1124" i="1"/>
  <c r="P1124" i="1"/>
  <c r="Q1123" i="1"/>
  <c r="P1123" i="1"/>
  <c r="Q1122" i="1"/>
  <c r="P1122" i="1"/>
  <c r="Q1121" i="1"/>
  <c r="P1121" i="1"/>
  <c r="Q1120" i="1"/>
  <c r="P1120" i="1"/>
  <c r="Q1119" i="1"/>
  <c r="P1119" i="1"/>
  <c r="Q1118" i="1"/>
  <c r="P1118" i="1"/>
  <c r="Q1117" i="1"/>
  <c r="P1117" i="1"/>
  <c r="Q1116" i="1"/>
  <c r="P1116" i="1"/>
  <c r="Q1115" i="1"/>
  <c r="P1115" i="1"/>
  <c r="Q1114" i="1"/>
  <c r="P1114" i="1"/>
  <c r="Q1113" i="1"/>
  <c r="P1113" i="1"/>
  <c r="Q1112" i="1"/>
  <c r="P1112" i="1"/>
  <c r="Q1111" i="1"/>
  <c r="P1111" i="1"/>
  <c r="Q1110" i="1"/>
  <c r="P1110" i="1"/>
  <c r="Q1109" i="1"/>
  <c r="P1109" i="1"/>
  <c r="Q1108" i="1"/>
  <c r="P1108" i="1"/>
  <c r="Q1107" i="1"/>
  <c r="P1107" i="1"/>
  <c r="Q1106" i="1"/>
  <c r="P1106" i="1"/>
  <c r="Q1105" i="1"/>
  <c r="P1105" i="1"/>
  <c r="Q1104" i="1"/>
  <c r="P1104" i="1"/>
  <c r="Q1103" i="1"/>
  <c r="P1103" i="1"/>
  <c r="Q1102" i="1"/>
  <c r="P1102" i="1"/>
  <c r="Q1101" i="1"/>
  <c r="P1101" i="1"/>
  <c r="Q1100" i="1"/>
  <c r="P1100" i="1"/>
  <c r="Q1099" i="1"/>
  <c r="P1099" i="1"/>
  <c r="Q1098" i="1"/>
  <c r="P1098" i="1"/>
  <c r="Q1097" i="1"/>
  <c r="P1097" i="1"/>
  <c r="Q1096" i="1"/>
  <c r="P1096" i="1"/>
  <c r="Q1095" i="1"/>
  <c r="P1095" i="1"/>
  <c r="Q1094" i="1"/>
  <c r="P1094" i="1"/>
  <c r="Q1093" i="1"/>
  <c r="P1093" i="1"/>
  <c r="Q1092" i="1"/>
  <c r="P1092" i="1"/>
  <c r="Q1091" i="1"/>
  <c r="P1091" i="1"/>
  <c r="Q1090" i="1"/>
  <c r="P1090" i="1"/>
  <c r="Q1089" i="1"/>
  <c r="P1089" i="1"/>
  <c r="Q1088" i="1"/>
  <c r="P1088" i="1"/>
  <c r="Q1087" i="1"/>
  <c r="P1087" i="1"/>
  <c r="Q1086" i="1"/>
  <c r="P1086" i="1"/>
  <c r="Q1085" i="1"/>
  <c r="P1085" i="1"/>
  <c r="Q1084" i="1"/>
  <c r="P1084" i="1"/>
  <c r="Q1083" i="1"/>
  <c r="P1083" i="1"/>
  <c r="Q1082" i="1"/>
  <c r="P1082" i="1"/>
  <c r="Q1081" i="1"/>
  <c r="P1081" i="1"/>
  <c r="Q1076" i="1"/>
  <c r="P1076" i="1"/>
  <c r="Q1080" i="1"/>
  <c r="P1080" i="1"/>
  <c r="Q1079" i="1"/>
  <c r="P1079" i="1"/>
  <c r="Q1078" i="1"/>
  <c r="P1078" i="1"/>
  <c r="Q1077" i="1"/>
  <c r="P1077" i="1"/>
  <c r="Q1074" i="1"/>
  <c r="P1074" i="1"/>
  <c r="Q1073" i="1"/>
  <c r="P1073" i="1"/>
  <c r="Q1072" i="1"/>
  <c r="P1072" i="1"/>
  <c r="Q1071" i="1"/>
  <c r="P1071" i="1"/>
  <c r="Q1070" i="1"/>
  <c r="P1070" i="1"/>
  <c r="Q1069" i="1"/>
  <c r="P1069" i="1"/>
  <c r="Q1068" i="1"/>
  <c r="P1068" i="1"/>
  <c r="Q1067" i="1"/>
  <c r="P1067" i="1"/>
  <c r="Q1066" i="1"/>
  <c r="P1066" i="1"/>
  <c r="Q1065" i="1"/>
  <c r="P1065" i="1"/>
  <c r="Q1064" i="1"/>
  <c r="P1064" i="1"/>
  <c r="Q1063" i="1"/>
  <c r="P1063" i="1"/>
  <c r="Q1062" i="1"/>
  <c r="P1062" i="1"/>
  <c r="Q1061" i="1"/>
  <c r="P1061" i="1"/>
  <c r="Q1060" i="1"/>
  <c r="P1060" i="1"/>
  <c r="Q1059" i="1"/>
  <c r="P1059" i="1"/>
  <c r="Q1058" i="1"/>
  <c r="P1058" i="1"/>
  <c r="Q1057" i="1"/>
  <c r="P1057" i="1"/>
  <c r="Q1056" i="1"/>
  <c r="P1056" i="1"/>
  <c r="Q1055" i="1"/>
  <c r="P1055" i="1"/>
  <c r="Q1054" i="1"/>
  <c r="P1054" i="1"/>
  <c r="Q1053" i="1"/>
  <c r="P1053" i="1"/>
  <c r="Q1052" i="1"/>
  <c r="P1052" i="1"/>
  <c r="Q1051" i="1"/>
  <c r="P1051" i="1"/>
  <c r="Q1050" i="1"/>
  <c r="P1050" i="1"/>
  <c r="Q1049" i="1"/>
  <c r="P1049" i="1"/>
  <c r="Q1048" i="1"/>
  <c r="P1048" i="1"/>
  <c r="Q1047" i="1"/>
  <c r="P1047" i="1"/>
  <c r="Q1046" i="1"/>
  <c r="P1046" i="1"/>
  <c r="Q1045" i="1"/>
  <c r="P1045" i="1"/>
  <c r="Q1044" i="1"/>
  <c r="P1044" i="1"/>
  <c r="Q1043" i="1"/>
  <c r="P1043" i="1"/>
  <c r="Q1042" i="1"/>
  <c r="P1042" i="1"/>
  <c r="Q1041" i="1"/>
  <c r="P1041" i="1"/>
  <c r="Q1040" i="1"/>
  <c r="P1040" i="1"/>
  <c r="Q1039" i="1"/>
  <c r="P1039" i="1"/>
  <c r="Q1038" i="1"/>
  <c r="P1038" i="1"/>
  <c r="Q1037" i="1"/>
  <c r="P1037" i="1"/>
  <c r="Q1036" i="1"/>
  <c r="P1036" i="1"/>
  <c r="Q1035" i="1"/>
  <c r="P1035" i="1"/>
  <c r="Q1034" i="1"/>
  <c r="P1034" i="1"/>
  <c r="Q1033" i="1"/>
  <c r="P1033" i="1"/>
  <c r="Q1032" i="1"/>
  <c r="P1032" i="1"/>
  <c r="Q1031" i="1"/>
  <c r="P1031" i="1"/>
  <c r="Q1030" i="1"/>
  <c r="P1030" i="1"/>
  <c r="Q1029" i="1"/>
  <c r="P1029" i="1"/>
  <c r="Q1028" i="1"/>
  <c r="P1028" i="1"/>
  <c r="Q1027" i="1"/>
  <c r="P1027" i="1"/>
  <c r="Q1026" i="1"/>
  <c r="P1026" i="1"/>
  <c r="Q1025" i="1"/>
  <c r="P1025" i="1"/>
  <c r="Q1024" i="1"/>
  <c r="P1024" i="1"/>
  <c r="Q1023" i="1"/>
  <c r="P1023" i="1"/>
  <c r="Q1022" i="1"/>
  <c r="P1022" i="1"/>
  <c r="Q1021" i="1"/>
  <c r="P1021" i="1"/>
  <c r="Q1020" i="1"/>
  <c r="P1020" i="1"/>
  <c r="Q1019" i="1"/>
  <c r="P1019" i="1"/>
  <c r="Q1018" i="1"/>
  <c r="P1018" i="1"/>
  <c r="Q1017" i="1"/>
  <c r="P1017" i="1"/>
  <c r="Q1016" i="1"/>
  <c r="P1016" i="1"/>
  <c r="Q1015" i="1"/>
  <c r="P1015" i="1"/>
  <c r="Q1014" i="1"/>
  <c r="P1014" i="1"/>
  <c r="Q1013" i="1"/>
  <c r="P1013" i="1"/>
  <c r="Q1012" i="1"/>
  <c r="P1012" i="1"/>
  <c r="Q1011" i="1"/>
  <c r="P1011" i="1"/>
  <c r="Q1010" i="1"/>
  <c r="P1010" i="1"/>
  <c r="Q1009" i="1"/>
  <c r="P1009" i="1"/>
  <c r="Q1008" i="1"/>
  <c r="P1008" i="1"/>
  <c r="Q1007" i="1"/>
  <c r="P1007" i="1"/>
  <c r="Q1006" i="1"/>
  <c r="P1006" i="1"/>
  <c r="Q1005" i="1"/>
  <c r="P1005" i="1"/>
  <c r="Q1004" i="1"/>
  <c r="P1004" i="1"/>
  <c r="Q1003" i="1"/>
  <c r="P1003" i="1"/>
  <c r="Q1002" i="1"/>
  <c r="P1002" i="1"/>
  <c r="Q1001" i="1"/>
  <c r="P1001" i="1"/>
  <c r="Q1000" i="1"/>
  <c r="P1000" i="1"/>
  <c r="Q999" i="1"/>
  <c r="P999" i="1"/>
  <c r="Q998" i="1"/>
  <c r="P998" i="1"/>
  <c r="Q997" i="1"/>
  <c r="P997" i="1"/>
  <c r="Q996" i="1"/>
  <c r="P996" i="1"/>
  <c r="Q995" i="1"/>
  <c r="P995" i="1"/>
  <c r="Q994" i="1"/>
  <c r="P994" i="1"/>
  <c r="Q993" i="1"/>
  <c r="P993" i="1"/>
  <c r="Q992" i="1"/>
  <c r="P992" i="1"/>
  <c r="Q991" i="1"/>
  <c r="P991" i="1"/>
  <c r="Q990" i="1"/>
  <c r="P990" i="1"/>
  <c r="Q989" i="1"/>
  <c r="P989" i="1"/>
  <c r="Q988" i="1"/>
  <c r="P988" i="1"/>
  <c r="Q987" i="1"/>
  <c r="P987" i="1"/>
  <c r="Q986" i="1"/>
  <c r="P986" i="1"/>
  <c r="Q985" i="1"/>
  <c r="P985" i="1"/>
  <c r="Q984" i="1"/>
  <c r="P984" i="1"/>
  <c r="Q983" i="1"/>
  <c r="P983" i="1"/>
  <c r="Q982" i="1"/>
  <c r="P982" i="1"/>
  <c r="Q981" i="1"/>
  <c r="P981" i="1"/>
  <c r="Q980" i="1"/>
  <c r="P980" i="1"/>
  <c r="Q979" i="1"/>
  <c r="P979" i="1"/>
  <c r="Q978" i="1"/>
  <c r="P978" i="1"/>
  <c r="Q977" i="1"/>
  <c r="P977" i="1"/>
  <c r="Q976" i="1"/>
  <c r="P976" i="1"/>
  <c r="Q975" i="1"/>
  <c r="P975" i="1"/>
  <c r="Q974" i="1"/>
  <c r="P974" i="1"/>
  <c r="Q973" i="1"/>
  <c r="P973" i="1"/>
  <c r="Q972" i="1"/>
  <c r="P972" i="1"/>
  <c r="Q971" i="1"/>
  <c r="P971" i="1"/>
  <c r="Q970" i="1"/>
  <c r="P970" i="1"/>
  <c r="Q969" i="1"/>
  <c r="P969" i="1"/>
  <c r="Q968" i="1"/>
  <c r="P968" i="1"/>
  <c r="Q967" i="1"/>
  <c r="P967" i="1"/>
  <c r="Q965" i="1"/>
  <c r="P965" i="1"/>
  <c r="Q964" i="1"/>
  <c r="P964" i="1"/>
  <c r="Q963" i="1"/>
  <c r="P963" i="1"/>
  <c r="Q962" i="1"/>
  <c r="P962" i="1"/>
  <c r="Q961" i="1"/>
  <c r="P961" i="1"/>
  <c r="Q960" i="1"/>
  <c r="P960" i="1"/>
  <c r="Q966" i="1"/>
  <c r="P966" i="1"/>
  <c r="Q959" i="1"/>
  <c r="P959" i="1"/>
  <c r="Q958" i="1"/>
  <c r="P958" i="1"/>
  <c r="Q957" i="1"/>
  <c r="P957" i="1"/>
  <c r="Q952" i="1"/>
  <c r="P952" i="1"/>
  <c r="Q950" i="1"/>
  <c r="P950" i="1"/>
  <c r="Q949" i="1"/>
  <c r="P949" i="1"/>
  <c r="Q948" i="1"/>
  <c r="P948" i="1"/>
  <c r="Q947" i="1"/>
  <c r="P947" i="1"/>
  <c r="Q946" i="1"/>
  <c r="P946" i="1"/>
  <c r="Q945" i="1"/>
  <c r="P945" i="1"/>
  <c r="Q944" i="1"/>
  <c r="P944" i="1"/>
  <c r="Q943" i="1"/>
  <c r="P943" i="1"/>
  <c r="Q942" i="1"/>
  <c r="P942" i="1"/>
  <c r="Q941" i="1"/>
  <c r="P941" i="1"/>
  <c r="Q940" i="1"/>
  <c r="P940" i="1"/>
  <c r="Q939" i="1"/>
  <c r="P939" i="1"/>
  <c r="Q938" i="1"/>
  <c r="P938" i="1"/>
  <c r="Q937" i="1"/>
  <c r="P937" i="1"/>
  <c r="Q936" i="1"/>
  <c r="P936" i="1"/>
  <c r="Q935" i="1"/>
  <c r="P935" i="1"/>
  <c r="Q934" i="1"/>
  <c r="P934" i="1"/>
  <c r="Q933" i="1"/>
  <c r="P933" i="1"/>
  <c r="Q932" i="1"/>
  <c r="P932" i="1"/>
  <c r="Q931" i="1"/>
  <c r="P931" i="1"/>
  <c r="Q930" i="1"/>
  <c r="P930" i="1"/>
  <c r="Q929" i="1"/>
  <c r="P929" i="1"/>
  <c r="Q928" i="1"/>
  <c r="P928" i="1"/>
  <c r="Q927" i="1"/>
  <c r="P927" i="1"/>
  <c r="Q926" i="1"/>
  <c r="P926" i="1"/>
  <c r="Q925" i="1"/>
  <c r="P925" i="1"/>
  <c r="Q924" i="1"/>
  <c r="P924" i="1"/>
  <c r="Q923" i="1"/>
  <c r="P923" i="1"/>
  <c r="Q922" i="1"/>
  <c r="P922" i="1"/>
  <c r="Q921" i="1"/>
  <c r="P921" i="1"/>
  <c r="Q920" i="1"/>
  <c r="P920" i="1"/>
  <c r="Q919" i="1"/>
  <c r="P919" i="1"/>
  <c r="Q918" i="1"/>
  <c r="P918" i="1"/>
  <c r="Q917" i="1"/>
  <c r="P917" i="1"/>
  <c r="Q916" i="1"/>
  <c r="P916" i="1"/>
  <c r="Q915" i="1"/>
  <c r="P915" i="1"/>
  <c r="Q914" i="1"/>
  <c r="P914" i="1"/>
  <c r="Q913" i="1"/>
  <c r="P913" i="1"/>
  <c r="Q912" i="1"/>
  <c r="P912" i="1"/>
  <c r="Q911" i="1"/>
  <c r="P911" i="1"/>
  <c r="Q910" i="1"/>
  <c r="P910" i="1"/>
  <c r="Q909" i="1"/>
  <c r="P909" i="1"/>
  <c r="Q908" i="1"/>
  <c r="P908" i="1"/>
  <c r="Q907" i="1"/>
  <c r="P907" i="1"/>
  <c r="Q906" i="1"/>
  <c r="P906" i="1"/>
  <c r="Q905" i="1"/>
  <c r="P905" i="1"/>
  <c r="Q904" i="1"/>
  <c r="P904" i="1"/>
  <c r="Q903" i="1"/>
  <c r="P903" i="1"/>
  <c r="Q902" i="1"/>
  <c r="P902" i="1"/>
  <c r="Q901" i="1"/>
  <c r="P901" i="1"/>
  <c r="Q900" i="1"/>
  <c r="P900" i="1"/>
  <c r="Q899" i="1"/>
  <c r="P899" i="1"/>
  <c r="Q898" i="1"/>
  <c r="P898" i="1"/>
  <c r="Q897" i="1"/>
  <c r="P897" i="1"/>
  <c r="Q896" i="1"/>
  <c r="P896" i="1"/>
  <c r="Q895" i="1"/>
  <c r="P895" i="1"/>
  <c r="Q894" i="1"/>
  <c r="P894" i="1"/>
  <c r="Q893" i="1"/>
  <c r="P893" i="1"/>
  <c r="Q892" i="1"/>
  <c r="P892" i="1"/>
  <c r="Q891" i="1"/>
  <c r="P891" i="1"/>
  <c r="Q890" i="1"/>
  <c r="P890" i="1"/>
  <c r="Q889" i="1"/>
  <c r="P889" i="1"/>
  <c r="Q888" i="1"/>
  <c r="P888" i="1"/>
  <c r="Q887" i="1"/>
  <c r="P887" i="1"/>
  <c r="Q886" i="1"/>
  <c r="P886" i="1"/>
  <c r="Q885" i="1"/>
  <c r="P885" i="1"/>
  <c r="Q884" i="1"/>
  <c r="P884" i="1"/>
  <c r="Q883" i="1"/>
  <c r="P883" i="1"/>
  <c r="Q882" i="1"/>
  <c r="P882" i="1"/>
  <c r="Q881" i="1"/>
  <c r="P881" i="1"/>
  <c r="Q880" i="1"/>
  <c r="P880" i="1"/>
  <c r="Q879" i="1"/>
  <c r="P879" i="1"/>
  <c r="Q878" i="1"/>
  <c r="P878" i="1"/>
  <c r="Q877" i="1"/>
  <c r="P877" i="1"/>
  <c r="Q876" i="1"/>
  <c r="P876" i="1"/>
  <c r="Q875" i="1"/>
  <c r="P875" i="1"/>
  <c r="Q874" i="1"/>
  <c r="P874" i="1"/>
  <c r="Q873" i="1"/>
  <c r="P873" i="1"/>
  <c r="Q872" i="1"/>
  <c r="P872" i="1"/>
  <c r="Q871" i="1"/>
  <c r="P871" i="1"/>
  <c r="Q870" i="1"/>
  <c r="P870" i="1"/>
  <c r="Q869" i="1"/>
  <c r="P869" i="1"/>
  <c r="Q868" i="1"/>
  <c r="P868" i="1"/>
  <c r="Q867" i="1"/>
  <c r="P867" i="1"/>
  <c r="Q866" i="1"/>
  <c r="P866" i="1"/>
  <c r="Q865" i="1"/>
  <c r="P865" i="1"/>
  <c r="Q864" i="1"/>
  <c r="P864" i="1"/>
  <c r="Q863" i="1"/>
  <c r="P863" i="1"/>
  <c r="Q862" i="1"/>
  <c r="P862" i="1"/>
  <c r="Q861" i="1"/>
  <c r="P861" i="1"/>
  <c r="Q860" i="1"/>
  <c r="P860" i="1"/>
  <c r="Q859" i="1"/>
  <c r="P859" i="1"/>
  <c r="Q858" i="1"/>
  <c r="P858" i="1"/>
  <c r="Q857" i="1"/>
  <c r="P857" i="1"/>
  <c r="Q856" i="1"/>
  <c r="P856" i="1"/>
  <c r="Q855" i="1"/>
  <c r="P855" i="1"/>
  <c r="Q854" i="1"/>
  <c r="P854" i="1"/>
  <c r="Q853" i="1"/>
  <c r="P853" i="1"/>
  <c r="Q852" i="1"/>
  <c r="P852" i="1"/>
  <c r="Q851" i="1"/>
  <c r="P851" i="1"/>
  <c r="Q850" i="1"/>
  <c r="P850" i="1"/>
  <c r="Q849" i="1"/>
  <c r="P849" i="1"/>
  <c r="Q848" i="1"/>
  <c r="P848" i="1"/>
  <c r="Q847" i="1"/>
  <c r="P847" i="1"/>
  <c r="Q846" i="1"/>
  <c r="P846" i="1"/>
  <c r="Q845" i="1"/>
  <c r="P845" i="1"/>
  <c r="Q844" i="1"/>
  <c r="P844" i="1"/>
  <c r="Q843" i="1"/>
  <c r="P843" i="1"/>
  <c r="Q842" i="1"/>
  <c r="P842" i="1"/>
  <c r="Q841" i="1"/>
  <c r="P841" i="1"/>
  <c r="Q840" i="1"/>
  <c r="P840" i="1"/>
  <c r="Q839" i="1"/>
  <c r="P839" i="1"/>
  <c r="Q838" i="1"/>
  <c r="P838" i="1"/>
  <c r="Q837" i="1"/>
  <c r="P837" i="1"/>
  <c r="Q836" i="1"/>
  <c r="P836" i="1"/>
  <c r="Q835" i="1"/>
  <c r="P835" i="1"/>
  <c r="Q834" i="1"/>
  <c r="P834" i="1"/>
  <c r="Q833" i="1"/>
  <c r="P833" i="1"/>
  <c r="Q832" i="1"/>
  <c r="P832" i="1"/>
  <c r="Q831" i="1"/>
  <c r="P831" i="1"/>
  <c r="Q830" i="1"/>
  <c r="P830" i="1"/>
  <c r="Q829" i="1"/>
  <c r="P829" i="1"/>
  <c r="Q828" i="1"/>
  <c r="P828" i="1"/>
  <c r="Q827" i="1"/>
  <c r="P827" i="1"/>
  <c r="Q826" i="1"/>
  <c r="P826" i="1"/>
  <c r="Q825" i="1"/>
  <c r="P825" i="1"/>
  <c r="Q824" i="1"/>
  <c r="P824" i="1"/>
  <c r="Q823" i="1"/>
  <c r="P823" i="1"/>
  <c r="Q822" i="1"/>
  <c r="P822" i="1"/>
  <c r="Q821" i="1"/>
  <c r="P821" i="1"/>
  <c r="Q820" i="1"/>
  <c r="P820" i="1"/>
  <c r="Q819" i="1"/>
  <c r="P819" i="1"/>
  <c r="Q818" i="1"/>
  <c r="P818" i="1"/>
  <c r="Q817" i="1"/>
  <c r="P817" i="1"/>
  <c r="Q816" i="1"/>
  <c r="P816" i="1"/>
  <c r="Q815" i="1"/>
  <c r="P815" i="1"/>
  <c r="Q814" i="1"/>
  <c r="P814" i="1"/>
  <c r="Q813" i="1"/>
  <c r="P813" i="1"/>
  <c r="Q812" i="1"/>
  <c r="P812" i="1"/>
  <c r="Q811" i="1"/>
  <c r="P811" i="1"/>
  <c r="Q810" i="1"/>
  <c r="P810" i="1"/>
  <c r="Q809" i="1"/>
  <c r="P809" i="1"/>
  <c r="Q808" i="1"/>
  <c r="P808" i="1"/>
  <c r="Q807" i="1"/>
  <c r="P807" i="1"/>
  <c r="Q806" i="1"/>
  <c r="P806" i="1"/>
  <c r="Q805" i="1"/>
  <c r="P805" i="1"/>
  <c r="Q804" i="1"/>
  <c r="P804" i="1"/>
  <c r="Q803" i="1"/>
  <c r="P803" i="1"/>
  <c r="Q802" i="1"/>
  <c r="P802" i="1"/>
  <c r="Q801" i="1"/>
  <c r="P801" i="1"/>
  <c r="Q800" i="1"/>
  <c r="P800" i="1"/>
  <c r="Q799" i="1"/>
  <c r="P799" i="1"/>
  <c r="Q798" i="1"/>
  <c r="P798" i="1"/>
  <c r="Q797" i="1"/>
  <c r="P797" i="1"/>
  <c r="Q796" i="1"/>
  <c r="P796" i="1"/>
  <c r="Q795" i="1"/>
  <c r="P795" i="1"/>
  <c r="Q794" i="1"/>
  <c r="P794" i="1"/>
  <c r="Q793" i="1"/>
  <c r="P793" i="1"/>
  <c r="Q792" i="1"/>
  <c r="P792" i="1"/>
  <c r="Q791" i="1"/>
  <c r="P791" i="1"/>
  <c r="Q790" i="1"/>
  <c r="P790" i="1"/>
  <c r="Q789" i="1"/>
  <c r="P789" i="1"/>
  <c r="Q788" i="1"/>
  <c r="P788" i="1"/>
  <c r="Q787" i="1"/>
  <c r="P787" i="1"/>
  <c r="Q786" i="1"/>
  <c r="P786" i="1"/>
  <c r="Q785" i="1"/>
  <c r="P785" i="1"/>
  <c r="Q784" i="1"/>
  <c r="P784" i="1"/>
  <c r="Q783" i="1"/>
  <c r="P783" i="1"/>
  <c r="Q782" i="1"/>
  <c r="P782" i="1"/>
  <c r="Q781" i="1"/>
  <c r="P781" i="1"/>
  <c r="Q780" i="1"/>
  <c r="P780" i="1"/>
  <c r="Q779" i="1"/>
  <c r="P779" i="1"/>
  <c r="Q778" i="1"/>
  <c r="P778" i="1"/>
  <c r="Q777" i="1"/>
  <c r="P777" i="1"/>
  <c r="Q776" i="1"/>
  <c r="P776" i="1"/>
  <c r="Q775" i="1"/>
  <c r="P775" i="1"/>
  <c r="Q774" i="1"/>
  <c r="P774" i="1"/>
  <c r="Q773" i="1"/>
  <c r="P773" i="1"/>
  <c r="Q772" i="1"/>
  <c r="P772" i="1"/>
  <c r="Q771" i="1"/>
  <c r="P771" i="1"/>
  <c r="Q770" i="1"/>
  <c r="P770" i="1"/>
  <c r="Q769" i="1"/>
  <c r="P769" i="1"/>
  <c r="Q768" i="1"/>
  <c r="P768" i="1"/>
  <c r="Q767" i="1"/>
  <c r="P767" i="1"/>
  <c r="Q766" i="1"/>
  <c r="P766" i="1"/>
  <c r="Q765" i="1"/>
  <c r="P765" i="1"/>
  <c r="Q764" i="1"/>
  <c r="P764" i="1"/>
  <c r="Q763" i="1"/>
  <c r="P763" i="1"/>
  <c r="Q762" i="1"/>
  <c r="P762" i="1"/>
  <c r="Q761" i="1"/>
  <c r="P761" i="1"/>
  <c r="Q760" i="1"/>
  <c r="P760" i="1"/>
  <c r="Q759" i="1"/>
  <c r="P759" i="1"/>
  <c r="Q758" i="1"/>
  <c r="P758" i="1"/>
  <c r="Q757" i="1"/>
  <c r="P757" i="1"/>
  <c r="Q756" i="1"/>
  <c r="P756" i="1"/>
  <c r="Q755" i="1"/>
  <c r="P755" i="1"/>
  <c r="Q754" i="1"/>
  <c r="P754" i="1"/>
  <c r="Q753" i="1"/>
  <c r="P753" i="1"/>
  <c r="Q752" i="1"/>
  <c r="P752" i="1"/>
  <c r="Q751" i="1"/>
  <c r="P751" i="1"/>
  <c r="Q750" i="1"/>
  <c r="P750" i="1"/>
  <c r="Q749" i="1"/>
  <c r="P749" i="1"/>
  <c r="Q748" i="1"/>
  <c r="P748" i="1"/>
  <c r="Q747" i="1"/>
  <c r="P747" i="1"/>
  <c r="Q746" i="1"/>
  <c r="P746" i="1"/>
  <c r="Q745" i="1"/>
  <c r="P745" i="1"/>
  <c r="Q744" i="1"/>
  <c r="P744" i="1"/>
  <c r="Q743" i="1"/>
  <c r="P743" i="1"/>
  <c r="Q742" i="1"/>
  <c r="P742" i="1"/>
  <c r="Q741" i="1"/>
  <c r="P741" i="1"/>
  <c r="Q740" i="1"/>
  <c r="P740" i="1"/>
  <c r="Q739" i="1"/>
  <c r="P739" i="1"/>
  <c r="Q738" i="1"/>
  <c r="P738" i="1"/>
  <c r="Q737" i="1"/>
  <c r="P737" i="1"/>
  <c r="Q736" i="1"/>
  <c r="P736" i="1"/>
  <c r="Q735" i="1"/>
  <c r="P735" i="1"/>
  <c r="Q734" i="1"/>
  <c r="P734" i="1"/>
  <c r="Q733" i="1"/>
  <c r="P733" i="1"/>
  <c r="Q732" i="1"/>
  <c r="P732" i="1"/>
  <c r="Q731" i="1"/>
  <c r="P731" i="1"/>
  <c r="Q730" i="1"/>
  <c r="P730" i="1"/>
  <c r="Q729" i="1"/>
  <c r="P729" i="1"/>
  <c r="Q728" i="1"/>
  <c r="P728" i="1"/>
  <c r="Q727" i="1"/>
  <c r="P727" i="1"/>
  <c r="Q726" i="1"/>
  <c r="P726" i="1"/>
  <c r="Q725" i="1"/>
  <c r="P725" i="1"/>
  <c r="Q724" i="1"/>
  <c r="P724" i="1"/>
  <c r="Q723" i="1"/>
  <c r="P723" i="1"/>
  <c r="Q722" i="1"/>
  <c r="P722" i="1"/>
  <c r="Q721" i="1"/>
  <c r="P721" i="1"/>
  <c r="Q720" i="1"/>
  <c r="P720" i="1"/>
  <c r="Q719" i="1"/>
  <c r="P719" i="1"/>
  <c r="Q718" i="1"/>
  <c r="P718" i="1"/>
  <c r="Q717" i="1"/>
  <c r="P717" i="1"/>
  <c r="Q716" i="1"/>
  <c r="P716" i="1"/>
  <c r="Q715" i="1"/>
  <c r="P715" i="1"/>
  <c r="Q714" i="1"/>
  <c r="P714" i="1"/>
  <c r="Q713" i="1"/>
  <c r="P713" i="1"/>
  <c r="Q712" i="1"/>
  <c r="P712" i="1"/>
  <c r="Q711" i="1"/>
  <c r="P711" i="1"/>
  <c r="Q710" i="1"/>
  <c r="P710" i="1"/>
  <c r="Q709" i="1"/>
  <c r="P709" i="1"/>
  <c r="Q707" i="1"/>
  <c r="P707" i="1"/>
  <c r="Q706" i="1"/>
  <c r="P706" i="1"/>
  <c r="Q705" i="1"/>
  <c r="P705" i="1"/>
  <c r="Q704" i="1"/>
  <c r="P704" i="1"/>
  <c r="Q703" i="1"/>
  <c r="P703" i="1"/>
  <c r="Q702" i="1"/>
  <c r="P702" i="1"/>
  <c r="Q701" i="1"/>
  <c r="P701" i="1"/>
  <c r="Q700" i="1"/>
  <c r="P700" i="1"/>
  <c r="Q699" i="1"/>
  <c r="P699" i="1"/>
  <c r="Q698" i="1"/>
  <c r="P698" i="1"/>
  <c r="Q697" i="1"/>
  <c r="P697" i="1"/>
  <c r="Q696" i="1"/>
  <c r="P696" i="1"/>
  <c r="Q695" i="1"/>
  <c r="P695" i="1"/>
  <c r="Q694" i="1"/>
  <c r="P694" i="1"/>
  <c r="Q693" i="1"/>
  <c r="P693" i="1"/>
  <c r="Q692" i="1"/>
  <c r="P692" i="1"/>
  <c r="Q691" i="1"/>
  <c r="P691" i="1"/>
  <c r="Q690" i="1"/>
  <c r="P690" i="1"/>
  <c r="Q689" i="1"/>
  <c r="P689" i="1"/>
  <c r="Q677" i="1"/>
  <c r="P677" i="1"/>
  <c r="Q676" i="1"/>
  <c r="P676" i="1"/>
  <c r="Q675" i="1"/>
  <c r="P675" i="1"/>
  <c r="Q674" i="1"/>
  <c r="P674" i="1"/>
  <c r="Q673" i="1"/>
  <c r="P673" i="1"/>
  <c r="Q672" i="1"/>
  <c r="P672" i="1"/>
  <c r="Q671" i="1"/>
  <c r="P671" i="1"/>
  <c r="Q670" i="1"/>
  <c r="P670" i="1"/>
  <c r="Q669" i="1"/>
  <c r="P669" i="1"/>
  <c r="Q668" i="1"/>
  <c r="P668" i="1"/>
  <c r="Q667" i="1"/>
  <c r="P667" i="1"/>
  <c r="Q666" i="1"/>
  <c r="P666" i="1"/>
  <c r="Q665" i="1"/>
  <c r="P665" i="1"/>
  <c r="Q664" i="1"/>
  <c r="P664" i="1"/>
  <c r="Q663" i="1"/>
  <c r="P663" i="1"/>
  <c r="Q662" i="1"/>
  <c r="P662" i="1"/>
  <c r="Q661" i="1"/>
  <c r="P661" i="1"/>
  <c r="Q660" i="1"/>
  <c r="P660" i="1"/>
  <c r="Q659" i="1"/>
  <c r="P659" i="1"/>
  <c r="Q658" i="1"/>
  <c r="P658" i="1"/>
  <c r="Q657" i="1"/>
  <c r="P657" i="1"/>
  <c r="Q656" i="1"/>
  <c r="P656" i="1"/>
  <c r="Q655" i="1"/>
  <c r="P655" i="1"/>
  <c r="Q654" i="1"/>
  <c r="P654" i="1"/>
  <c r="Q653" i="1"/>
  <c r="P653" i="1"/>
  <c r="Q652" i="1"/>
  <c r="P652" i="1"/>
  <c r="Q651" i="1"/>
  <c r="P651" i="1"/>
  <c r="Q650" i="1"/>
  <c r="P650" i="1"/>
  <c r="Q649" i="1"/>
  <c r="P649" i="1"/>
  <c r="Q648" i="1"/>
  <c r="P648" i="1"/>
  <c r="Q647" i="1"/>
  <c r="P647" i="1"/>
  <c r="Q646" i="1"/>
  <c r="P646" i="1"/>
  <c r="Q645" i="1"/>
  <c r="P645" i="1"/>
  <c r="Q644" i="1"/>
  <c r="P644" i="1"/>
  <c r="Q643" i="1"/>
  <c r="P643" i="1"/>
  <c r="Q642" i="1"/>
  <c r="P642" i="1"/>
  <c r="Q641" i="1"/>
  <c r="P641" i="1"/>
  <c r="Q640" i="1"/>
  <c r="P640" i="1"/>
  <c r="Q639" i="1"/>
  <c r="P639" i="1"/>
  <c r="Q638" i="1"/>
  <c r="P638" i="1"/>
  <c r="Q637" i="1"/>
  <c r="P637" i="1"/>
  <c r="Q636" i="1"/>
  <c r="P636" i="1"/>
  <c r="Q635" i="1"/>
  <c r="P635" i="1"/>
  <c r="Q634" i="1"/>
  <c r="P634" i="1"/>
  <c r="Q633" i="1"/>
  <c r="P633" i="1"/>
  <c r="Q632" i="1"/>
  <c r="P632" i="1"/>
  <c r="Q631" i="1"/>
  <c r="P631" i="1"/>
  <c r="Q630" i="1"/>
  <c r="P630" i="1"/>
  <c r="Q629" i="1"/>
  <c r="P629" i="1"/>
  <c r="Q628" i="1"/>
  <c r="P628" i="1"/>
  <c r="Q627" i="1"/>
  <c r="P627" i="1"/>
  <c r="Q626" i="1"/>
  <c r="P626" i="1"/>
  <c r="Q625" i="1"/>
  <c r="P625" i="1"/>
  <c r="Q624" i="1"/>
  <c r="P624" i="1"/>
  <c r="Q623" i="1"/>
  <c r="P623" i="1"/>
  <c r="Q622" i="1"/>
  <c r="P622" i="1"/>
  <c r="Q621" i="1"/>
  <c r="P621" i="1"/>
  <c r="Q620" i="1"/>
  <c r="P620" i="1"/>
  <c r="Q619" i="1"/>
  <c r="P619" i="1"/>
  <c r="Q618" i="1"/>
  <c r="P618" i="1"/>
  <c r="Q617" i="1"/>
  <c r="P617" i="1"/>
  <c r="Q616" i="1"/>
  <c r="P616" i="1"/>
  <c r="Q615" i="1"/>
  <c r="P615" i="1"/>
  <c r="Q614" i="1"/>
  <c r="P614" i="1"/>
  <c r="Q613" i="1"/>
  <c r="P613" i="1"/>
  <c r="Q612" i="1"/>
  <c r="P612" i="1"/>
  <c r="Q611" i="1"/>
  <c r="P611" i="1"/>
  <c r="Q610" i="1"/>
  <c r="P610" i="1"/>
  <c r="Q609" i="1"/>
  <c r="P609" i="1"/>
  <c r="Q608" i="1"/>
  <c r="P608" i="1"/>
  <c r="Q607" i="1"/>
  <c r="P607" i="1"/>
  <c r="Q606" i="1"/>
  <c r="P606" i="1"/>
  <c r="Q605" i="1"/>
  <c r="P605" i="1"/>
  <c r="Q604" i="1"/>
  <c r="P604" i="1"/>
  <c r="Q603" i="1"/>
  <c r="P603" i="1"/>
  <c r="Q602" i="1"/>
  <c r="P602" i="1"/>
  <c r="Q601" i="1"/>
  <c r="P601" i="1"/>
  <c r="Q600" i="1"/>
  <c r="P600" i="1"/>
  <c r="Q599" i="1"/>
  <c r="P599" i="1"/>
  <c r="Q598" i="1"/>
  <c r="P598" i="1"/>
  <c r="Q597" i="1"/>
  <c r="P597" i="1"/>
  <c r="Q596" i="1"/>
  <c r="P596" i="1"/>
  <c r="Q595" i="1"/>
  <c r="P595" i="1"/>
  <c r="Q594" i="1"/>
  <c r="P594" i="1"/>
  <c r="Q593" i="1"/>
  <c r="P593" i="1"/>
  <c r="Q592" i="1"/>
  <c r="P592" i="1"/>
  <c r="Q591" i="1"/>
  <c r="P591" i="1"/>
  <c r="Q590" i="1"/>
  <c r="P590" i="1"/>
  <c r="Q589" i="1"/>
  <c r="P589" i="1"/>
  <c r="Q588" i="1"/>
  <c r="P588" i="1"/>
  <c r="Q587" i="1"/>
  <c r="P587" i="1"/>
  <c r="Q586" i="1"/>
  <c r="P586" i="1"/>
  <c r="Q585" i="1"/>
  <c r="P585" i="1"/>
  <c r="Q584" i="1"/>
  <c r="P584" i="1"/>
  <c r="Q583" i="1"/>
  <c r="P583" i="1"/>
  <c r="Q582" i="1"/>
  <c r="P582" i="1"/>
  <c r="Q581" i="1"/>
  <c r="P581" i="1"/>
  <c r="Q580" i="1"/>
  <c r="P580" i="1"/>
  <c r="Q579" i="1"/>
  <c r="P579" i="1"/>
  <c r="Q578" i="1"/>
  <c r="P578" i="1"/>
  <c r="Q577" i="1"/>
  <c r="P577" i="1"/>
  <c r="Q576" i="1"/>
  <c r="P576" i="1"/>
  <c r="Q575" i="1"/>
  <c r="P575" i="1"/>
  <c r="Q574" i="1"/>
  <c r="P574" i="1"/>
  <c r="Q573" i="1"/>
  <c r="P573" i="1"/>
  <c r="Q570" i="1"/>
  <c r="P570" i="1"/>
  <c r="Q569" i="1"/>
  <c r="P569" i="1"/>
  <c r="Q568" i="1"/>
  <c r="P568" i="1"/>
  <c r="Q567" i="1"/>
  <c r="P567" i="1"/>
  <c r="Q566" i="1"/>
  <c r="P566" i="1"/>
  <c r="Q565" i="1"/>
  <c r="P565" i="1"/>
  <c r="Q564" i="1"/>
  <c r="P564" i="1"/>
  <c r="Q563" i="1"/>
  <c r="P563" i="1"/>
  <c r="Q562" i="1"/>
  <c r="P562" i="1"/>
  <c r="Q561" i="1"/>
  <c r="P561" i="1"/>
  <c r="Q560" i="1"/>
  <c r="P560" i="1"/>
  <c r="Q559" i="1"/>
  <c r="P559" i="1"/>
  <c r="Q558" i="1"/>
  <c r="P558" i="1"/>
  <c r="Q557" i="1"/>
  <c r="P557" i="1"/>
  <c r="Q556" i="1"/>
  <c r="P556" i="1"/>
  <c r="Q555" i="1"/>
  <c r="P555" i="1"/>
  <c r="Q554" i="1"/>
  <c r="P554" i="1"/>
  <c r="Q553" i="1"/>
  <c r="P553" i="1"/>
  <c r="Q552" i="1"/>
  <c r="P552" i="1"/>
  <c r="Q551" i="1"/>
  <c r="P551" i="1"/>
  <c r="Q550" i="1"/>
  <c r="P550" i="1"/>
  <c r="Q549" i="1"/>
  <c r="P549" i="1"/>
  <c r="Q548" i="1"/>
  <c r="P548" i="1"/>
  <c r="Q547" i="1"/>
  <c r="P547" i="1"/>
  <c r="Q546" i="1"/>
  <c r="P546" i="1"/>
  <c r="Q545" i="1"/>
  <c r="P545" i="1"/>
  <c r="Q544" i="1"/>
  <c r="P544" i="1"/>
  <c r="Q543" i="1"/>
  <c r="P543" i="1"/>
  <c r="Q542" i="1"/>
  <c r="P542" i="1"/>
  <c r="Q541" i="1"/>
  <c r="P541" i="1"/>
  <c r="Q540" i="1"/>
  <c r="P540" i="1"/>
  <c r="Q539" i="1"/>
  <c r="P539" i="1"/>
  <c r="Q538" i="1"/>
  <c r="P538" i="1"/>
  <c r="Q537" i="1"/>
  <c r="P537" i="1"/>
  <c r="Q536" i="1"/>
  <c r="P536" i="1"/>
  <c r="Q535" i="1"/>
  <c r="P535" i="1"/>
  <c r="Q534" i="1"/>
  <c r="P534" i="1"/>
  <c r="Q533" i="1"/>
  <c r="P533" i="1"/>
  <c r="Q532" i="1"/>
  <c r="P532" i="1"/>
  <c r="Q531" i="1"/>
  <c r="P531" i="1"/>
  <c r="Q530" i="1"/>
  <c r="P530" i="1"/>
  <c r="Q529" i="1"/>
  <c r="P529" i="1"/>
  <c r="Q528" i="1"/>
  <c r="P528" i="1"/>
  <c r="Q527" i="1"/>
  <c r="P527" i="1"/>
  <c r="Q526" i="1"/>
  <c r="P526" i="1"/>
  <c r="Q525" i="1"/>
  <c r="P525" i="1"/>
  <c r="Q524" i="1"/>
  <c r="P524" i="1"/>
  <c r="Q523" i="1"/>
  <c r="P523" i="1"/>
  <c r="Q522" i="1"/>
  <c r="P522" i="1"/>
  <c r="Q521" i="1"/>
  <c r="P521" i="1"/>
  <c r="Q520" i="1"/>
  <c r="P520" i="1"/>
  <c r="Q519" i="1"/>
  <c r="P519" i="1"/>
  <c r="Q518" i="1"/>
  <c r="P518" i="1"/>
  <c r="Q517" i="1"/>
  <c r="P517" i="1"/>
  <c r="Q516" i="1"/>
  <c r="P516" i="1"/>
  <c r="Q515" i="1"/>
  <c r="P515" i="1"/>
  <c r="Q514" i="1"/>
  <c r="P514" i="1"/>
  <c r="Q513" i="1"/>
  <c r="P513" i="1"/>
  <c r="Q512" i="1"/>
  <c r="P512" i="1"/>
  <c r="Q511" i="1"/>
  <c r="P511" i="1"/>
  <c r="Q510" i="1"/>
  <c r="P510" i="1"/>
  <c r="Q509" i="1"/>
  <c r="P509" i="1"/>
  <c r="Q508" i="1"/>
  <c r="P508" i="1"/>
  <c r="Q507" i="1"/>
  <c r="P507" i="1"/>
  <c r="Q506" i="1"/>
  <c r="P506" i="1"/>
  <c r="Q505" i="1"/>
  <c r="P505" i="1"/>
  <c r="Q504" i="1"/>
  <c r="P504" i="1"/>
  <c r="Q503" i="1"/>
  <c r="P503" i="1"/>
  <c r="Q502" i="1"/>
  <c r="P502" i="1"/>
  <c r="Q501" i="1"/>
  <c r="P501" i="1"/>
  <c r="Q500" i="1"/>
  <c r="P500" i="1"/>
  <c r="Q499" i="1"/>
  <c r="P499" i="1"/>
  <c r="Q498" i="1"/>
  <c r="P498" i="1"/>
  <c r="Q497" i="1"/>
  <c r="P497" i="1"/>
  <c r="Q496" i="1"/>
  <c r="P496" i="1"/>
  <c r="Q495" i="1"/>
  <c r="P495" i="1"/>
  <c r="Q494" i="1"/>
  <c r="P494" i="1"/>
  <c r="Q493" i="1"/>
  <c r="P493" i="1"/>
  <c r="Q492" i="1"/>
  <c r="P492" i="1"/>
  <c r="Q491" i="1"/>
  <c r="P491" i="1"/>
  <c r="Q490" i="1"/>
  <c r="P490" i="1"/>
  <c r="Q489" i="1"/>
  <c r="P489" i="1"/>
  <c r="Q488" i="1"/>
  <c r="P488" i="1"/>
  <c r="Q487" i="1"/>
  <c r="P487" i="1"/>
  <c r="Q486" i="1"/>
  <c r="P486" i="1"/>
  <c r="Q485" i="1"/>
  <c r="P485" i="1"/>
  <c r="Q484" i="1"/>
  <c r="P484" i="1"/>
  <c r="Q483" i="1"/>
  <c r="P483" i="1"/>
  <c r="Q482" i="1"/>
  <c r="P482" i="1"/>
  <c r="Q481" i="1"/>
  <c r="P481" i="1"/>
  <c r="Q480" i="1"/>
  <c r="P480" i="1"/>
  <c r="Q479" i="1"/>
  <c r="P479" i="1"/>
  <c r="Q478" i="1"/>
  <c r="P478" i="1"/>
  <c r="Q477" i="1"/>
  <c r="P477" i="1"/>
  <c r="Q476" i="1"/>
  <c r="P476" i="1"/>
  <c r="Q474" i="1"/>
  <c r="P474" i="1"/>
  <c r="Q473" i="1"/>
  <c r="P473" i="1"/>
  <c r="Q472" i="1"/>
  <c r="P472" i="1"/>
  <c r="Q471" i="1"/>
  <c r="P471" i="1"/>
  <c r="Q470" i="1"/>
  <c r="P470" i="1"/>
  <c r="Q469" i="1"/>
  <c r="P469" i="1"/>
  <c r="Q463" i="1"/>
  <c r="P463" i="1"/>
  <c r="Q462" i="1"/>
  <c r="P462" i="1"/>
  <c r="Q461" i="1"/>
  <c r="P461" i="1"/>
  <c r="Q460" i="1"/>
  <c r="P460" i="1"/>
  <c r="Q459" i="1"/>
  <c r="P459" i="1"/>
  <c r="Q458" i="1"/>
  <c r="P458" i="1"/>
  <c r="Q457" i="1"/>
  <c r="P457" i="1"/>
  <c r="Q456" i="1"/>
  <c r="P456" i="1"/>
  <c r="Q455" i="1"/>
  <c r="P455" i="1"/>
  <c r="Q454" i="1"/>
  <c r="P454" i="1"/>
  <c r="Q453" i="1"/>
  <c r="P453" i="1"/>
  <c r="Q452" i="1"/>
  <c r="P452" i="1"/>
  <c r="Q451" i="1"/>
  <c r="P451" i="1"/>
  <c r="Q450" i="1"/>
  <c r="P450" i="1"/>
  <c r="Q449" i="1"/>
  <c r="P449" i="1"/>
  <c r="Q448" i="1"/>
  <c r="P448" i="1"/>
  <c r="Q447" i="1"/>
  <c r="P447" i="1"/>
  <c r="Q446" i="1"/>
  <c r="P446" i="1"/>
  <c r="Q445" i="1"/>
  <c r="P445" i="1"/>
  <c r="Q444" i="1"/>
  <c r="P444" i="1"/>
  <c r="Q443" i="1"/>
  <c r="P443" i="1"/>
  <c r="Q442" i="1"/>
  <c r="P442" i="1"/>
  <c r="Q441" i="1"/>
  <c r="P441" i="1"/>
  <c r="Q440" i="1"/>
  <c r="P440" i="1"/>
  <c r="Q439" i="1"/>
  <c r="P439" i="1"/>
  <c r="Q438" i="1"/>
  <c r="P438" i="1"/>
  <c r="Q437" i="1"/>
  <c r="P437" i="1"/>
  <c r="Q436" i="1"/>
  <c r="P436" i="1"/>
  <c r="Q435" i="1"/>
  <c r="P435" i="1"/>
  <c r="Q434" i="1"/>
  <c r="P434" i="1"/>
  <c r="Q433" i="1"/>
  <c r="P433" i="1"/>
  <c r="Q432" i="1"/>
  <c r="P432" i="1"/>
  <c r="Q431" i="1"/>
  <c r="P431" i="1"/>
  <c r="Q430" i="1"/>
  <c r="P430" i="1"/>
  <c r="Q429" i="1"/>
  <c r="P429" i="1"/>
  <c r="Q428" i="1"/>
  <c r="P428" i="1"/>
  <c r="Q427" i="1"/>
  <c r="P427" i="1"/>
  <c r="Q426" i="1"/>
  <c r="P426" i="1"/>
  <c r="Q425" i="1"/>
  <c r="P425" i="1"/>
  <c r="Q424" i="1"/>
  <c r="P424" i="1"/>
  <c r="Q417" i="1"/>
  <c r="P417" i="1"/>
  <c r="Q416" i="1"/>
  <c r="P416" i="1"/>
  <c r="Q415" i="1"/>
  <c r="P415" i="1"/>
  <c r="Q414" i="1"/>
  <c r="P414" i="1"/>
  <c r="Q413" i="1"/>
  <c r="P413" i="1"/>
  <c r="Q412" i="1"/>
  <c r="P412" i="1"/>
  <c r="Q411" i="1"/>
  <c r="P411" i="1"/>
  <c r="Q410" i="1"/>
  <c r="P410" i="1"/>
  <c r="Q409" i="1"/>
  <c r="P409" i="1"/>
  <c r="Q408" i="1"/>
  <c r="P408" i="1"/>
  <c r="Q407" i="1"/>
  <c r="P407" i="1"/>
  <c r="Q406" i="1"/>
  <c r="P406" i="1"/>
  <c r="Q405" i="1"/>
  <c r="P405" i="1"/>
  <c r="Q373" i="1"/>
  <c r="P373" i="1"/>
  <c r="Q389" i="1"/>
  <c r="P389" i="1"/>
  <c r="Q388" i="1"/>
  <c r="P388" i="1"/>
  <c r="Q387" i="1"/>
  <c r="P387" i="1"/>
  <c r="Q386" i="1"/>
  <c r="P386" i="1"/>
  <c r="Q385" i="1"/>
  <c r="P385" i="1"/>
  <c r="Q383" i="1"/>
  <c r="P383" i="1"/>
  <c r="Q382" i="1"/>
  <c r="P382" i="1"/>
  <c r="Q381" i="1"/>
  <c r="P381" i="1"/>
  <c r="Q380" i="1"/>
  <c r="P380" i="1"/>
  <c r="Q379" i="1"/>
  <c r="P379" i="1"/>
  <c r="Q378" i="1"/>
  <c r="P378" i="1"/>
  <c r="Q377" i="1"/>
  <c r="P377" i="1"/>
  <c r="Q375" i="1"/>
  <c r="P375" i="1"/>
  <c r="Q374" i="1"/>
  <c r="P374" i="1"/>
  <c r="Q372" i="1"/>
  <c r="P372" i="1"/>
  <c r="Q371" i="1"/>
  <c r="P371" i="1"/>
  <c r="Q370" i="1"/>
  <c r="P370" i="1"/>
  <c r="Q369" i="1"/>
  <c r="P369" i="1"/>
  <c r="Q368" i="1"/>
  <c r="P368" i="1"/>
  <c r="Q367" i="1"/>
  <c r="P367" i="1"/>
  <c r="Q366" i="1"/>
  <c r="P366" i="1"/>
  <c r="Q365" i="1"/>
  <c r="P365" i="1"/>
  <c r="Q364" i="1"/>
  <c r="P364" i="1"/>
  <c r="Q363" i="1"/>
  <c r="P363" i="1"/>
  <c r="Q362" i="1"/>
  <c r="P362" i="1"/>
  <c r="Q361" i="1"/>
  <c r="P361" i="1"/>
  <c r="Q360" i="1"/>
  <c r="P360" i="1"/>
  <c r="Q359" i="1"/>
  <c r="P359" i="1"/>
  <c r="Q358" i="1"/>
  <c r="P358" i="1"/>
  <c r="Q357" i="1"/>
  <c r="P357" i="1"/>
  <c r="Q356" i="1"/>
  <c r="P356" i="1"/>
  <c r="Q355" i="1"/>
  <c r="P355" i="1"/>
  <c r="Q354" i="1"/>
  <c r="P354" i="1"/>
  <c r="Q353" i="1"/>
  <c r="P353" i="1"/>
  <c r="Q352" i="1"/>
  <c r="P352" i="1"/>
  <c r="Q351" i="1"/>
  <c r="P351" i="1"/>
  <c r="Q350" i="1"/>
  <c r="P350" i="1"/>
  <c r="Q349" i="1"/>
  <c r="P349" i="1"/>
  <c r="Q348" i="1"/>
  <c r="P348" i="1"/>
  <c r="Q347" i="1"/>
  <c r="P347" i="1"/>
  <c r="Q346" i="1"/>
  <c r="P346" i="1"/>
  <c r="Q345" i="1"/>
  <c r="P345" i="1"/>
  <c r="Q344" i="1"/>
  <c r="P344" i="1"/>
  <c r="Q343" i="1"/>
  <c r="P343" i="1"/>
  <c r="Q342" i="1"/>
  <c r="P342" i="1"/>
  <c r="Q341" i="1"/>
  <c r="P341" i="1"/>
  <c r="Q340" i="1"/>
  <c r="P340" i="1"/>
  <c r="Q339" i="1"/>
  <c r="P339" i="1"/>
  <c r="Q337" i="1"/>
  <c r="P337" i="1"/>
  <c r="Q336" i="1"/>
  <c r="P336" i="1"/>
  <c r="Q335" i="1"/>
  <c r="P335" i="1"/>
  <c r="Q334" i="1"/>
  <c r="P334" i="1"/>
  <c r="Q333" i="1"/>
  <c r="P333" i="1"/>
  <c r="Q332" i="1"/>
  <c r="P332" i="1"/>
  <c r="Q331" i="1"/>
  <c r="P331" i="1"/>
  <c r="Q330" i="1"/>
  <c r="P330" i="1"/>
  <c r="Q329" i="1"/>
  <c r="P329" i="1"/>
  <c r="Q328" i="1"/>
  <c r="P328" i="1"/>
  <c r="Q327" i="1"/>
  <c r="P327" i="1"/>
  <c r="Q326" i="1"/>
  <c r="P326" i="1"/>
  <c r="Q325" i="1"/>
  <c r="P325" i="1"/>
  <c r="Q324" i="1"/>
  <c r="P324" i="1"/>
  <c r="Q323" i="1"/>
  <c r="P323" i="1"/>
  <c r="Q322" i="1"/>
  <c r="P322" i="1"/>
  <c r="Q321" i="1"/>
  <c r="P321" i="1"/>
  <c r="Q320" i="1"/>
  <c r="P320" i="1"/>
  <c r="Q319" i="1"/>
  <c r="P319" i="1"/>
  <c r="Q318" i="1"/>
  <c r="P318" i="1"/>
  <c r="Q317" i="1"/>
  <c r="P317" i="1"/>
  <c r="Q316" i="1"/>
  <c r="P316" i="1"/>
  <c r="Q315" i="1"/>
  <c r="P315" i="1"/>
  <c r="Q314" i="1"/>
  <c r="P314" i="1"/>
  <c r="Q313" i="1"/>
  <c r="P313" i="1"/>
  <c r="Q312" i="1"/>
  <c r="P312" i="1"/>
  <c r="Q311" i="1"/>
  <c r="P311" i="1"/>
  <c r="Q310" i="1"/>
  <c r="P310" i="1"/>
  <c r="Q309" i="1"/>
  <c r="P309" i="1"/>
  <c r="Q308" i="1"/>
  <c r="P308" i="1"/>
  <c r="Q307" i="1"/>
  <c r="P307" i="1"/>
  <c r="Q306" i="1"/>
  <c r="P306" i="1"/>
  <c r="Q305" i="1"/>
  <c r="P305" i="1"/>
  <c r="Q304" i="1"/>
  <c r="P304" i="1"/>
  <c r="Q303" i="1"/>
  <c r="P303" i="1"/>
  <c r="Q302" i="1"/>
  <c r="P302" i="1"/>
  <c r="Q301" i="1"/>
  <c r="P301" i="1"/>
  <c r="Q300" i="1"/>
  <c r="P300" i="1"/>
  <c r="Q299" i="1"/>
  <c r="P299" i="1"/>
  <c r="Q298" i="1"/>
  <c r="P298" i="1"/>
  <c r="Q297" i="1"/>
  <c r="P297" i="1"/>
  <c r="Q296" i="1"/>
  <c r="P296" i="1"/>
  <c r="Q295" i="1"/>
  <c r="P295" i="1"/>
  <c r="Q294" i="1"/>
  <c r="P294" i="1"/>
  <c r="Q293" i="1"/>
  <c r="P293" i="1"/>
  <c r="Q292" i="1"/>
  <c r="P292" i="1"/>
  <c r="Q291" i="1"/>
  <c r="P291" i="1"/>
  <c r="Q290" i="1"/>
  <c r="P290" i="1"/>
  <c r="Q289" i="1"/>
  <c r="P289" i="1"/>
  <c r="Q288" i="1"/>
  <c r="P288" i="1"/>
  <c r="Q287" i="1"/>
  <c r="P287" i="1"/>
  <c r="Q286" i="1"/>
  <c r="P286" i="1"/>
  <c r="Q285" i="1"/>
  <c r="P285" i="1"/>
  <c r="Q284" i="1"/>
  <c r="P284" i="1"/>
  <c r="Q283" i="1"/>
  <c r="P283" i="1"/>
  <c r="Q282" i="1"/>
  <c r="P282" i="1"/>
  <c r="Q281" i="1"/>
  <c r="P281" i="1"/>
  <c r="Q280" i="1"/>
  <c r="P280" i="1"/>
  <c r="Q279" i="1"/>
  <c r="P279" i="1"/>
  <c r="Q278" i="1"/>
  <c r="P278" i="1"/>
  <c r="Q277" i="1"/>
  <c r="P277" i="1"/>
  <c r="Q276" i="1"/>
  <c r="P276" i="1"/>
  <c r="Q275" i="1"/>
  <c r="P275" i="1"/>
  <c r="Q274" i="1"/>
  <c r="P274" i="1"/>
  <c r="Q273" i="1"/>
  <c r="P273" i="1"/>
  <c r="Q272" i="1"/>
  <c r="P272" i="1"/>
  <c r="Q271" i="1"/>
  <c r="P271" i="1"/>
  <c r="Q270" i="1"/>
  <c r="P270" i="1"/>
  <c r="Q269" i="1"/>
  <c r="P269" i="1"/>
  <c r="Q268" i="1"/>
  <c r="P268" i="1"/>
  <c r="Q267" i="1"/>
  <c r="P267" i="1"/>
  <c r="Q266" i="1"/>
  <c r="P266" i="1"/>
  <c r="Q265" i="1"/>
  <c r="P265" i="1"/>
  <c r="Q264" i="1"/>
  <c r="P264" i="1"/>
  <c r="Q263" i="1"/>
  <c r="P263" i="1"/>
  <c r="Q262" i="1"/>
  <c r="P262" i="1"/>
  <c r="Q261" i="1"/>
  <c r="P261" i="1"/>
  <c r="Q260" i="1"/>
  <c r="P260" i="1"/>
  <c r="Q259" i="1"/>
  <c r="P259" i="1"/>
  <c r="Q258" i="1"/>
  <c r="P258" i="1"/>
  <c r="Q257" i="1"/>
  <c r="P257" i="1"/>
  <c r="Q256" i="1"/>
  <c r="P256" i="1"/>
  <c r="Q255" i="1"/>
  <c r="P255" i="1"/>
  <c r="Q254" i="1"/>
  <c r="P254" i="1"/>
  <c r="Q253" i="1"/>
  <c r="P253" i="1"/>
  <c r="Q252" i="1"/>
  <c r="P252" i="1"/>
  <c r="Q251" i="1"/>
  <c r="P251" i="1"/>
  <c r="Q250" i="1"/>
  <c r="P250" i="1"/>
  <c r="Q249" i="1"/>
  <c r="P249" i="1"/>
  <c r="Q248" i="1"/>
  <c r="P248" i="1"/>
  <c r="Q247" i="1"/>
  <c r="P247" i="1"/>
  <c r="Q246" i="1"/>
  <c r="P246" i="1"/>
  <c r="Q245" i="1"/>
  <c r="P245" i="1"/>
  <c r="Q244" i="1"/>
  <c r="P244" i="1"/>
  <c r="Q243" i="1"/>
  <c r="P243" i="1"/>
  <c r="Q242" i="1"/>
  <c r="P242" i="1"/>
  <c r="Q241" i="1"/>
  <c r="P241" i="1"/>
  <c r="Q240" i="1"/>
  <c r="P240" i="1"/>
  <c r="Q239" i="1"/>
  <c r="P239" i="1"/>
  <c r="Q238" i="1"/>
  <c r="P238" i="1"/>
  <c r="Q237" i="1"/>
  <c r="P237" i="1"/>
  <c r="Q236" i="1"/>
  <c r="P236" i="1"/>
  <c r="Q235" i="1"/>
  <c r="P235" i="1"/>
  <c r="Q234" i="1"/>
  <c r="P234" i="1"/>
  <c r="Q233" i="1"/>
  <c r="P233" i="1"/>
  <c r="Q232" i="1"/>
  <c r="P232" i="1"/>
  <c r="Q231" i="1"/>
  <c r="P231" i="1"/>
  <c r="Q230" i="1"/>
  <c r="P230" i="1"/>
  <c r="Q229" i="1"/>
  <c r="P229" i="1"/>
  <c r="Q228" i="1"/>
  <c r="P228" i="1"/>
  <c r="Q227" i="1"/>
  <c r="P227" i="1"/>
  <c r="Q226" i="1"/>
  <c r="P226" i="1"/>
  <c r="Q225" i="1"/>
  <c r="P225" i="1"/>
  <c r="Q224" i="1"/>
  <c r="P224" i="1"/>
  <c r="Q223" i="1"/>
  <c r="P223" i="1"/>
  <c r="Q222" i="1"/>
  <c r="P222" i="1"/>
  <c r="Q221" i="1"/>
  <c r="P221" i="1"/>
  <c r="Q220" i="1"/>
  <c r="P220" i="1"/>
  <c r="Q219" i="1"/>
  <c r="P219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  <c r="H1052" i="1"/>
  <c r="F1054" i="1"/>
  <c r="F1332" i="1" l="1"/>
  <c r="H1329" i="1"/>
  <c r="F1331" i="1"/>
  <c r="F1330" i="1"/>
  <c r="H1288" i="1"/>
  <c r="F1193" i="1"/>
  <c r="F1192" i="1"/>
  <c r="F1195" i="1"/>
  <c r="F1194" i="1"/>
  <c r="H1192" i="1"/>
  <c r="H1191" i="1"/>
  <c r="F1190" i="1"/>
  <c r="H1186" i="1"/>
  <c r="F1079" i="1"/>
  <c r="F1017" i="1"/>
  <c r="F1034" i="1"/>
  <c r="F950" i="1"/>
  <c r="F669" i="1"/>
  <c r="F389" i="1"/>
  <c r="F388" i="1"/>
  <c r="F387" i="1"/>
  <c r="F386" i="1"/>
  <c r="F385" i="1"/>
  <c r="F309" i="1"/>
  <c r="F311" i="1"/>
  <c r="F312" i="1"/>
  <c r="H1077" i="1"/>
  <c r="H1018" i="1" l="1"/>
  <c r="H1001" i="1"/>
  <c r="F1016" i="1"/>
  <c r="F1015" i="1"/>
  <c r="F1014" i="1"/>
  <c r="F1013" i="1"/>
  <c r="F1012" i="1"/>
  <c r="F1011" i="1"/>
  <c r="F1010" i="1"/>
  <c r="F1009" i="1"/>
  <c r="H1008" i="1"/>
  <c r="F1008" i="1"/>
  <c r="F1007" i="1"/>
  <c r="F1006" i="1"/>
  <c r="F1005" i="1"/>
  <c r="F1004" i="1"/>
  <c r="H1003" i="1"/>
  <c r="F1003" i="1"/>
  <c r="F1002" i="1"/>
  <c r="F1033" i="1"/>
  <c r="F1032" i="1"/>
  <c r="F1031" i="1"/>
  <c r="F1030" i="1"/>
  <c r="F1029" i="1"/>
  <c r="F1028" i="1"/>
  <c r="F1027" i="1"/>
  <c r="F1026" i="1"/>
  <c r="H1025" i="1"/>
  <c r="F1025" i="1"/>
  <c r="F1024" i="1"/>
  <c r="F1023" i="1"/>
  <c r="F1022" i="1"/>
  <c r="F1021" i="1"/>
  <c r="H1020" i="1"/>
  <c r="F1020" i="1"/>
  <c r="F1019" i="1"/>
  <c r="H922" i="1"/>
  <c r="H652" i="1"/>
  <c r="H655" i="1"/>
  <c r="H658" i="1"/>
  <c r="H499" i="1" l="1"/>
  <c r="H207" i="1" l="1"/>
  <c r="F210" i="1"/>
  <c r="H189" i="1"/>
  <c r="F1267" i="6" l="1"/>
  <c r="F1266" i="6"/>
  <c r="H1265" i="6"/>
  <c r="F1265" i="6"/>
  <c r="H1264" i="6"/>
  <c r="F1262" i="6"/>
  <c r="F1261" i="6"/>
  <c r="H1260" i="6"/>
  <c r="F1260" i="6"/>
  <c r="H1259" i="6"/>
  <c r="H1253" i="6"/>
  <c r="H1251" i="6"/>
  <c r="F1247" i="6"/>
  <c r="F1246" i="6"/>
  <c r="H1245" i="6"/>
  <c r="F1245" i="6"/>
  <c r="F1244" i="6"/>
  <c r="F1243" i="6"/>
  <c r="H1242" i="6"/>
  <c r="F1240" i="6"/>
  <c r="F1239" i="6"/>
  <c r="H1238" i="6"/>
  <c r="F1238" i="6"/>
  <c r="F1237" i="6"/>
  <c r="F1236" i="6"/>
  <c r="H1235" i="6"/>
  <c r="F1234" i="6"/>
  <c r="F1231" i="6"/>
  <c r="F1230" i="6"/>
  <c r="F1227" i="6"/>
  <c r="F1220" i="6"/>
  <c r="F1219" i="6"/>
  <c r="H1218" i="6"/>
  <c r="F1217" i="6"/>
  <c r="F1216" i="6"/>
  <c r="F1215" i="6"/>
  <c r="H1214" i="6"/>
  <c r="F1183" i="6"/>
  <c r="F1182" i="6"/>
  <c r="F1181" i="6"/>
  <c r="H1180" i="6"/>
  <c r="F1180" i="6"/>
  <c r="F1179" i="6"/>
  <c r="H1178" i="6"/>
  <c r="F1177" i="6"/>
  <c r="F1176" i="6"/>
  <c r="F1175" i="6"/>
  <c r="H1174" i="6"/>
  <c r="F1174" i="6"/>
  <c r="F1173" i="6"/>
  <c r="F1172" i="6"/>
  <c r="F1171" i="6"/>
  <c r="H1170" i="6"/>
  <c r="F1170" i="6"/>
  <c r="F1169" i="6"/>
  <c r="H1168" i="6"/>
  <c r="F1165" i="6"/>
  <c r="F1164" i="6"/>
  <c r="H1163" i="6"/>
  <c r="F1163" i="6"/>
  <c r="H1162" i="6"/>
  <c r="F1158" i="6"/>
  <c r="F1157" i="6"/>
  <c r="F1156" i="6"/>
  <c r="H1155" i="6"/>
  <c r="F1154" i="6"/>
  <c r="F1153" i="6"/>
  <c r="H1152" i="6"/>
  <c r="F1151" i="6"/>
  <c r="F1150" i="6"/>
  <c r="H1149" i="6"/>
  <c r="F1148" i="6"/>
  <c r="F1147" i="6"/>
  <c r="H1146" i="6"/>
  <c r="F1145" i="6"/>
  <c r="F1144" i="6"/>
  <c r="H1143" i="6"/>
  <c r="F1142" i="6"/>
  <c r="F1141" i="6"/>
  <c r="H1140" i="6"/>
  <c r="F1139" i="6"/>
  <c r="F1138" i="6"/>
  <c r="H1137" i="6"/>
  <c r="F1130" i="6"/>
  <c r="F1129" i="6"/>
  <c r="F1128" i="6"/>
  <c r="F1127" i="6"/>
  <c r="H1126" i="6"/>
  <c r="H1121" i="6"/>
  <c r="F1120" i="6"/>
  <c r="F1119" i="6"/>
  <c r="F1118" i="6"/>
  <c r="F1117" i="6"/>
  <c r="H1116" i="6"/>
  <c r="F1115" i="6"/>
  <c r="F1114" i="6"/>
  <c r="F1113" i="6"/>
  <c r="F1112" i="6"/>
  <c r="H1111" i="6"/>
  <c r="F1110" i="6"/>
  <c r="F1109" i="6"/>
  <c r="F1108" i="6"/>
  <c r="H1107" i="6"/>
  <c r="F1106" i="6"/>
  <c r="F1105" i="6"/>
  <c r="F1104" i="6"/>
  <c r="H1103" i="6"/>
  <c r="F1094" i="6"/>
  <c r="F1093" i="6"/>
  <c r="H1092" i="6"/>
  <c r="F1090" i="6"/>
  <c r="F1089" i="6"/>
  <c r="F1088" i="6"/>
  <c r="H1087" i="6"/>
  <c r="F1087" i="6"/>
  <c r="F1086" i="6"/>
  <c r="F1085" i="6"/>
  <c r="F1084" i="6"/>
  <c r="F1083" i="6"/>
  <c r="F1082" i="6"/>
  <c r="H1081" i="6"/>
  <c r="F1081" i="6"/>
  <c r="H1080" i="6"/>
  <c r="F1078" i="6"/>
  <c r="F1077" i="6"/>
  <c r="F1076" i="6"/>
  <c r="H1075" i="6"/>
  <c r="F1075" i="6"/>
  <c r="F1074" i="6"/>
  <c r="F1073" i="6"/>
  <c r="F1072" i="6"/>
  <c r="F1071" i="6"/>
  <c r="F1070" i="6"/>
  <c r="H1069" i="6"/>
  <c r="F1069" i="6"/>
  <c r="H1068" i="6"/>
  <c r="F1066" i="6"/>
  <c r="F1065" i="6"/>
  <c r="F1064" i="6"/>
  <c r="F1063" i="6"/>
  <c r="F1062" i="6"/>
  <c r="H1061" i="6"/>
  <c r="F1059" i="6"/>
  <c r="F1058" i="6"/>
  <c r="H1057" i="6"/>
  <c r="F1057" i="6"/>
  <c r="F1056" i="6"/>
  <c r="H1055" i="6"/>
  <c r="F1053" i="6"/>
  <c r="F1052" i="6"/>
  <c r="F1051" i="6"/>
  <c r="F1050" i="6"/>
  <c r="F1049" i="6"/>
  <c r="H1048" i="6"/>
  <c r="F1045" i="6"/>
  <c r="F1044" i="6"/>
  <c r="F1043" i="6"/>
  <c r="F1042" i="6"/>
  <c r="H1041" i="6"/>
  <c r="F1040" i="6"/>
  <c r="F1039" i="6"/>
  <c r="H1038" i="6"/>
  <c r="F1037" i="6"/>
  <c r="F1036" i="6"/>
  <c r="H1035" i="6"/>
  <c r="F1030" i="6"/>
  <c r="F1029" i="6"/>
  <c r="F1028" i="6"/>
  <c r="H1027" i="6"/>
  <c r="F1027" i="6"/>
  <c r="F1026" i="6"/>
  <c r="H1025" i="6"/>
  <c r="F1023" i="6"/>
  <c r="F1022" i="6"/>
  <c r="F1021" i="6"/>
  <c r="F1020" i="6"/>
  <c r="H1019" i="6"/>
  <c r="F1017" i="6"/>
  <c r="F1016" i="6"/>
  <c r="H1015" i="6"/>
  <c r="F1012" i="6"/>
  <c r="F1011" i="6"/>
  <c r="F1010" i="6"/>
  <c r="H1009" i="6"/>
  <c r="F1007" i="6"/>
  <c r="F1006" i="6"/>
  <c r="F1005" i="6"/>
  <c r="F1004" i="6"/>
  <c r="F1003" i="6"/>
  <c r="F1002" i="6"/>
  <c r="F1001" i="6"/>
  <c r="F1000" i="6"/>
  <c r="H999" i="6"/>
  <c r="F999" i="6"/>
  <c r="F998" i="6"/>
  <c r="F997" i="6"/>
  <c r="F996" i="6"/>
  <c r="F995" i="6"/>
  <c r="H994" i="6"/>
  <c r="F994" i="6"/>
  <c r="F993" i="6"/>
  <c r="H992" i="6"/>
  <c r="F990" i="6"/>
  <c r="F989" i="6"/>
  <c r="F988" i="6"/>
  <c r="F987" i="6"/>
  <c r="H986" i="6"/>
  <c r="F985" i="6"/>
  <c r="F984" i="6"/>
  <c r="F983" i="6"/>
  <c r="H982" i="6"/>
  <c r="F981" i="6"/>
  <c r="F980" i="6"/>
  <c r="F979" i="6"/>
  <c r="F978" i="6"/>
  <c r="H977" i="6"/>
  <c r="F974" i="6"/>
  <c r="F973" i="6"/>
  <c r="F972" i="6"/>
  <c r="F971" i="6"/>
  <c r="F970" i="6"/>
  <c r="H969" i="6"/>
  <c r="F967" i="6"/>
  <c r="F966" i="6"/>
  <c r="H965" i="6"/>
  <c r="F965" i="6"/>
  <c r="F964" i="6"/>
  <c r="F963" i="6"/>
  <c r="F962" i="6"/>
  <c r="H961" i="6"/>
  <c r="F961" i="6"/>
  <c r="F960" i="6"/>
  <c r="H959" i="6"/>
  <c r="F957" i="6"/>
  <c r="F956" i="6"/>
  <c r="F955" i="6"/>
  <c r="H954" i="6"/>
  <c r="F954" i="6"/>
  <c r="F953" i="6"/>
  <c r="H952" i="6"/>
  <c r="F952" i="6"/>
  <c r="F951" i="6"/>
  <c r="F950" i="6"/>
  <c r="H949" i="6"/>
  <c r="F948" i="6"/>
  <c r="F947" i="6"/>
  <c r="F946" i="6"/>
  <c r="H945" i="6"/>
  <c r="F945" i="6"/>
  <c r="F944" i="6"/>
  <c r="H943" i="6"/>
  <c r="F943" i="6"/>
  <c r="F942" i="6"/>
  <c r="F941" i="6"/>
  <c r="H940" i="6"/>
  <c r="F938" i="6"/>
  <c r="F937" i="6"/>
  <c r="F936" i="6"/>
  <c r="H935" i="6"/>
  <c r="F935" i="6"/>
  <c r="F934" i="6"/>
  <c r="F933" i="6"/>
  <c r="F932" i="6"/>
  <c r="F931" i="6"/>
  <c r="F930" i="6"/>
  <c r="F929" i="6"/>
  <c r="H928" i="6"/>
  <c r="F928" i="6"/>
  <c r="F927" i="6"/>
  <c r="F926" i="6"/>
  <c r="F925" i="6"/>
  <c r="F924" i="6"/>
  <c r="F923" i="6"/>
  <c r="F922" i="6"/>
  <c r="H921" i="6"/>
  <c r="F921" i="6"/>
  <c r="F920" i="6"/>
  <c r="F919" i="6"/>
  <c r="F918" i="6"/>
  <c r="F917" i="6"/>
  <c r="F916" i="6"/>
  <c r="H915" i="6"/>
  <c r="F915" i="6"/>
  <c r="F914" i="6"/>
  <c r="F913" i="6"/>
  <c r="F912" i="6"/>
  <c r="F911" i="6"/>
  <c r="H910" i="6"/>
  <c r="F910" i="6"/>
  <c r="F909" i="6"/>
  <c r="H908" i="6"/>
  <c r="F906" i="6"/>
  <c r="F905" i="6"/>
  <c r="F904" i="6"/>
  <c r="F903" i="6"/>
  <c r="F902" i="6"/>
  <c r="F901" i="6"/>
  <c r="H900" i="6"/>
  <c r="F900" i="6"/>
  <c r="F899" i="6"/>
  <c r="F898" i="6"/>
  <c r="F897" i="6"/>
  <c r="H896" i="6"/>
  <c r="F896" i="6"/>
  <c r="F895" i="6"/>
  <c r="F894" i="6"/>
  <c r="F893" i="6"/>
  <c r="H892" i="6"/>
  <c r="F892" i="6"/>
  <c r="F891" i="6"/>
  <c r="F890" i="6"/>
  <c r="H889" i="6"/>
  <c r="F887" i="6"/>
  <c r="F886" i="6"/>
  <c r="F885" i="6"/>
  <c r="F884" i="6"/>
  <c r="H883" i="6"/>
  <c r="F883" i="6"/>
  <c r="F882" i="6"/>
  <c r="F881" i="6"/>
  <c r="F880" i="6"/>
  <c r="F879" i="6"/>
  <c r="F878" i="6"/>
  <c r="H877" i="6"/>
  <c r="F877" i="6"/>
  <c r="F876" i="6"/>
  <c r="F875" i="6"/>
  <c r="F874" i="6"/>
  <c r="F873" i="6"/>
  <c r="H872" i="6"/>
  <c r="F872" i="6"/>
  <c r="F871" i="6"/>
  <c r="H870" i="6"/>
  <c r="F870" i="6"/>
  <c r="F869" i="6"/>
  <c r="H868" i="6"/>
  <c r="F866" i="6"/>
  <c r="F865" i="6"/>
  <c r="F864" i="6"/>
  <c r="F863" i="6"/>
  <c r="H862" i="6"/>
  <c r="F862" i="6"/>
  <c r="F861" i="6"/>
  <c r="F860" i="6"/>
  <c r="F859" i="6"/>
  <c r="F858" i="6"/>
  <c r="H857" i="6"/>
  <c r="F857" i="6"/>
  <c r="F856" i="6"/>
  <c r="F855" i="6"/>
  <c r="F854" i="6"/>
  <c r="F853" i="6"/>
  <c r="H852" i="6"/>
  <c r="F852" i="6"/>
  <c r="F851" i="6"/>
  <c r="H850" i="6"/>
  <c r="F850" i="6"/>
  <c r="F849" i="6"/>
  <c r="F848" i="6"/>
  <c r="F847" i="6"/>
  <c r="F846" i="6"/>
  <c r="F845" i="6"/>
  <c r="H844" i="6"/>
  <c r="F844" i="6"/>
  <c r="F843" i="6"/>
  <c r="F842" i="6"/>
  <c r="F841" i="6"/>
  <c r="F840" i="6"/>
  <c r="H839" i="6"/>
  <c r="F839" i="6"/>
  <c r="F838" i="6"/>
  <c r="H837" i="6"/>
  <c r="F837" i="6"/>
  <c r="F836" i="6"/>
  <c r="H835" i="6"/>
  <c r="F833" i="6"/>
  <c r="F832" i="6"/>
  <c r="F831" i="6"/>
  <c r="F830" i="6"/>
  <c r="H829" i="6"/>
  <c r="F829" i="6"/>
  <c r="F828" i="6"/>
  <c r="F827" i="6"/>
  <c r="F826" i="6"/>
  <c r="F825" i="6"/>
  <c r="F824" i="6"/>
  <c r="H823" i="6"/>
  <c r="F823" i="6"/>
  <c r="F822" i="6"/>
  <c r="F821" i="6"/>
  <c r="F820" i="6"/>
  <c r="F819" i="6"/>
  <c r="H818" i="6"/>
  <c r="F818" i="6"/>
  <c r="F817" i="6"/>
  <c r="H816" i="6"/>
  <c r="F816" i="6"/>
  <c r="F815" i="6"/>
  <c r="H814" i="6"/>
  <c r="F812" i="6"/>
  <c r="F811" i="6"/>
  <c r="F810" i="6"/>
  <c r="F809" i="6"/>
  <c r="H808" i="6"/>
  <c r="F808" i="6"/>
  <c r="F807" i="6"/>
  <c r="F806" i="6"/>
  <c r="F805" i="6"/>
  <c r="F804" i="6"/>
  <c r="H803" i="6"/>
  <c r="F803" i="6"/>
  <c r="F802" i="6"/>
  <c r="F801" i="6"/>
  <c r="F800" i="6"/>
  <c r="H799" i="6"/>
  <c r="F799" i="6"/>
  <c r="F798" i="6"/>
  <c r="H797" i="6"/>
  <c r="F797" i="6"/>
  <c r="F796" i="6"/>
  <c r="F795" i="6"/>
  <c r="F794" i="6"/>
  <c r="F793" i="6"/>
  <c r="F792" i="6"/>
  <c r="H791" i="6"/>
  <c r="F791" i="6"/>
  <c r="F790" i="6"/>
  <c r="F789" i="6"/>
  <c r="F788" i="6"/>
  <c r="F787" i="6"/>
  <c r="H786" i="6"/>
  <c r="F786" i="6"/>
  <c r="F785" i="6"/>
  <c r="H784" i="6"/>
  <c r="F784" i="6"/>
  <c r="F783" i="6"/>
  <c r="H782" i="6"/>
  <c r="F780" i="6"/>
  <c r="F779" i="6"/>
  <c r="F778" i="6"/>
  <c r="F777" i="6"/>
  <c r="H776" i="6"/>
  <c r="F776" i="6"/>
  <c r="F775" i="6"/>
  <c r="F774" i="6"/>
  <c r="F773" i="6"/>
  <c r="F772" i="6"/>
  <c r="H771" i="6"/>
  <c r="F771" i="6"/>
  <c r="F770" i="6"/>
  <c r="F769" i="6"/>
  <c r="F768" i="6"/>
  <c r="F767" i="6"/>
  <c r="F766" i="6"/>
  <c r="H765" i="6"/>
  <c r="F765" i="6"/>
  <c r="F764" i="6"/>
  <c r="H763" i="6"/>
  <c r="F763" i="6"/>
  <c r="F762" i="6"/>
  <c r="F761" i="6"/>
  <c r="F760" i="6"/>
  <c r="F759" i="6"/>
  <c r="F758" i="6"/>
  <c r="H757" i="6"/>
  <c r="F757" i="6"/>
  <c r="F756" i="6"/>
  <c r="F755" i="6"/>
  <c r="F754" i="6"/>
  <c r="F753" i="6"/>
  <c r="H752" i="6"/>
  <c r="F752" i="6"/>
  <c r="F751" i="6"/>
  <c r="H750" i="6"/>
  <c r="F750" i="6"/>
  <c r="F749" i="6"/>
  <c r="H748" i="6"/>
  <c r="F746" i="6"/>
  <c r="F745" i="6"/>
  <c r="F744" i="6"/>
  <c r="F743" i="6"/>
  <c r="H742" i="6"/>
  <c r="F742" i="6"/>
  <c r="F741" i="6"/>
  <c r="F740" i="6"/>
  <c r="F739" i="6"/>
  <c r="F738" i="6"/>
  <c r="H737" i="6"/>
  <c r="F737" i="6"/>
  <c r="F736" i="6"/>
  <c r="F735" i="6"/>
  <c r="F734" i="6"/>
  <c r="F733" i="6"/>
  <c r="F732" i="6"/>
  <c r="H731" i="6"/>
  <c r="F731" i="6"/>
  <c r="F730" i="6"/>
  <c r="H729" i="6"/>
  <c r="F729" i="6"/>
  <c r="F728" i="6"/>
  <c r="F727" i="6"/>
  <c r="F726" i="6"/>
  <c r="F725" i="6"/>
  <c r="F724" i="6"/>
  <c r="H723" i="6"/>
  <c r="F723" i="6"/>
  <c r="F722" i="6"/>
  <c r="F721" i="6"/>
  <c r="F720" i="6"/>
  <c r="F719" i="6"/>
  <c r="H718" i="6"/>
  <c r="F718" i="6"/>
  <c r="F717" i="6"/>
  <c r="H716" i="6"/>
  <c r="F716" i="6"/>
  <c r="F715" i="6"/>
  <c r="H714" i="6"/>
  <c r="F712" i="6"/>
  <c r="F711" i="6"/>
  <c r="F710" i="6"/>
  <c r="F709" i="6"/>
  <c r="H708" i="6"/>
  <c r="F708" i="6"/>
  <c r="F707" i="6"/>
  <c r="F706" i="6"/>
  <c r="F705" i="6"/>
  <c r="F704" i="6"/>
  <c r="H703" i="6"/>
  <c r="F703" i="6"/>
  <c r="F702" i="6"/>
  <c r="F701" i="6"/>
  <c r="F700" i="6"/>
  <c r="F699" i="6"/>
  <c r="F698" i="6"/>
  <c r="H697" i="6"/>
  <c r="F697" i="6"/>
  <c r="F696" i="6"/>
  <c r="H695" i="6"/>
  <c r="F695" i="6"/>
  <c r="F694" i="6"/>
  <c r="F693" i="6"/>
  <c r="F692" i="6"/>
  <c r="F691" i="6"/>
  <c r="F690" i="6"/>
  <c r="H689" i="6"/>
  <c r="F689" i="6"/>
  <c r="F688" i="6"/>
  <c r="F687" i="6"/>
  <c r="F686" i="6"/>
  <c r="F685" i="6"/>
  <c r="H684" i="6"/>
  <c r="F684" i="6"/>
  <c r="F683" i="6"/>
  <c r="H682" i="6"/>
  <c r="F682" i="6"/>
  <c r="F681" i="6"/>
  <c r="H680" i="6"/>
  <c r="F678" i="6"/>
  <c r="F677" i="6"/>
  <c r="H676" i="6"/>
  <c r="F674" i="6"/>
  <c r="F673" i="6"/>
  <c r="F672" i="6"/>
  <c r="F671" i="6"/>
  <c r="F670" i="6"/>
  <c r="F669" i="6"/>
  <c r="F668" i="6"/>
  <c r="F667" i="6"/>
  <c r="H666" i="6"/>
  <c r="F666" i="6"/>
  <c r="F665" i="6"/>
  <c r="F664" i="6"/>
  <c r="F663" i="6"/>
  <c r="H662" i="6"/>
  <c r="F662" i="6"/>
  <c r="F661" i="6"/>
  <c r="F660" i="6"/>
  <c r="F659" i="6"/>
  <c r="H658" i="6"/>
  <c r="F657" i="6"/>
  <c r="F656" i="6"/>
  <c r="H655" i="6"/>
  <c r="F653" i="6"/>
  <c r="F652" i="6"/>
  <c r="F651" i="6"/>
  <c r="H650" i="6"/>
  <c r="F648" i="6"/>
  <c r="F647" i="6"/>
  <c r="F646" i="6"/>
  <c r="F645" i="6"/>
  <c r="F644" i="6"/>
  <c r="F643" i="6"/>
  <c r="F642" i="6"/>
  <c r="H641" i="6"/>
  <c r="F641" i="6"/>
  <c r="F640" i="6"/>
  <c r="F639" i="6"/>
  <c r="H638" i="6"/>
  <c r="F638" i="6"/>
  <c r="F637" i="6"/>
  <c r="F636" i="6"/>
  <c r="F635" i="6"/>
  <c r="H634" i="6"/>
  <c r="F634" i="6"/>
  <c r="F633" i="6"/>
  <c r="F632" i="6"/>
  <c r="F631" i="6"/>
  <c r="H630" i="6"/>
  <c r="F630" i="6"/>
  <c r="F629" i="6"/>
  <c r="F628" i="6"/>
  <c r="F627" i="6"/>
  <c r="F626" i="6"/>
  <c r="H625" i="6"/>
  <c r="F625" i="6"/>
  <c r="F624" i="6"/>
  <c r="F623" i="6"/>
  <c r="H622" i="6"/>
  <c r="F615" i="6"/>
  <c r="F614" i="6"/>
  <c r="F613" i="6"/>
  <c r="H612" i="6"/>
  <c r="F611" i="6"/>
  <c r="F610" i="6"/>
  <c r="F609" i="6"/>
  <c r="F608" i="6"/>
  <c r="F607" i="6"/>
  <c r="H606" i="6"/>
  <c r="F605" i="6"/>
  <c r="F604" i="6"/>
  <c r="F603" i="6"/>
  <c r="H602" i="6"/>
  <c r="F601" i="6"/>
  <c r="F600" i="6"/>
  <c r="F599" i="6"/>
  <c r="H598" i="6"/>
  <c r="F566" i="6"/>
  <c r="F565" i="6"/>
  <c r="H564" i="6"/>
  <c r="F561" i="6"/>
  <c r="F560" i="6"/>
  <c r="F559" i="6"/>
  <c r="H558" i="6"/>
  <c r="F552" i="6"/>
  <c r="F551" i="6"/>
  <c r="F550" i="6"/>
  <c r="F549" i="6"/>
  <c r="H548" i="6"/>
  <c r="F547" i="6"/>
  <c r="F546" i="6"/>
  <c r="H545" i="6"/>
  <c r="F542" i="6"/>
  <c r="F541" i="6"/>
  <c r="F540" i="6"/>
  <c r="H539" i="6"/>
  <c r="F529" i="6"/>
  <c r="F528" i="6"/>
  <c r="H527" i="6"/>
  <c r="F525" i="6"/>
  <c r="F524" i="6"/>
  <c r="H523" i="6"/>
  <c r="F520" i="6"/>
  <c r="F519" i="6"/>
  <c r="H518" i="6"/>
  <c r="F513" i="6"/>
  <c r="F512" i="6"/>
  <c r="F511" i="6"/>
  <c r="H510" i="6"/>
  <c r="F495" i="6"/>
  <c r="F494" i="6"/>
  <c r="F493" i="6"/>
  <c r="F492" i="6"/>
  <c r="H491" i="6"/>
  <c r="F490" i="6"/>
  <c r="F489" i="6"/>
  <c r="H488" i="6"/>
  <c r="F482" i="6"/>
  <c r="F481" i="6"/>
  <c r="H480" i="6"/>
  <c r="F476" i="6"/>
  <c r="F475" i="6"/>
  <c r="H474" i="6"/>
  <c r="F473" i="6"/>
  <c r="F472" i="6"/>
  <c r="H471" i="6"/>
  <c r="F470" i="6"/>
  <c r="F469" i="6"/>
  <c r="H468" i="6"/>
  <c r="F452" i="6"/>
  <c r="F451" i="6"/>
  <c r="F450" i="6"/>
  <c r="F449" i="6"/>
  <c r="H448" i="6"/>
  <c r="F446" i="6"/>
  <c r="F445" i="6"/>
  <c r="H444" i="6"/>
  <c r="F440" i="6"/>
  <c r="F439" i="6"/>
  <c r="F438" i="6"/>
  <c r="F437" i="6"/>
  <c r="H436" i="6"/>
  <c r="F435" i="6"/>
  <c r="F434" i="6"/>
  <c r="F433" i="6"/>
  <c r="F432" i="6"/>
  <c r="H431" i="6"/>
  <c r="F430" i="6"/>
  <c r="F429" i="6"/>
  <c r="H428" i="6"/>
  <c r="F427" i="6"/>
  <c r="F426" i="6"/>
  <c r="F425" i="6"/>
  <c r="H424" i="6"/>
  <c r="F423" i="6"/>
  <c r="F422" i="6"/>
  <c r="F421" i="6"/>
  <c r="H420" i="6"/>
  <c r="F419" i="6"/>
  <c r="F418" i="6"/>
  <c r="H417" i="6"/>
  <c r="F415" i="6"/>
  <c r="F414" i="6"/>
  <c r="F413" i="6"/>
  <c r="F412" i="6"/>
  <c r="H411" i="6"/>
  <c r="F411" i="6"/>
  <c r="F410" i="6"/>
  <c r="F409" i="6"/>
  <c r="H408" i="6"/>
  <c r="F408" i="6"/>
  <c r="F407" i="6"/>
  <c r="F406" i="6"/>
  <c r="F405" i="6"/>
  <c r="F404" i="6"/>
  <c r="H403" i="6"/>
  <c r="F403" i="6"/>
  <c r="F402" i="6"/>
  <c r="H401" i="6"/>
  <c r="F398" i="6"/>
  <c r="F397" i="6"/>
  <c r="F396" i="6"/>
  <c r="F395" i="6"/>
  <c r="F394" i="6"/>
  <c r="F393" i="6"/>
  <c r="H392" i="6"/>
  <c r="F392" i="6"/>
  <c r="F391" i="6"/>
  <c r="H390" i="6"/>
  <c r="F382" i="6"/>
  <c r="F381" i="6"/>
  <c r="H380" i="6"/>
  <c r="F378" i="6"/>
  <c r="F377" i="6"/>
  <c r="H376" i="6"/>
  <c r="F374" i="6"/>
  <c r="F373" i="6"/>
  <c r="H372" i="6"/>
  <c r="F370" i="6"/>
  <c r="F369" i="6"/>
  <c r="H368" i="6"/>
  <c r="F366" i="6"/>
  <c r="F365" i="6"/>
  <c r="H364" i="6"/>
  <c r="F362" i="6"/>
  <c r="F361" i="6"/>
  <c r="H360" i="6"/>
  <c r="H356" i="6"/>
  <c r="H353" i="6"/>
  <c r="F352" i="6"/>
  <c r="F351" i="6"/>
  <c r="H350" i="6"/>
  <c r="F328" i="6"/>
  <c r="F327" i="6"/>
  <c r="F326" i="6"/>
  <c r="H325" i="6"/>
  <c r="F322" i="6"/>
  <c r="F321" i="6"/>
  <c r="H320" i="6"/>
  <c r="F319" i="6"/>
  <c r="F318" i="6"/>
  <c r="H317" i="6"/>
  <c r="F315" i="6"/>
  <c r="F314" i="6"/>
  <c r="H313" i="6"/>
  <c r="F312" i="6"/>
  <c r="F311" i="6"/>
  <c r="H310" i="6"/>
  <c r="F309" i="6"/>
  <c r="F308" i="6"/>
  <c r="H307" i="6"/>
  <c r="F306" i="6"/>
  <c r="F305" i="6"/>
  <c r="H304" i="6"/>
  <c r="F303" i="6"/>
  <c r="F302" i="6"/>
  <c r="H301" i="6"/>
  <c r="F298" i="6"/>
  <c r="F297" i="6"/>
  <c r="H296" i="6"/>
  <c r="F274" i="6"/>
  <c r="F273" i="6"/>
  <c r="F272" i="6"/>
  <c r="F271" i="6"/>
  <c r="H270" i="6"/>
  <c r="F270" i="6"/>
  <c r="F269" i="6"/>
  <c r="F268" i="6"/>
  <c r="F267" i="6"/>
  <c r="F266" i="6"/>
  <c r="F265" i="6"/>
  <c r="F264" i="6"/>
  <c r="H263" i="6"/>
  <c r="F263" i="6"/>
  <c r="F262" i="6"/>
  <c r="F261" i="6"/>
  <c r="H260" i="6"/>
  <c r="F258" i="6"/>
  <c r="F257" i="6"/>
  <c r="F256" i="6"/>
  <c r="F255" i="6"/>
  <c r="F254" i="6"/>
  <c r="F253" i="6"/>
  <c r="H252" i="6"/>
  <c r="F251" i="6"/>
  <c r="F250" i="6"/>
  <c r="F249" i="6"/>
  <c r="F248" i="6"/>
  <c r="H247" i="6"/>
  <c r="F244" i="6"/>
  <c r="F243" i="6"/>
  <c r="F242" i="6"/>
  <c r="H241" i="6"/>
  <c r="F239" i="6"/>
  <c r="F238" i="6"/>
  <c r="H237" i="6"/>
  <c r="F235" i="6"/>
  <c r="F234" i="6"/>
  <c r="H233" i="6"/>
  <c r="F231" i="6"/>
  <c r="F230" i="6"/>
  <c r="F229" i="6"/>
  <c r="H228" i="6"/>
  <c r="F226" i="6"/>
  <c r="F225" i="6"/>
  <c r="F224" i="6"/>
  <c r="H223" i="6"/>
  <c r="F221" i="6"/>
  <c r="F220" i="6"/>
  <c r="F219" i="6"/>
  <c r="F218" i="6"/>
  <c r="F217" i="6"/>
  <c r="F216" i="6"/>
  <c r="H215" i="6"/>
  <c r="F215" i="6"/>
  <c r="F214" i="6"/>
  <c r="F213" i="6"/>
  <c r="F212" i="6"/>
  <c r="H211" i="6"/>
  <c r="F211" i="6"/>
  <c r="F210" i="6"/>
  <c r="F209" i="6"/>
  <c r="H208" i="6"/>
  <c r="F206" i="6"/>
  <c r="F205" i="6"/>
  <c r="F204" i="6"/>
  <c r="H203" i="6"/>
  <c r="F203" i="6"/>
  <c r="F202" i="6"/>
  <c r="F201" i="6"/>
  <c r="F200" i="6"/>
  <c r="F199" i="6"/>
  <c r="F198" i="6"/>
  <c r="F197" i="6"/>
  <c r="F196" i="6"/>
  <c r="H195" i="6"/>
  <c r="F195" i="6"/>
  <c r="F194" i="6"/>
  <c r="F193" i="6"/>
  <c r="F192" i="6"/>
  <c r="F191" i="6"/>
  <c r="F190" i="6"/>
  <c r="F189" i="6"/>
  <c r="F188" i="6"/>
  <c r="H187" i="6"/>
  <c r="F187" i="6"/>
  <c r="F186" i="6"/>
  <c r="H185" i="6"/>
  <c r="F183" i="6"/>
  <c r="F182" i="6"/>
  <c r="F181" i="6"/>
  <c r="F180" i="6"/>
  <c r="H179" i="6"/>
  <c r="F179" i="6"/>
  <c r="F178" i="6"/>
  <c r="F177" i="6"/>
  <c r="F176" i="6"/>
  <c r="F175" i="6"/>
  <c r="F174" i="6"/>
  <c r="F173" i="6"/>
  <c r="F172" i="6"/>
  <c r="H171" i="6"/>
  <c r="F171" i="6"/>
  <c r="F170" i="6"/>
  <c r="F169" i="6"/>
  <c r="F168" i="6"/>
  <c r="F167" i="6"/>
  <c r="H166" i="6"/>
  <c r="F166" i="6"/>
  <c r="F165" i="6"/>
  <c r="H164" i="6"/>
  <c r="F162" i="6"/>
  <c r="F161" i="6"/>
  <c r="F160" i="6"/>
  <c r="F159" i="6"/>
  <c r="H158" i="6"/>
  <c r="F158" i="6"/>
  <c r="F157" i="6"/>
  <c r="F156" i="6"/>
  <c r="F155" i="6"/>
  <c r="F154" i="6"/>
  <c r="H153" i="6"/>
  <c r="F153" i="6"/>
  <c r="F152" i="6"/>
  <c r="F151" i="6"/>
  <c r="F150" i="6"/>
  <c r="F149" i="6"/>
  <c r="H148" i="6"/>
  <c r="F148" i="6"/>
  <c r="F147" i="6"/>
  <c r="F146" i="6"/>
  <c r="F145" i="6"/>
  <c r="F144" i="6"/>
  <c r="F143" i="6"/>
  <c r="F142" i="6"/>
  <c r="F141" i="6"/>
  <c r="H140" i="6"/>
  <c r="F140" i="6"/>
  <c r="F139" i="6"/>
  <c r="F138" i="6"/>
  <c r="F137" i="6"/>
  <c r="F136" i="6"/>
  <c r="H135" i="6"/>
  <c r="F135" i="6"/>
  <c r="F134" i="6"/>
  <c r="F133" i="6"/>
  <c r="H132" i="6"/>
  <c r="F130" i="6"/>
  <c r="F129" i="6"/>
  <c r="F128" i="6"/>
  <c r="F127" i="6"/>
  <c r="F126" i="6"/>
  <c r="F125" i="6"/>
  <c r="F124" i="6"/>
  <c r="F123" i="6"/>
  <c r="F122" i="6"/>
  <c r="H121" i="6"/>
  <c r="F121" i="6"/>
  <c r="F120" i="6"/>
  <c r="F119" i="6"/>
  <c r="F118" i="6"/>
  <c r="H117" i="6"/>
  <c r="F117" i="6"/>
  <c r="F116" i="6"/>
  <c r="F115" i="6"/>
  <c r="F114" i="6"/>
  <c r="H113" i="6"/>
  <c r="F113" i="6"/>
  <c r="F112" i="6"/>
  <c r="F111" i="6"/>
  <c r="F110" i="6"/>
  <c r="H109" i="6"/>
  <c r="F109" i="6"/>
  <c r="F108" i="6"/>
  <c r="F107" i="6"/>
  <c r="H106" i="6"/>
  <c r="F106" i="6"/>
  <c r="F105" i="6"/>
  <c r="F104" i="6"/>
  <c r="H103" i="6"/>
  <c r="F103" i="6"/>
  <c r="F102" i="6"/>
  <c r="F101" i="6"/>
  <c r="F100" i="6"/>
  <c r="F99" i="6"/>
  <c r="H98" i="6"/>
  <c r="F98" i="6"/>
  <c r="F97" i="6"/>
  <c r="H96" i="6"/>
  <c r="F94" i="6"/>
  <c r="F93" i="6"/>
  <c r="F92" i="6"/>
  <c r="F91" i="6"/>
  <c r="F90" i="6"/>
  <c r="F89" i="6"/>
  <c r="F88" i="6"/>
  <c r="F87" i="6"/>
  <c r="H86" i="6"/>
  <c r="F86" i="6"/>
  <c r="F85" i="6"/>
  <c r="F84" i="6"/>
  <c r="F83" i="6"/>
  <c r="H82" i="6"/>
  <c r="F82" i="6"/>
  <c r="F81" i="6"/>
  <c r="F80" i="6"/>
  <c r="H79" i="6"/>
  <c r="F79" i="6"/>
  <c r="F78" i="6"/>
  <c r="F77" i="6"/>
  <c r="H76" i="6"/>
  <c r="F76" i="6"/>
  <c r="F75" i="6"/>
  <c r="F74" i="6"/>
  <c r="H73" i="6"/>
  <c r="F73" i="6"/>
  <c r="F72" i="6"/>
  <c r="F71" i="6"/>
  <c r="F70" i="6"/>
  <c r="F69" i="6"/>
  <c r="H68" i="6"/>
  <c r="F68" i="6"/>
  <c r="F67" i="6"/>
  <c r="H66" i="6"/>
  <c r="F64" i="6"/>
  <c r="F63" i="6"/>
  <c r="F62" i="6"/>
  <c r="F61" i="6"/>
  <c r="F60" i="6"/>
  <c r="F59" i="6"/>
  <c r="F58" i="6"/>
  <c r="F57" i="6"/>
  <c r="H56" i="6"/>
  <c r="F56" i="6"/>
  <c r="F55" i="6"/>
  <c r="F54" i="6"/>
  <c r="F53" i="6"/>
  <c r="H52" i="6"/>
  <c r="F52" i="6"/>
  <c r="F51" i="6"/>
  <c r="F50" i="6"/>
  <c r="F49" i="6"/>
  <c r="H48" i="6"/>
  <c r="F48" i="6"/>
  <c r="F47" i="6"/>
  <c r="F46" i="6"/>
  <c r="F45" i="6"/>
  <c r="H44" i="6"/>
  <c r="F44" i="6"/>
  <c r="F43" i="6"/>
  <c r="F42" i="6"/>
  <c r="H41" i="6"/>
  <c r="F41" i="6"/>
  <c r="F40" i="6"/>
  <c r="F39" i="6"/>
  <c r="F38" i="6"/>
  <c r="F37" i="6"/>
  <c r="H36" i="6"/>
  <c r="F36" i="6"/>
  <c r="F35" i="6"/>
  <c r="H34" i="6"/>
  <c r="F32" i="6"/>
  <c r="F31" i="6"/>
  <c r="F30" i="6"/>
  <c r="F29" i="6"/>
  <c r="F28" i="6"/>
  <c r="F27" i="6"/>
  <c r="F26" i="6"/>
  <c r="F25" i="6"/>
  <c r="H24" i="6"/>
  <c r="F24" i="6"/>
  <c r="F23" i="6"/>
  <c r="F22" i="6"/>
  <c r="F21" i="6"/>
  <c r="H20" i="6"/>
  <c r="F20" i="6"/>
  <c r="F19" i="6"/>
  <c r="F18" i="6"/>
  <c r="F17" i="6"/>
  <c r="H16" i="6"/>
  <c r="F16" i="6"/>
  <c r="F15" i="6"/>
  <c r="F14" i="6"/>
  <c r="F13" i="6"/>
  <c r="H12" i="6"/>
  <c r="F12" i="6"/>
  <c r="F11" i="6"/>
  <c r="F10" i="6"/>
  <c r="H9" i="6"/>
  <c r="F9" i="6"/>
  <c r="F8" i="6"/>
  <c r="F7" i="6"/>
  <c r="F6" i="6"/>
  <c r="F5" i="6"/>
  <c r="H4" i="6"/>
  <c r="F4" i="6"/>
  <c r="F3" i="6"/>
  <c r="H2" i="6"/>
  <c r="H1283" i="1" l="1"/>
  <c r="H995" i="1"/>
  <c r="H168" i="1" l="1"/>
  <c r="F998" i="1" l="1"/>
  <c r="F999" i="1"/>
  <c r="H832" i="1" l="1"/>
  <c r="F832" i="1"/>
  <c r="F836" i="1"/>
  <c r="F840" i="1"/>
  <c r="F844" i="1"/>
  <c r="F851" i="1"/>
  <c r="F864" i="1"/>
  <c r="F880" i="1"/>
  <c r="H822" i="1"/>
  <c r="H817" i="1"/>
  <c r="H813" i="1"/>
  <c r="H811" i="1"/>
  <c r="H805" i="1"/>
  <c r="H800" i="1"/>
  <c r="H798" i="1"/>
  <c r="H796" i="1"/>
  <c r="F822" i="1"/>
  <c r="F811" i="1"/>
  <c r="F798" i="1"/>
  <c r="F797" i="1"/>
  <c r="H790" i="1"/>
  <c r="H785" i="1"/>
  <c r="H779" i="1"/>
  <c r="H777" i="1"/>
  <c r="H771" i="1"/>
  <c r="H766" i="1"/>
  <c r="H764" i="1"/>
  <c r="H762" i="1"/>
  <c r="H756" i="1"/>
  <c r="H751" i="1"/>
  <c r="H745" i="1"/>
  <c r="H743" i="1"/>
  <c r="H737" i="1"/>
  <c r="H732" i="1"/>
  <c r="H730" i="1"/>
  <c r="H728" i="1"/>
  <c r="H722" i="1"/>
  <c r="H717" i="1"/>
  <c r="H711" i="1"/>
  <c r="H709" i="1"/>
  <c r="H697" i="1"/>
  <c r="H695" i="1"/>
  <c r="F709" i="1"/>
  <c r="F695" i="1"/>
  <c r="F694" i="1"/>
  <c r="H669" i="1"/>
  <c r="H689" i="1"/>
  <c r="H673" i="1"/>
  <c r="F691" i="1"/>
  <c r="F690" i="1"/>
  <c r="H661" i="1"/>
  <c r="H647" i="1"/>
  <c r="H644" i="1"/>
  <c r="F663" i="1"/>
  <c r="F664" i="1"/>
  <c r="F665" i="1"/>
  <c r="F666" i="1"/>
  <c r="F667" i="1"/>
  <c r="F668" i="1"/>
  <c r="F662" i="1"/>
  <c r="H634" i="1"/>
  <c r="H628" i="1"/>
  <c r="H624" i="1"/>
  <c r="H620" i="1"/>
  <c r="F989" i="1"/>
  <c r="F988" i="1"/>
  <c r="F987" i="1"/>
  <c r="F990" i="1"/>
  <c r="F993" i="1"/>
  <c r="F992" i="1"/>
  <c r="F994" i="1"/>
  <c r="F996" i="1"/>
  <c r="F997" i="1"/>
  <c r="H575" i="1"/>
  <c r="F1123" i="1"/>
  <c r="H563" i="1"/>
  <c r="F565" i="1"/>
  <c r="F566" i="1"/>
  <c r="F567" i="1"/>
  <c r="F564" i="1"/>
  <c r="H560" i="1"/>
  <c r="H553" i="1"/>
  <c r="H540" i="1"/>
  <c r="H536" i="1"/>
  <c r="H531" i="1"/>
  <c r="H523" i="1"/>
  <c r="H504" i="1"/>
  <c r="H501" i="1"/>
  <c r="H492" i="1"/>
  <c r="H455" i="1"/>
  <c r="H451" i="1"/>
  <c r="H443" i="1"/>
  <c r="H438" i="1"/>
  <c r="H435" i="1"/>
  <c r="H431" i="1"/>
  <c r="H428" i="1"/>
  <c r="H425" i="1"/>
  <c r="H408" i="1"/>
  <c r="F382" i="1"/>
  <c r="F1139" i="1"/>
  <c r="F1140" i="1"/>
  <c r="F1138" i="1"/>
  <c r="H369" i="1"/>
  <c r="H365" i="1"/>
  <c r="H361" i="1"/>
  <c r="H357" i="1"/>
  <c r="H353" i="1"/>
  <c r="H349" i="1"/>
  <c r="F371" i="1"/>
  <c r="F370" i="1"/>
  <c r="F363" i="1"/>
  <c r="F362" i="1"/>
  <c r="H345" i="1"/>
  <c r="H342" i="1"/>
  <c r="H313" i="1"/>
  <c r="H303" i="1"/>
  <c r="H300" i="1"/>
  <c r="H297" i="1"/>
  <c r="H294" i="1"/>
  <c r="H291" i="1"/>
  <c r="H286" i="1"/>
  <c r="H267" i="1"/>
  <c r="H260" i="1"/>
  <c r="H257" i="1"/>
  <c r="H249" i="1"/>
  <c r="H244" i="1"/>
  <c r="H234" i="1"/>
  <c r="H230" i="1"/>
  <c r="H225" i="1"/>
  <c r="H220" i="1"/>
  <c r="H212" i="1"/>
  <c r="H204" i="1"/>
  <c r="H199" i="1"/>
  <c r="H991" i="1"/>
  <c r="H986" i="1"/>
  <c r="H828" i="1"/>
  <c r="H191" i="1"/>
  <c r="F190" i="1"/>
  <c r="H183" i="1"/>
  <c r="H175" i="1"/>
  <c r="H170" i="1"/>
  <c r="H162" i="1"/>
  <c r="H157" i="1"/>
  <c r="H152" i="1"/>
  <c r="H144" i="1"/>
  <c r="H139" i="1"/>
  <c r="H136" i="1"/>
  <c r="H125" i="1"/>
  <c r="H121" i="1"/>
  <c r="H117" i="1"/>
  <c r="H113" i="1"/>
  <c r="H110" i="1"/>
  <c r="H106" i="1"/>
  <c r="H101" i="1"/>
  <c r="H89" i="1"/>
  <c r="H82" i="1"/>
  <c r="H79" i="1"/>
  <c r="H75" i="1"/>
  <c r="H70" i="1"/>
  <c r="H58" i="1"/>
  <c r="H54" i="1"/>
  <c r="H50" i="1"/>
  <c r="H46" i="1"/>
  <c r="H37" i="1"/>
  <c r="H35" i="1"/>
  <c r="H25" i="1"/>
  <c r="H21" i="1"/>
  <c r="H17" i="1"/>
  <c r="H13" i="1"/>
  <c r="H9" i="1"/>
  <c r="H4" i="1"/>
  <c r="F3" i="1"/>
  <c r="F1327" i="1" l="1"/>
  <c r="F1326" i="1"/>
  <c r="F1322" i="1"/>
  <c r="F1321" i="1"/>
  <c r="F1266" i="1"/>
  <c r="F965" i="1"/>
  <c r="F964" i="1"/>
  <c r="F963" i="1"/>
  <c r="F962" i="1"/>
  <c r="F961" i="1"/>
  <c r="F959" i="1"/>
  <c r="F1320" i="1" l="1"/>
  <c r="H1320" i="1"/>
  <c r="H882" i="1" l="1"/>
  <c r="H974" i="1" l="1"/>
  <c r="F974" i="1"/>
  <c r="F973" i="1"/>
  <c r="F972" i="1"/>
  <c r="F971" i="1"/>
  <c r="H970" i="1"/>
  <c r="F970" i="1"/>
  <c r="F969" i="1"/>
  <c r="H968" i="1"/>
  <c r="H1062" i="1" l="1"/>
  <c r="H1064" i="1"/>
  <c r="F1067" i="1"/>
  <c r="F562" i="1" l="1"/>
  <c r="F561" i="1"/>
  <c r="F485" i="1" l="1"/>
  <c r="F484" i="1"/>
  <c r="H483" i="1"/>
  <c r="F222" i="1" l="1"/>
  <c r="F223" i="1"/>
  <c r="F221" i="1"/>
  <c r="F232" i="1"/>
  <c r="F231" i="1"/>
  <c r="F407" i="1"/>
  <c r="F457" i="1"/>
  <c r="F458" i="1"/>
  <c r="F459" i="1"/>
  <c r="F503" i="1"/>
  <c r="F502" i="1"/>
  <c r="F525" i="1"/>
  <c r="F526" i="1"/>
  <c r="F524" i="1"/>
  <c r="F542" i="1"/>
  <c r="F541" i="1"/>
  <c r="F555" i="1"/>
  <c r="F556" i="1"/>
  <c r="F554" i="1"/>
  <c r="F645" i="1"/>
  <c r="F744" i="1" l="1"/>
  <c r="F743" i="1"/>
  <c r="F739" i="1"/>
  <c r="F740" i="1"/>
  <c r="F741" i="1"/>
  <c r="F742" i="1"/>
  <c r="F738" i="1"/>
  <c r="F737" i="1"/>
  <c r="F734" i="1"/>
  <c r="F735" i="1"/>
  <c r="F736" i="1"/>
  <c r="F733" i="1"/>
  <c r="F732" i="1"/>
  <c r="F731" i="1"/>
  <c r="F730" i="1"/>
  <c r="F729" i="1"/>
  <c r="F792" i="1"/>
  <c r="F793" i="1"/>
  <c r="F794" i="1"/>
  <c r="F791" i="1"/>
  <c r="F790" i="1"/>
  <c r="F787" i="1"/>
  <c r="F788" i="1"/>
  <c r="F789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68" i="1"/>
  <c r="F769" i="1"/>
  <c r="F770" i="1"/>
  <c r="F767" i="1"/>
  <c r="F766" i="1"/>
  <c r="F765" i="1"/>
  <c r="F764" i="1"/>
  <c r="F763" i="1"/>
  <c r="F847" i="1"/>
  <c r="F846" i="1"/>
  <c r="F845" i="1"/>
  <c r="F843" i="1"/>
  <c r="F839" i="1"/>
  <c r="F841" i="1"/>
  <c r="F842" i="1"/>
  <c r="F838" i="1"/>
  <c r="F837" i="1"/>
  <c r="F834" i="1"/>
  <c r="F835" i="1"/>
  <c r="F833" i="1"/>
  <c r="F831" i="1"/>
  <c r="F830" i="1"/>
  <c r="F829" i="1"/>
  <c r="F878" i="1"/>
  <c r="F879" i="1"/>
  <c r="F877" i="1"/>
  <c r="F876" i="1"/>
  <c r="F875" i="1"/>
  <c r="F874" i="1"/>
  <c r="F873" i="1"/>
  <c r="F872" i="1"/>
  <c r="F871" i="1"/>
  <c r="F870" i="1"/>
  <c r="F868" i="1"/>
  <c r="F869" i="1"/>
  <c r="F867" i="1"/>
  <c r="F866" i="1"/>
  <c r="F865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0" i="1"/>
  <c r="F899" i="1"/>
  <c r="F900" i="1"/>
  <c r="F901" i="1"/>
  <c r="F898" i="1"/>
  <c r="F896" i="1"/>
  <c r="F895" i="1"/>
  <c r="F894" i="1"/>
  <c r="F893" i="1"/>
  <c r="F892" i="1"/>
  <c r="F888" i="1"/>
  <c r="F889" i="1"/>
  <c r="F890" i="1"/>
  <c r="F887" i="1"/>
  <c r="F897" i="1"/>
  <c r="F891" i="1"/>
  <c r="F886" i="1"/>
  <c r="F885" i="1"/>
  <c r="F884" i="1"/>
  <c r="F883" i="1"/>
  <c r="F904" i="1"/>
  <c r="F923" i="1"/>
  <c r="F979" i="1"/>
  <c r="F1036" i="1"/>
  <c r="F1053" i="1"/>
  <c r="F1058" i="1"/>
  <c r="F1059" i="1"/>
  <c r="F1060" i="1"/>
  <c r="F1057" i="1"/>
  <c r="F1066" i="1"/>
  <c r="F1065" i="1"/>
  <c r="F1064" i="1"/>
  <c r="F1063" i="1"/>
  <c r="F1073" i="1"/>
  <c r="F1083" i="1"/>
  <c r="F1090" i="1"/>
  <c r="F1096" i="1"/>
  <c r="F1103" i="1"/>
  <c r="F1115" i="1"/>
  <c r="F1127" i="1"/>
  <c r="F1144" i="1"/>
  <c r="F1143" i="1"/>
  <c r="F1142" i="1"/>
  <c r="F1151" i="1"/>
  <c r="F1152" i="1"/>
  <c r="F1153" i="1"/>
  <c r="F1154" i="1"/>
  <c r="F1163" i="1"/>
  <c r="F1162" i="1"/>
  <c r="F1166" i="1"/>
  <c r="F1165" i="1"/>
  <c r="F1169" i="1"/>
  <c r="F1168" i="1"/>
  <c r="F1172" i="1"/>
  <c r="F1171" i="1"/>
  <c r="F1175" i="1"/>
  <c r="F1174" i="1"/>
  <c r="F1178" i="1"/>
  <c r="F1177" i="1"/>
  <c r="F1182" i="1"/>
  <c r="F1181" i="1"/>
  <c r="F1180" i="1"/>
  <c r="F1189" i="1"/>
  <c r="F1188" i="1"/>
  <c r="F1187" i="1"/>
  <c r="F1259" i="1"/>
  <c r="F1325" i="1"/>
  <c r="H1141" i="1" l="1"/>
  <c r="H1137" i="1"/>
  <c r="H1187" i="1" l="1"/>
  <c r="F759" i="1"/>
  <c r="H238" i="1"/>
  <c r="H2" i="1"/>
  <c r="H1325" i="1" l="1"/>
  <c r="H1179" i="1"/>
  <c r="H1170" i="1"/>
  <c r="H1167" i="1"/>
  <c r="H1164" i="1"/>
  <c r="H1161" i="1"/>
  <c r="H903" i="1" l="1"/>
  <c r="H1209" i="1" l="1"/>
  <c r="H1207" i="1"/>
  <c r="H1203" i="1"/>
  <c r="H1199" i="1"/>
  <c r="H1197" i="1"/>
  <c r="F1212" i="1"/>
  <c r="F1211" i="1"/>
  <c r="H1176" i="1"/>
  <c r="H1173" i="1"/>
  <c r="H1126" i="1"/>
  <c r="H1121" i="1"/>
  <c r="H1115" i="1"/>
  <c r="H1114" i="1"/>
  <c r="H1109" i="1"/>
  <c r="H1103" i="1"/>
  <c r="H1102" i="1"/>
  <c r="H1095" i="1"/>
  <c r="H1091" i="1"/>
  <c r="H1089" i="1"/>
  <c r="H1082" i="1"/>
  <c r="H1072" i="1"/>
  <c r="H1056" i="1"/>
  <c r="H1042" i="1"/>
  <c r="H1037" i="1"/>
  <c r="H1035" i="1"/>
  <c r="H978" i="1"/>
  <c r="H935" i="1"/>
  <c r="H929" i="1"/>
  <c r="H924" i="1"/>
  <c r="H914" i="1"/>
  <c r="H910" i="1"/>
  <c r="H906" i="1"/>
  <c r="H897" i="1"/>
  <c r="H891" i="1"/>
  <c r="H886" i="1"/>
  <c r="H884" i="1"/>
  <c r="H876" i="1"/>
  <c r="H871" i="1"/>
  <c r="H866" i="1"/>
  <c r="H864" i="1"/>
  <c r="H858" i="1"/>
  <c r="H853" i="1"/>
  <c r="H851" i="1"/>
  <c r="H849" i="1"/>
  <c r="H843" i="1"/>
  <c r="H837" i="1"/>
  <c r="H830" i="1"/>
  <c r="F760" i="1"/>
  <c r="F758" i="1"/>
  <c r="F757" i="1"/>
  <c r="F755" i="1"/>
  <c r="F754" i="1"/>
  <c r="F753" i="1"/>
  <c r="F752" i="1"/>
  <c r="F750" i="1"/>
  <c r="F749" i="1"/>
  <c r="F748" i="1"/>
  <c r="F747" i="1"/>
  <c r="F746" i="1"/>
  <c r="F751" i="1"/>
  <c r="F745" i="1"/>
  <c r="F826" i="1"/>
  <c r="F825" i="1"/>
  <c r="F824" i="1"/>
  <c r="F823" i="1"/>
  <c r="F821" i="1"/>
  <c r="F820" i="1"/>
  <c r="F819" i="1"/>
  <c r="F818" i="1"/>
  <c r="F816" i="1"/>
  <c r="F815" i="1"/>
  <c r="F814" i="1"/>
  <c r="F817" i="1"/>
  <c r="F813" i="1"/>
  <c r="F812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H486" i="1"/>
  <c r="H480" i="1"/>
  <c r="F266" i="1"/>
  <c r="F265" i="1"/>
  <c r="F264" i="1"/>
  <c r="F263" i="1"/>
  <c r="F262" i="1"/>
  <c r="F261" i="1"/>
  <c r="F661" i="1" l="1"/>
  <c r="F920" i="1" l="1"/>
  <c r="F915" i="1"/>
  <c r="F913" i="1"/>
  <c r="F912" i="1"/>
  <c r="F911" i="1"/>
  <c r="F910" i="1"/>
  <c r="F919" i="1"/>
  <c r="F939" i="1"/>
  <c r="F941" i="1"/>
  <c r="F940" i="1"/>
  <c r="F938" i="1"/>
  <c r="F937" i="1"/>
  <c r="F936" i="1"/>
  <c r="F935" i="1"/>
  <c r="F416" i="1" l="1"/>
  <c r="F626" i="1" l="1"/>
  <c r="F627" i="1"/>
  <c r="F1260" i="1"/>
  <c r="F1210" i="1"/>
  <c r="F1209" i="1"/>
  <c r="F1208" i="1"/>
  <c r="F1206" i="1"/>
  <c r="F1205" i="1"/>
  <c r="F1204" i="1"/>
  <c r="F1203" i="1"/>
  <c r="F1202" i="1"/>
  <c r="F1201" i="1"/>
  <c r="F1200" i="1"/>
  <c r="F1199" i="1"/>
  <c r="F1198" i="1"/>
  <c r="F1128" i="1"/>
  <c r="F508" i="1"/>
  <c r="F507" i="1"/>
  <c r="F506" i="1"/>
  <c r="F505" i="1"/>
  <c r="F1124" i="1"/>
  <c r="F1122" i="1"/>
  <c r="F1121" i="1"/>
  <c r="F1120" i="1"/>
  <c r="F1119" i="1"/>
  <c r="F1118" i="1"/>
  <c r="F1117" i="1"/>
  <c r="F1116" i="1"/>
  <c r="F1112" i="1"/>
  <c r="F1111" i="1"/>
  <c r="F1110" i="1"/>
  <c r="F1109" i="1"/>
  <c r="F1108" i="1"/>
  <c r="F1107" i="1"/>
  <c r="F1106" i="1"/>
  <c r="F1105" i="1"/>
  <c r="F1104" i="1"/>
  <c r="F1100" i="1"/>
  <c r="F1099" i="1"/>
  <c r="F1098" i="1"/>
  <c r="F1097" i="1"/>
  <c r="F1093" i="1"/>
  <c r="F1092" i="1"/>
  <c r="F1091" i="1"/>
  <c r="F1087" i="1"/>
  <c r="F1086" i="1"/>
  <c r="F1085" i="1"/>
  <c r="F1084" i="1"/>
  <c r="F1074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983" i="1"/>
  <c r="F982" i="1"/>
  <c r="F981" i="1"/>
  <c r="F980" i="1"/>
  <c r="F976" i="1"/>
  <c r="F975" i="1"/>
  <c r="F949" i="1"/>
  <c r="F948" i="1"/>
  <c r="F947" i="1"/>
  <c r="F946" i="1"/>
  <c r="F945" i="1"/>
  <c r="F944" i="1"/>
  <c r="F943" i="1"/>
  <c r="F942" i="1"/>
  <c r="F934" i="1"/>
  <c r="F933" i="1"/>
  <c r="F932" i="1"/>
  <c r="F931" i="1"/>
  <c r="F930" i="1"/>
  <c r="F929" i="1"/>
  <c r="F928" i="1"/>
  <c r="F927" i="1"/>
  <c r="F926" i="1"/>
  <c r="F925" i="1"/>
  <c r="F924" i="1"/>
  <c r="F918" i="1"/>
  <c r="F917" i="1"/>
  <c r="F916" i="1"/>
  <c r="F914" i="1"/>
  <c r="F909" i="1"/>
  <c r="F908" i="1"/>
  <c r="F907" i="1"/>
  <c r="F906" i="1"/>
  <c r="F905" i="1"/>
  <c r="F756" i="1"/>
  <c r="F726" i="1"/>
  <c r="F725" i="1"/>
  <c r="F724" i="1"/>
  <c r="F723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71" i="1"/>
  <c r="F670" i="1"/>
  <c r="F676" i="1"/>
  <c r="F675" i="1"/>
  <c r="F674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37" i="1"/>
  <c r="F636" i="1"/>
  <c r="F635" i="1"/>
  <c r="F633" i="1"/>
  <c r="F632" i="1"/>
  <c r="F631" i="1"/>
  <c r="F630" i="1"/>
  <c r="F629" i="1"/>
  <c r="F625" i="1"/>
  <c r="F623" i="1"/>
  <c r="F622" i="1"/>
  <c r="F621" i="1"/>
  <c r="F578" i="1"/>
  <c r="F577" i="1"/>
  <c r="F576" i="1"/>
  <c r="F538" i="1"/>
  <c r="F537" i="1"/>
  <c r="F533" i="1"/>
  <c r="F532" i="1"/>
  <c r="F494" i="1"/>
  <c r="F493" i="1"/>
  <c r="F488" i="1"/>
  <c r="F487" i="1"/>
  <c r="F482" i="1"/>
  <c r="F481" i="1"/>
  <c r="F453" i="1"/>
  <c r="F452" i="1"/>
  <c r="F447" i="1"/>
  <c r="F446" i="1"/>
  <c r="F445" i="1"/>
  <c r="F444" i="1"/>
  <c r="F442" i="1"/>
  <c r="F441" i="1"/>
  <c r="F440" i="1"/>
  <c r="F439" i="1"/>
  <c r="F437" i="1"/>
  <c r="F436" i="1"/>
  <c r="F434" i="1"/>
  <c r="F433" i="1"/>
  <c r="F432" i="1"/>
  <c r="F430" i="1"/>
  <c r="F429" i="1"/>
  <c r="F427" i="1"/>
  <c r="F426" i="1"/>
  <c r="F417" i="1"/>
  <c r="F415" i="1"/>
  <c r="F414" i="1"/>
  <c r="F413" i="1"/>
  <c r="F412" i="1"/>
  <c r="F411" i="1"/>
  <c r="F410" i="1"/>
  <c r="F409" i="1"/>
  <c r="F408" i="1"/>
  <c r="F367" i="1"/>
  <c r="F366" i="1"/>
  <c r="F359" i="1"/>
  <c r="F358" i="1"/>
  <c r="F355" i="1"/>
  <c r="F354" i="1"/>
  <c r="F351" i="1"/>
  <c r="F350" i="1"/>
  <c r="F316" i="1"/>
  <c r="F315" i="1"/>
  <c r="F314" i="1"/>
  <c r="F305" i="1"/>
  <c r="F304" i="1"/>
  <c r="F302" i="1"/>
  <c r="F301" i="1"/>
  <c r="F299" i="1"/>
  <c r="F298" i="1"/>
  <c r="F296" i="1"/>
  <c r="F295" i="1"/>
  <c r="F293" i="1"/>
  <c r="F292" i="1"/>
  <c r="F288" i="1"/>
  <c r="F287" i="1"/>
  <c r="F271" i="1"/>
  <c r="F270" i="1"/>
  <c r="F269" i="1"/>
  <c r="F268" i="1"/>
  <c r="F267" i="1"/>
  <c r="F260" i="1"/>
  <c r="F259" i="1"/>
  <c r="F258" i="1"/>
  <c r="F255" i="1"/>
  <c r="F254" i="1"/>
  <c r="F253" i="1"/>
  <c r="F252" i="1"/>
  <c r="F251" i="1"/>
  <c r="F250" i="1"/>
  <c r="F248" i="1"/>
  <c r="F247" i="1"/>
  <c r="F246" i="1"/>
  <c r="F245" i="1"/>
  <c r="F241" i="1"/>
  <c r="F240" i="1"/>
  <c r="F239" i="1"/>
  <c r="F236" i="1"/>
  <c r="F235" i="1"/>
  <c r="F228" i="1"/>
  <c r="F227" i="1"/>
  <c r="F226" i="1"/>
  <c r="F218" i="1"/>
  <c r="F217" i="1"/>
  <c r="F216" i="1"/>
  <c r="F215" i="1"/>
  <c r="F214" i="1"/>
  <c r="F213" i="1"/>
  <c r="F212" i="1"/>
  <c r="F211" i="1"/>
  <c r="F209" i="1"/>
  <c r="F208" i="1"/>
  <c r="F207" i="1"/>
  <c r="F206" i="1"/>
  <c r="F205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7" i="1"/>
  <c r="F106" i="1"/>
  <c r="F105" i="1"/>
  <c r="F104" i="1"/>
  <c r="F103" i="1"/>
  <c r="F102" i="1"/>
  <c r="F101" i="1"/>
  <c r="F100" i="1"/>
  <c r="H99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6" i="1"/>
  <c r="F75" i="1"/>
  <c r="F74" i="1"/>
  <c r="F73" i="1"/>
  <c r="F72" i="1"/>
  <c r="F71" i="1"/>
  <c r="F70" i="1"/>
  <c r="F69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2" i="1"/>
  <c r="F41" i="1"/>
  <c r="F40" i="1"/>
  <c r="F39" i="1"/>
  <c r="F38" i="1"/>
  <c r="F37" i="1"/>
  <c r="F36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<sst xmlns="http://schemas.openxmlformats.org/spreadsheetml/2006/main" count="30727" uniqueCount="4004">
  <si>
    <t>SRC</t>
  </si>
  <si>
    <t>TITLE</t>
  </si>
  <si>
    <t>RECAP</t>
  </si>
  <si>
    <t>PARENT</t>
  </si>
  <si>
    <t/>
  </si>
  <si>
    <t>RECAP 2</t>
  </si>
  <si>
    <t>X</t>
  </si>
  <si>
    <t>01</t>
  </si>
  <si>
    <t>07</t>
  </si>
  <si>
    <t>63</t>
  </si>
  <si>
    <t>CAB</t>
  </si>
  <si>
    <t>10</t>
  </si>
  <si>
    <t>11</t>
  </si>
  <si>
    <t>12</t>
  </si>
  <si>
    <t>14</t>
  </si>
  <si>
    <t>16</t>
  </si>
  <si>
    <t>17</t>
  </si>
  <si>
    <t>19</t>
  </si>
  <si>
    <t>20</t>
  </si>
  <si>
    <t>GENERAL SPT AVN BN</t>
  </si>
  <si>
    <t>27</t>
  </si>
  <si>
    <t>08</t>
  </si>
  <si>
    <t>30</t>
  </si>
  <si>
    <t>31</t>
  </si>
  <si>
    <t>33</t>
  </si>
  <si>
    <t>34</t>
  </si>
  <si>
    <t>35</t>
  </si>
  <si>
    <t>37</t>
  </si>
  <si>
    <t>40</t>
  </si>
  <si>
    <t>41</t>
  </si>
  <si>
    <t>43</t>
  </si>
  <si>
    <t>44</t>
  </si>
  <si>
    <t>45</t>
  </si>
  <si>
    <t>47</t>
  </si>
  <si>
    <t>51</t>
  </si>
  <si>
    <t>52</t>
  </si>
  <si>
    <t>53</t>
  </si>
  <si>
    <t>55</t>
  </si>
  <si>
    <t>77</t>
  </si>
  <si>
    <t>RECAP 3</t>
  </si>
  <si>
    <t>87</t>
  </si>
  <si>
    <t>90</t>
  </si>
  <si>
    <t>TAB-6xS&amp;S</t>
  </si>
  <si>
    <t>08318E000</t>
  </si>
  <si>
    <t>MED CO, AIR AMBL (LUH)</t>
  </si>
  <si>
    <t>RECAP 1</t>
  </si>
  <si>
    <t>Fixed Wing AV</t>
  </si>
  <si>
    <t>TAOG</t>
  </si>
  <si>
    <t>HVY HEL DET  (USARSO)</t>
  </si>
  <si>
    <t>ASSAULT CO (USAREUR)</t>
  </si>
  <si>
    <t>HVY HELI CO (USAREUR)</t>
  </si>
  <si>
    <t>AVN MNT CO (AVUM/AVIM) (USAREUR)</t>
  </si>
  <si>
    <t>MED DET, AA (HH-60) (USAREUR)</t>
  </si>
  <si>
    <t>01800G000</t>
  </si>
  <si>
    <t>01802G000</t>
  </si>
  <si>
    <t>SOAR</t>
  </si>
  <si>
    <t>01808G000</t>
  </si>
  <si>
    <t>01815G000</t>
  </si>
  <si>
    <t>01816G000</t>
  </si>
  <si>
    <t>01817G000</t>
  </si>
  <si>
    <t>01817G100</t>
  </si>
  <si>
    <t>01818G000</t>
  </si>
  <si>
    <t>01818G100</t>
  </si>
  <si>
    <t>01819G000</t>
  </si>
  <si>
    <t>01825G000</t>
  </si>
  <si>
    <t>01826G000</t>
  </si>
  <si>
    <t>01827G000</t>
  </si>
  <si>
    <t>01828G000</t>
  </si>
  <si>
    <t>01829G000</t>
  </si>
  <si>
    <t>01980G000</t>
  </si>
  <si>
    <t>TASMG</t>
  </si>
  <si>
    <t>01982G000</t>
  </si>
  <si>
    <t>01987G000</t>
  </si>
  <si>
    <t>63637G000</t>
  </si>
  <si>
    <t>02</t>
  </si>
  <si>
    <t>Bands</t>
  </si>
  <si>
    <t>HQ OF MPU A4</t>
  </si>
  <si>
    <t>HQ OF MPU A5</t>
  </si>
  <si>
    <t>HQ OF MPU A7</t>
  </si>
  <si>
    <t>CBRN CO (HAZARD RESPONSE)</t>
  </si>
  <si>
    <t>03</t>
  </si>
  <si>
    <t>ABCT</t>
  </si>
  <si>
    <t>05</t>
  </si>
  <si>
    <t>IBCT</t>
  </si>
  <si>
    <t>SBCT</t>
  </si>
  <si>
    <t>IBCT (ABN)</t>
  </si>
  <si>
    <t>MI CO, BCT (ABN)</t>
  </si>
  <si>
    <t>HHC, EN BDE</t>
  </si>
  <si>
    <t>HHC, ENGR BN</t>
  </si>
  <si>
    <t>FSC, EN BN</t>
  </si>
  <si>
    <t>AREA CLEARANCE PLT</t>
  </si>
  <si>
    <t>MOB AUG CO (MAC) (RECAP)</t>
  </si>
  <si>
    <t>ENGR FFTG TM - FFTG HQ</t>
  </si>
  <si>
    <t>ENGR FFTG TM - FIRE TRUCK</t>
  </si>
  <si>
    <t>GEOSPATIAL PLANNING CELL</t>
  </si>
  <si>
    <t>HHC, PRIME POWER BN</t>
  </si>
  <si>
    <t>06</t>
  </si>
  <si>
    <t>FA</t>
  </si>
  <si>
    <t>FA BDE</t>
  </si>
  <si>
    <t>AERIAL RECON LNO SPT DET</t>
  </si>
  <si>
    <t>GROUND LNO SPT DET</t>
  </si>
  <si>
    <t>MI CO, RANGER REGT</t>
  </si>
  <si>
    <t>AMEDD</t>
  </si>
  <si>
    <t>MED DET, PREVENTIVE MED</t>
  </si>
  <si>
    <t>HOSP AUG TM, HEAD &amp; NECK</t>
  </si>
  <si>
    <t>MED DET, MINIMAL CARE</t>
  </si>
  <si>
    <t>AMEDD-HOSP</t>
  </si>
  <si>
    <t>FIELD HOSPITAL (32 BED)</t>
  </si>
  <si>
    <t>09</t>
  </si>
  <si>
    <t>OD-Ammo</t>
  </si>
  <si>
    <t>HQS, MODULAR AMMO ORD C0</t>
  </si>
  <si>
    <t>HQS CO, EOD</t>
  </si>
  <si>
    <t>EOD PLT</t>
  </si>
  <si>
    <t>OD-EOD</t>
  </si>
  <si>
    <t>HHD, ORD BN (AMMO) (WHNS)</t>
  </si>
  <si>
    <t>ORD CO (AMMO) (WHNS)</t>
  </si>
  <si>
    <t>HHD, ORD GRP (EOD)</t>
  </si>
  <si>
    <t>QM-AirDrop</t>
  </si>
  <si>
    <t>QM-Svc</t>
  </si>
  <si>
    <t>QM PETRL P/L &amp; TML OP CO</t>
  </si>
  <si>
    <t>QM-POL</t>
  </si>
  <si>
    <t>QM PETRL SPT CO</t>
  </si>
  <si>
    <t>QM CO HQ (POL)</t>
  </si>
  <si>
    <t>QM-Water</t>
  </si>
  <si>
    <t>QM COMP SPLY CO</t>
  </si>
  <si>
    <t>QM MORTUARY AFFAIRS CO</t>
  </si>
  <si>
    <t>QM CO HQ (MA)</t>
  </si>
  <si>
    <t>QM-MA</t>
  </si>
  <si>
    <t>MORTUARY AFFAIRS PLT</t>
  </si>
  <si>
    <t>QM PETRL LIAISON TM</t>
  </si>
  <si>
    <t>THEATER AERIAL DELIVERY CO</t>
  </si>
  <si>
    <t>SIGNAL</t>
  </si>
  <si>
    <t>COMCAM CO</t>
  </si>
  <si>
    <t>COMCAM CO (ABN)</t>
  </si>
  <si>
    <t>11975K000</t>
  </si>
  <si>
    <t>Human Res</t>
  </si>
  <si>
    <t>MIL MAIL TERM TM</t>
  </si>
  <si>
    <t>Fin Mgt</t>
  </si>
  <si>
    <t>Chaplain</t>
  </si>
  <si>
    <t>MWD HQS TM</t>
  </si>
  <si>
    <t>MWD SQUAD</t>
  </si>
  <si>
    <t>MWD PDDD TRACKING TM</t>
  </si>
  <si>
    <t>MP-IR</t>
  </si>
  <si>
    <t>MP LAW ENFORCEMENT DET</t>
  </si>
  <si>
    <t>MP-CID</t>
  </si>
  <si>
    <t>Mil History</t>
  </si>
  <si>
    <t>Legal Spt</t>
  </si>
  <si>
    <t>MI BN (TI) (203RD)</t>
  </si>
  <si>
    <t>Mil Intel</t>
  </si>
  <si>
    <t>TI CHEM/MED ANAL TM</t>
  </si>
  <si>
    <t>TI WAREHOUSE TM</t>
  </si>
  <si>
    <t>HHC MI BDE (TIB)</t>
  </si>
  <si>
    <t>MIB (USAREUR)</t>
  </si>
  <si>
    <t>30715R200</t>
  </si>
  <si>
    <t>CI CO HQS</t>
  </si>
  <si>
    <t>CI OPNS SEC</t>
  </si>
  <si>
    <t>MIB (ARCENT)</t>
  </si>
  <si>
    <t>MI CO (REGIONAL OPS)</t>
  </si>
  <si>
    <t>MIB (USFK)</t>
  </si>
  <si>
    <t>MI AIB</t>
  </si>
  <si>
    <t>MI CO (GRCS)</t>
  </si>
  <si>
    <t>EW MAINT SEC (TM) (GRCS)</t>
  </si>
  <si>
    <t>JSTARS CO (EAC)</t>
  </si>
  <si>
    <t>FLIGHT CREW (JSTARS)</t>
  </si>
  <si>
    <t>HHC, SF GPS (ABN)</t>
  </si>
  <si>
    <t>HQ DET, SF BN (C DET)</t>
  </si>
  <si>
    <t>SF GRP</t>
  </si>
  <si>
    <t>SF CO, SF BN (ABN)</t>
  </si>
  <si>
    <t>SF BN,  SF GP (ABN)</t>
  </si>
  <si>
    <t>HQ DET, SF GP SPT BN</t>
  </si>
  <si>
    <t>TECH AND INFO SPT CO</t>
  </si>
  <si>
    <t>SF ADV SKILLS CO</t>
  </si>
  <si>
    <t>MISO</t>
  </si>
  <si>
    <t>TAC PSYOP DET (USAR)</t>
  </si>
  <si>
    <t>PSYOP STRAT DISSEM CO (USAR)</t>
  </si>
  <si>
    <t>HQ MI CO (HUMINT)(LINGUIST)</t>
  </si>
  <si>
    <t>HQ MI DET (INTEL COORD)(LINGUIST)</t>
  </si>
  <si>
    <t>G2X CELL</t>
  </si>
  <si>
    <t>CI COORD AUTH CELL (LINGUIST)</t>
  </si>
  <si>
    <t>HUMINT OPNS CELL (LINGUIST)</t>
  </si>
  <si>
    <t>MEB</t>
  </si>
  <si>
    <t>CBRNE</t>
  </si>
  <si>
    <t>NUCLEAR DISABLEMENT TM (CBRNE)</t>
  </si>
  <si>
    <t>Space</t>
  </si>
  <si>
    <t>FW BASED MODE RADAR BTRY</t>
  </si>
  <si>
    <t>MP GBI SECURITY CO</t>
  </si>
  <si>
    <t>SPACE BN HHC</t>
  </si>
  <si>
    <t>HHC, CIVIL AFFAIRS BDE (ABN)</t>
  </si>
  <si>
    <t>CMOC</t>
  </si>
  <si>
    <t>FUNCTIONAL SPECIALTY CELL</t>
  </si>
  <si>
    <t>SPECIAL FUNCTIONS</t>
  </si>
  <si>
    <t>CIVIL AFFAIRS BN (ABN)</t>
  </si>
  <si>
    <t>CA CO (CA BN) (ABN)</t>
  </si>
  <si>
    <t>QM FORCE PROVIDER CO</t>
  </si>
  <si>
    <t>QM-Supply</t>
  </si>
  <si>
    <t>Maint</t>
  </si>
  <si>
    <t>ARMY AIR &amp; MSL DEFENSE CMD HQS</t>
  </si>
  <si>
    <t>Air Defense</t>
  </si>
  <si>
    <t>MOBILE PUBLIC AFF DET</t>
  </si>
  <si>
    <t>Public Affairs</t>
  </si>
  <si>
    <t>BROADCAST PUBLIC AFF DET</t>
  </si>
  <si>
    <t>ASCC</t>
  </si>
  <si>
    <t>HQ AND HQ BN, EIGHTH ARMY</t>
  </si>
  <si>
    <t>HSC, HHB (EIGHTH ARMY)</t>
  </si>
  <si>
    <t>RSG</t>
  </si>
  <si>
    <t>51659R000</t>
  </si>
  <si>
    <t>DLD</t>
  </si>
  <si>
    <t>RECAP 0</t>
  </si>
  <si>
    <t>CORPS HQ</t>
  </si>
  <si>
    <t>53600R100</t>
  </si>
  <si>
    <t>53602R100</t>
  </si>
  <si>
    <t>Info Ops</t>
  </si>
  <si>
    <t>53605R300</t>
  </si>
  <si>
    <t>53606R300</t>
  </si>
  <si>
    <t>53607R300</t>
  </si>
  <si>
    <t>53608R300</t>
  </si>
  <si>
    <t>53605R400</t>
  </si>
  <si>
    <t>53606R400</t>
  </si>
  <si>
    <t>53607R400</t>
  </si>
  <si>
    <t>DET A, IO CMD</t>
  </si>
  <si>
    <t>53608R400</t>
  </si>
  <si>
    <t>DET B, IO CMD</t>
  </si>
  <si>
    <t>Trans-MvtCont</t>
  </si>
  <si>
    <t>Trans-TermOps</t>
  </si>
  <si>
    <t>AUTOMATED CARGO DOC</t>
  </si>
  <si>
    <t>Trans-Water</t>
  </si>
  <si>
    <t>Trans-Rail</t>
  </si>
  <si>
    <t>HHD, TRANS MOTOR TRANS BN</t>
  </si>
  <si>
    <t>WATERCRAFT FLD MAINT CO</t>
  </si>
  <si>
    <t>TRANS MODULAR CAUSWAY CO</t>
  </si>
  <si>
    <t>SUST BDE</t>
  </si>
  <si>
    <t>HQ &amp; SPT CO (ASB)</t>
  </si>
  <si>
    <t>CSSB</t>
  </si>
  <si>
    <t>TAB-4xGSAB</t>
  </si>
  <si>
    <t>TSC</t>
  </si>
  <si>
    <t>ESC</t>
  </si>
  <si>
    <t>DIV HQ</t>
  </si>
  <si>
    <t>HQ AND SPT CO (DIV)</t>
  </si>
  <si>
    <t>UNIT MULT</t>
  </si>
  <si>
    <t>REF NO</t>
  </si>
  <si>
    <t>02543KA00</t>
  </si>
  <si>
    <t>02553KA00</t>
  </si>
  <si>
    <t>02523KC00</t>
  </si>
  <si>
    <t>02523KD00</t>
  </si>
  <si>
    <t>02523KB00</t>
  </si>
  <si>
    <t>CCDOR</t>
  </si>
  <si>
    <t>Not Modeled</t>
  </si>
  <si>
    <t>Eng-MCMS</t>
  </si>
  <si>
    <t>Eng-Ops</t>
  </si>
  <si>
    <t>Eng-Const/Maint</t>
  </si>
  <si>
    <t>Eng-Clearance</t>
  </si>
  <si>
    <t>Eng-FireFight</t>
  </si>
  <si>
    <t>06433K000</t>
  </si>
  <si>
    <t>06333K000</t>
  </si>
  <si>
    <t>06333K100</t>
  </si>
  <si>
    <t>06465K000</t>
  </si>
  <si>
    <t>06466K000</t>
  </si>
  <si>
    <t>06467K000</t>
  </si>
  <si>
    <t>06475K000</t>
  </si>
  <si>
    <t>06476K000</t>
  </si>
  <si>
    <t>06477K000</t>
  </si>
  <si>
    <t>RANGER</t>
  </si>
  <si>
    <t>CCDOR, Do Not Model</t>
  </si>
  <si>
    <t>QM TAC WTR DISTR TM (HOSELINE)</t>
  </si>
  <si>
    <t>Recap Not Modeled</t>
  </si>
  <si>
    <t>11976K000</t>
  </si>
  <si>
    <t>11977K000</t>
  </si>
  <si>
    <t>11978K000</t>
  </si>
  <si>
    <t>MP-MWD</t>
  </si>
  <si>
    <t>Mil Police Ops</t>
  </si>
  <si>
    <t>MI CO (EMARSS)</t>
  </si>
  <si>
    <t>E-MIB</t>
  </si>
  <si>
    <t>MI CO (ANALYTICAL)</t>
  </si>
  <si>
    <t>MI CO (ALL SOURCE)</t>
  </si>
  <si>
    <t>CI CO</t>
  </si>
  <si>
    <t>MIB (USARAF)</t>
  </si>
  <si>
    <t>FLOATING CRAFT CO (RECAP)</t>
  </si>
  <si>
    <t>FLOATING CRAFT HQ</t>
  </si>
  <si>
    <t>SMALL TUG DET</t>
  </si>
  <si>
    <t>FLOATING CRANE DET</t>
  </si>
  <si>
    <t>SOF</t>
  </si>
  <si>
    <t>COMBINED ARMS BN (ARMOR) (ABCT)</t>
  </si>
  <si>
    <t>REMARKS</t>
  </si>
  <si>
    <t>02523KE00</t>
  </si>
  <si>
    <t>02573KA00</t>
  </si>
  <si>
    <t>RECAP 4</t>
  </si>
  <si>
    <t>Not Organic</t>
  </si>
  <si>
    <t>SF GP (ABN)</t>
  </si>
  <si>
    <t>SF GP (NG) (ABN)</t>
  </si>
  <si>
    <t>BR 2</t>
  </si>
  <si>
    <t>UNIT GROUP</t>
  </si>
  <si>
    <t>COMP STR</t>
  </si>
  <si>
    <t>ASSAULT BN (30x UH-60) (RECAP)</t>
  </si>
  <si>
    <t>HHC, ASSAULT BN (CAB)</t>
  </si>
  <si>
    <t>E-CAB</t>
  </si>
  <si>
    <t>ASSAULT CO (10x UH-60) (CAB)</t>
  </si>
  <si>
    <t>AVN MAINT CO (UH-60) (CAB)</t>
  </si>
  <si>
    <t>CMD AVN CO (8x UH-60)</t>
  </si>
  <si>
    <t>GEN SPT AVN BN (GSAB) (RECAP)</t>
  </si>
  <si>
    <t>HHC, GEN SPT AVN BN (GSAB)</t>
  </si>
  <si>
    <t>AVN SPT CO (AVUM)(GSAB)</t>
  </si>
  <si>
    <t>HVY  HELICOPTER CO (12x CH-47)</t>
  </si>
  <si>
    <t>ATK/RECON BN (24x AH-64)</t>
  </si>
  <si>
    <t>HHC, ATK/RECON BN</t>
  </si>
  <si>
    <t>HHT, ATK/RECON SQDN</t>
  </si>
  <si>
    <t>ATTACK/RECON CO (8x AH-64)</t>
  </si>
  <si>
    <t>AVN MAINT CO (AVUM) (AH-64)</t>
  </si>
  <si>
    <t>AVN MAINT TRP (AH-64/SHADOW) (CAB)</t>
  </si>
  <si>
    <t>CBT AVN BDE (CAB) (RECAP)</t>
  </si>
  <si>
    <t>HHC, CBT AVN BDE</t>
  </si>
  <si>
    <t>GEN SPT AVN BN(ECAB)(RECAP)</t>
  </si>
  <si>
    <t>HHC, GEN SPT AVN BN</t>
  </si>
  <si>
    <t>AVN MAINT CO (AVUM) (GSAB)</t>
  </si>
  <si>
    <t>THTR AVN BN (FW) (RECAP)</t>
  </si>
  <si>
    <t>HHC, THTR AVN BN (FW)</t>
  </si>
  <si>
    <t>THTR AVN CO (4x C12 / 4x UC-35)</t>
  </si>
  <si>
    <t>THTR AVN CO (8x C-12)</t>
  </si>
  <si>
    <t>HHC, THTR AVN BDE (TAB)</t>
  </si>
  <si>
    <t>HHC, TAOG</t>
  </si>
  <si>
    <t>AIRFIELD OPS BN (AOB)</t>
  </si>
  <si>
    <t>THTR AVN BDE (TAB, 4x GSAB)</t>
  </si>
  <si>
    <t>TAC UNMAN ACRFT SYS (TUAS) (ABN)</t>
  </si>
  <si>
    <t>GRAY EAGLE UAS CO</t>
  </si>
  <si>
    <t>HHC, SPECIAL OPS AVN REGT</t>
  </si>
  <si>
    <t>SPECIAL OPNS AVN BN (RECAP)</t>
  </si>
  <si>
    <t>HHC SPECIAL OPNS AVN BN</t>
  </si>
  <si>
    <t>SOA ASLT HEL CO (MH-47)</t>
  </si>
  <si>
    <t>SOA ASLT HEL CO (MH-60)</t>
  </si>
  <si>
    <t>SOA AVN MAINT CO (AVUM/AVIM)</t>
  </si>
  <si>
    <t>AVN SPT CO (AVIM) (CAB)</t>
  </si>
  <si>
    <t>AVN SPT CO (AVIM) (TAC) (GSAB)</t>
  </si>
  <si>
    <t>AVN SPT CO (AVIM)</t>
  </si>
  <si>
    <t>HHD, THTR AVN SUST GRP (TASMG)</t>
  </si>
  <si>
    <t>AVN MAINT CO, (TASMG)</t>
  </si>
  <si>
    <t>HHC, CBRN BDE</t>
  </si>
  <si>
    <t>Chemical</t>
  </si>
  <si>
    <t>BDE ENG BN (BEB), ABCT (RECAP)</t>
  </si>
  <si>
    <t>BDE ENG BN (BEB), IBCT (RECAP)</t>
  </si>
  <si>
    <t>BDE ENG BN (BEB), SBCT (RECAP)</t>
  </si>
  <si>
    <t>HHC, BDE ENG BN ABCT</t>
  </si>
  <si>
    <t>HHC, BDE ENG BN, IBCT</t>
  </si>
  <si>
    <t>HHC BDE ENG BN, SBCT</t>
  </si>
  <si>
    <t>HHC, BDE ENG BN, IBCT (ABN)</t>
  </si>
  <si>
    <t>COMBAT ENG CO, BEB, IBCT</t>
  </si>
  <si>
    <t>CBT ENGR CO, BEB, SBCT</t>
  </si>
  <si>
    <t>COMBAT ENG CO, BEB, IBCT (ABN)</t>
  </si>
  <si>
    <t>ENGR CONST CO, BEB SBCT</t>
  </si>
  <si>
    <t>ENGR BN (RECAP)</t>
  </si>
  <si>
    <t>CLEARANCE CO (RECAP)</t>
  </si>
  <si>
    <t>SAPPER CO (RECAP)</t>
  </si>
  <si>
    <t>MULTIROLE BRIDGE CO</t>
  </si>
  <si>
    <t>CONCRETE SECT</t>
  </si>
  <si>
    <t>QUARRY PLT</t>
  </si>
  <si>
    <t>HQ, WELL DRILLING TM</t>
  </si>
  <si>
    <t>WELL DRILLING TM</t>
  </si>
  <si>
    <t>ENGR DIVING TM</t>
  </si>
  <si>
    <t>ENG UTILITIES DET</t>
  </si>
  <si>
    <t>ENGR FACILITY DET</t>
  </si>
  <si>
    <t>FWD ENG SPT TM MAIN (FEST-M)</t>
  </si>
  <si>
    <t>FWD ENG SPT TM ADV (FEST-A)</t>
  </si>
  <si>
    <t>EXPLOSIVES HAZARDS COORD CELL</t>
  </si>
  <si>
    <t>CONSTR MGT TM</t>
  </si>
  <si>
    <t>ENG PRIME POWER CO</t>
  </si>
  <si>
    <t>ENG MINE DOG DET</t>
  </si>
  <si>
    <t xml:space="preserve">HHC, THEATER ENG CMD (RECAP) </t>
  </si>
  <si>
    <t>FA BN, COMP (3X6) (IBCT) (RECAP)</t>
  </si>
  <si>
    <t>FIRES BN, COMP (IBCT) (ABN)</t>
  </si>
  <si>
    <t>HHB, FIRES BN, COMP (3X6) (IBCT)</t>
  </si>
  <si>
    <t>HHB, FIRES BN, COMP (IBCT) (ABN)</t>
  </si>
  <si>
    <t>FA BTRY,  COMP (3X6) (105T) (IBCT)</t>
  </si>
  <si>
    <t>FA BTRY, COMP (105T) (IBCT) (ABN)</t>
  </si>
  <si>
    <t>FA BTRY, COMP (155T) (IBCT)</t>
  </si>
  <si>
    <t>FA BTRY, COMP (155T) (IBCT) (ABN)</t>
  </si>
  <si>
    <t>FIRES BN 155T, SBCT (3X6)(RECAP)</t>
  </si>
  <si>
    <t>HHB FIRES BN 155T (SBCT)</t>
  </si>
  <si>
    <t>FIRES BTRY (SBCT)</t>
  </si>
  <si>
    <t>FIRES BN, 155SP, ABCT (RECAP)</t>
  </si>
  <si>
    <t>HHB, FIRES BN, 155SP (ABCT)</t>
  </si>
  <si>
    <t>FIRES BTRY 155SP (ABCT)</t>
  </si>
  <si>
    <t>FA BN 155T (3x4, WO/FSC)(RECAP)</t>
  </si>
  <si>
    <t>HHS FA BN 155T (3x4)</t>
  </si>
  <si>
    <t>FA BTRY FA BN 155T (1X6)</t>
  </si>
  <si>
    <t>HHB FIELD ARTILLERY BDE</t>
  </si>
  <si>
    <t>FA BN 155SP (3x4 WO/FSC)(RECAP)</t>
  </si>
  <si>
    <t>HHB FA BN 155SP (3x6)</t>
  </si>
  <si>
    <t>FA BTRY 155SP (1X6)</t>
  </si>
  <si>
    <t>MLRS BN (FIRES, WO/FSC)(RECAP)</t>
  </si>
  <si>
    <t>HHS, MLRS BN (FIRES BDE)</t>
  </si>
  <si>
    <t>MLRS BTRY, (FIRES BDE)</t>
  </si>
  <si>
    <t>HIMARS BN (WO/FSC)(RECAP)</t>
  </si>
  <si>
    <t>HHS FA BN HIMARS, FIRES UA</t>
  </si>
  <si>
    <t>HIMARS BTRY (FIRES BDE)</t>
  </si>
  <si>
    <t>BTL FLD COORD DET</t>
  </si>
  <si>
    <t>RIFLE CO, INF BN (SBCT)</t>
  </si>
  <si>
    <t>INF BN, SBCT (RECAP)</t>
  </si>
  <si>
    <t>HHC, INF BN (SBCT)</t>
  </si>
  <si>
    <t>RIFLE CO, COMB ARMS BN (ABCT)</t>
  </si>
  <si>
    <t>RIFLE CO, INF BN (IBCT)</t>
  </si>
  <si>
    <t>RIFLE CO, INF BN (IBCT) (ABN)</t>
  </si>
  <si>
    <t>WEAPONS CO, INF BN (IBCT)</t>
  </si>
  <si>
    <t>WEAPONS CO, INF BN (IBCT) (ABN)</t>
  </si>
  <si>
    <t>DISMOUNT CAV TRP (IBCT)(ABN)</t>
  </si>
  <si>
    <t>INF BN, IBCT (RECAP)</t>
  </si>
  <si>
    <t>INF BN (IBCT) (ABNE) (RECAP)</t>
  </si>
  <si>
    <t>HHC, INF BN (IBCT)</t>
  </si>
  <si>
    <t>HHC, INF BN (IBCT) (ABN)</t>
  </si>
  <si>
    <t>HHC RANGER REG</t>
  </si>
  <si>
    <t>RANGER OPS CO</t>
  </si>
  <si>
    <t>HHC, RANGER BN</t>
  </si>
  <si>
    <t>RIFLE CO, RANGER BN</t>
  </si>
  <si>
    <t>MEDICAL CO, BSB (ABCT)</t>
  </si>
  <si>
    <t>MEDICAL CO, BSB (IBCT)(ABN)</t>
  </si>
  <si>
    <t>MEDICAL CO, (SBCT)</t>
  </si>
  <si>
    <t>MED DET, VET SVC (RECAP)</t>
  </si>
  <si>
    <t>MEDICAL CO AA (15x HH-60)</t>
  </si>
  <si>
    <t>HHC, MEDICAL BDE</t>
  </si>
  <si>
    <t>BLOOD SPT DET</t>
  </si>
  <si>
    <t>MED CO, GROUND AMBL</t>
  </si>
  <si>
    <t>MEDICAL CO (AREA SPT)</t>
  </si>
  <si>
    <t>MED DET, CMBT STRESS CNTRL</t>
  </si>
  <si>
    <t>DENTAL CO (AREA SPT)</t>
  </si>
  <si>
    <t>MEDICAL BN (MULTIFUNCT)</t>
  </si>
  <si>
    <t>MEDICAL LOG CO</t>
  </si>
  <si>
    <t>HQ, MED DET VET SVC SPT</t>
  </si>
  <si>
    <t>FOOD PROC &amp; LAB TM</t>
  </si>
  <si>
    <t>VET MED &amp; SURGICAL TM</t>
  </si>
  <si>
    <t>VET SVC SPT TM</t>
  </si>
  <si>
    <t>MED TM, FWD RESUS &amp; SURG</t>
  </si>
  <si>
    <t>MED TM, FWD RESUS &amp; SURG (ABN)</t>
  </si>
  <si>
    <t>MED TM, OPTOMETRY</t>
  </si>
  <si>
    <t>HHC, MED CMD (DPLY SPT)</t>
  </si>
  <si>
    <t>AREA MEDICAL LAB</t>
  </si>
  <si>
    <t>MED LOG MGMNT CEN</t>
  </si>
  <si>
    <t>HHD HOSPITAL CTR</t>
  </si>
  <si>
    <t>HOSPITAL AUG DET (SURG 24 BED)</t>
  </si>
  <si>
    <t>HOSPITAL AUG DET (MED 32 BED)</t>
  </si>
  <si>
    <t>HOSPITAL AUG DET (ICW 60 BED)</t>
  </si>
  <si>
    <t>MOD AMMO PLT</t>
  </si>
  <si>
    <t>HHD, QM PETRL SPT BN</t>
  </si>
  <si>
    <t>QM PETRL SPT PLT</t>
  </si>
  <si>
    <t>QM ASLT HOSELINE AUG TM</t>
  </si>
  <si>
    <t>QM PIPELINE OPS PLT</t>
  </si>
  <si>
    <t>BASE PETRL LAB TM</t>
  </si>
  <si>
    <t>THEATER PETRL CTR</t>
  </si>
  <si>
    <t>QM CO HQS (WATER)</t>
  </si>
  <si>
    <t>QM WATER SPT PLT</t>
  </si>
  <si>
    <t>SIG NTWRK SPT CO (SBCT)</t>
  </si>
  <si>
    <t>BDE SIGNAL CO (IBCT) (ABN)</t>
  </si>
  <si>
    <t>BDE SIGNAL CO (FIB/BFSB)</t>
  </si>
  <si>
    <t>BDE SIGNAL CO (MEB/CAB/SB)</t>
  </si>
  <si>
    <t>SIGNAL CO, RANGER REG</t>
  </si>
  <si>
    <t>TACT INSTL/NETWKNG CO</t>
  </si>
  <si>
    <t>HHC THEATER SIG CMD</t>
  </si>
  <si>
    <t>EXPED SIGNAL BN (ESB)(RECAP)</t>
  </si>
  <si>
    <t>HHC, EXPED SIGNAL BN</t>
  </si>
  <si>
    <t>EXPED SIGNAL CO</t>
  </si>
  <si>
    <t>JOINT/AREA SIGNAL CO</t>
  </si>
  <si>
    <t>HUMAN RESOURCES CO HQ</t>
  </si>
  <si>
    <t>THTR GATEWAY PA TM</t>
  </si>
  <si>
    <t>POSTAL PLT</t>
  </si>
  <si>
    <t>HUMAN RESOURCES PLT</t>
  </si>
  <si>
    <t>HUMAN RESOURCES SUST CTR</t>
  </si>
  <si>
    <t>HQ, FINANCIAL MGT CO</t>
  </si>
  <si>
    <t>FINANCE MGT DET</t>
  </si>
  <si>
    <t>FINANCIAL MGT CNTR</t>
  </si>
  <si>
    <t>CHAPLAIN DET C</t>
  </si>
  <si>
    <t>CHAPLAIN DET D</t>
  </si>
  <si>
    <t>CHAPLAIN DET A</t>
  </si>
  <si>
    <t>CHAPLAIN DET B</t>
  </si>
  <si>
    <t>RECON SQDN (SBCT)</t>
  </si>
  <si>
    <t>MOTORIZED CAV TRP, CAV SQDRN (IBCT)</t>
  </si>
  <si>
    <t>MOTORIZ CAV TRP, CAV SQDRN (IBCT)</t>
  </si>
  <si>
    <t>ARMOR CO, COMB ARMS BN (ABCT)</t>
  </si>
  <si>
    <t>CAV SQDRN (IBCT)</t>
  </si>
  <si>
    <t>CAV SQDRN (IBCT)(ABN)</t>
  </si>
  <si>
    <t>HHT, CAV SQDRN (IBCT)</t>
  </si>
  <si>
    <t>HHT, CAV SQDRN (IBCT)(ABN)</t>
  </si>
  <si>
    <t>HHC, MP BDE</t>
  </si>
  <si>
    <t>HHD MP BN</t>
  </si>
  <si>
    <t>MP DET (I/R CAMP LIAISON)</t>
  </si>
  <si>
    <t>HHC, MP CMD</t>
  </si>
  <si>
    <t>MP DET, TA DETAINEE REPTNG CTR</t>
  </si>
  <si>
    <t>HHC, MP DETENTION BN</t>
  </si>
  <si>
    <t>MP DETENTION CO</t>
  </si>
  <si>
    <t>HHD, CID GRP</t>
  </si>
  <si>
    <t>HHD, CID BN</t>
  </si>
  <si>
    <t>MP DET CID</t>
  </si>
  <si>
    <t>MIL HISTORY DET TM A</t>
  </si>
  <si>
    <t>MIL HISTORY DET TM B</t>
  </si>
  <si>
    <t>MIL HISTORY DET TM C</t>
  </si>
  <si>
    <t>HQ, LEGAL OPS DET - MULTI (LOD-M)</t>
  </si>
  <si>
    <t>LEGAL OPS TM - SPECIAL (LOT-S)</t>
  </si>
  <si>
    <t>LEGAL OPS TM - GENERAL (LOT-G)</t>
  </si>
  <si>
    <t>HQ, LEGAL OPS DET - (LOD-J)</t>
  </si>
  <si>
    <t>SENIOR MIL JUDGE TM (MJT)</t>
  </si>
  <si>
    <t>MIL JUDGE TM -A (MJT-A)</t>
  </si>
  <si>
    <t>MIL JUDGE TM -B (MJT-B)</t>
  </si>
  <si>
    <t>MIL JUDGE TM -C (MJT-C)</t>
  </si>
  <si>
    <t>HQ, LEGAL OPS DET - (LOD-E)</t>
  </si>
  <si>
    <t>LEGAL OPS TM - EXPERT TM A</t>
  </si>
  <si>
    <t>LEGAL OPS TM - EXPERT TM B</t>
  </si>
  <si>
    <t>REGIONAL TRIAL DEFENSE TM (RTDT)</t>
  </si>
  <si>
    <t>SENIOR TRIAL DEFENSE TM (STDT)</t>
  </si>
  <si>
    <t>FIELD TRIAL DEFENSE TM (FTDT)</t>
  </si>
  <si>
    <t>MI CO (CI/HUMINT)</t>
  </si>
  <si>
    <t>MI CO (TECH INTELL)</t>
  </si>
  <si>
    <t xml:space="preserve">HHC, MI BN (TI) </t>
  </si>
  <si>
    <t>MI CO (TI) (DS)</t>
  </si>
  <si>
    <t xml:space="preserve">MI DET, TECH INTELL </t>
  </si>
  <si>
    <t>MI BN (INTEROG) (JIDC)(RECAP)</t>
  </si>
  <si>
    <t>MI CO, HUMINT</t>
  </si>
  <si>
    <t>MI DET, ANALYSIS &amp; REQ</t>
  </si>
  <si>
    <t>MI BN AERIAL RECON (AEB)(RECAP)</t>
  </si>
  <si>
    <t>MI BN AERIAL RECON (EAC)</t>
  </si>
  <si>
    <t>HHC MI BN AERIAL RECON (AEB)</t>
  </si>
  <si>
    <t>HHSC, MI BN AERIAL RECON (EAC)</t>
  </si>
  <si>
    <t>MI CO ( ARL) (EAC)</t>
  </si>
  <si>
    <t>SPT CO, SF BN (ABN)</t>
  </si>
  <si>
    <t>PSYOP GRP (RECAP) (USAR)</t>
  </si>
  <si>
    <t>HHC, PSYOP GRP (USAR)</t>
  </si>
  <si>
    <t>PSYOP DISSEM BN (ABN) (RECAP)</t>
  </si>
  <si>
    <t>PSYOP REGIONAL BN (ABN)</t>
  </si>
  <si>
    <t>TAC PSYOP BN (RECAP) (USAR)</t>
  </si>
  <si>
    <t>H &amp; S CO, PSYOP BN (USAR)</t>
  </si>
  <si>
    <t>TAC PSYOP CO (RECAP) (USAR)</t>
  </si>
  <si>
    <t>TAC MIL INFO SPT CO</t>
  </si>
  <si>
    <t xml:space="preserve">HHD, MI BN (LINGUIST) </t>
  </si>
  <si>
    <t xml:space="preserve">MI CO, HUMINT, LINGUIST </t>
  </si>
  <si>
    <t xml:space="preserve">MI DET, INTEL COORD </t>
  </si>
  <si>
    <t>INTER/TRANS PLT</t>
  </si>
  <si>
    <t>PLT HQ (INTER/TRANS)</t>
  </si>
  <si>
    <t>TACT TM (INTER/TRANS)</t>
  </si>
  <si>
    <t>OPS TM (INTER/TRANS)</t>
  </si>
  <si>
    <t>MAN ENHANCE BDE (MEB) (RECAP)</t>
  </si>
  <si>
    <t>HHC, MAN ENHANCE BDE (MEB)</t>
  </si>
  <si>
    <t>ARMY SPACE SPT TM</t>
  </si>
  <si>
    <t>SPACE CONTROL DET (E)</t>
  </si>
  <si>
    <t>THTR MISSLE WARNING DET (TMWD)</t>
  </si>
  <si>
    <t>HHC, CIVIL AFFAIRS BDE (RECAP)</t>
  </si>
  <si>
    <t>CIVIL AFFAIRS CO (RECAP)</t>
  </si>
  <si>
    <t>FORCE PROVID CO HQ</t>
  </si>
  <si>
    <t>FORCE PROVID SVC &amp; SPT PLT</t>
  </si>
  <si>
    <t>FORCE PROVID PLT (HVY)</t>
  </si>
  <si>
    <t>FORCE PROVID PLT (LT)</t>
  </si>
  <si>
    <t>QM CO HQ, (SUPPLY)</t>
  </si>
  <si>
    <t>SUPPLY PLT</t>
  </si>
  <si>
    <t>FIELD MAINT CO, BSB (ABCT)</t>
  </si>
  <si>
    <t>FIELD MAINT CO, BSB (IBCT)</t>
  </si>
  <si>
    <t>FIELD MAINT CO, BSB (IBCT)(ABN)</t>
  </si>
  <si>
    <t>FIELD MAINT CO, BSB (SBCT)</t>
  </si>
  <si>
    <t xml:space="preserve">SPT MAINT CO HQ  </t>
  </si>
  <si>
    <t>AREA TMDE SPT TM</t>
  </si>
  <si>
    <t>MAINT DET SHORAD BN</t>
  </si>
  <si>
    <t>ADA BN (AVENGER)</t>
  </si>
  <si>
    <t>ADA BN (PATRIOT)</t>
  </si>
  <si>
    <t>ADA BTRY (PATRIOT)</t>
  </si>
  <si>
    <t>Civil Affairs</t>
  </si>
  <si>
    <t>ADA BTRY (AVENGER)</t>
  </si>
  <si>
    <t>PUBLIC AFFAIRS DET</t>
  </si>
  <si>
    <t>STRYKER BDE CBT TM SBCT(RECAP)</t>
  </si>
  <si>
    <t>HHC,  INF BDE (SBCT)</t>
  </si>
  <si>
    <t>HHD, REGIONAL SPT GRP</t>
  </si>
  <si>
    <t>DIGITAL LIASON DET</t>
  </si>
  <si>
    <t>THTR INFO OPS GRP (RECAP)</t>
  </si>
  <si>
    <t>HHC, THTR INFO OPS GRP</t>
  </si>
  <si>
    <t>MOVEMENT CONT TM</t>
  </si>
  <si>
    <t>WATERCRAFT FIELD MAINT CO HQ</t>
  </si>
  <si>
    <t>WATERCRAFT FIELD MAINT PLT</t>
  </si>
  <si>
    <t>LOGISTICS SPT VESSEL</t>
  </si>
  <si>
    <t>EXPED TERM OPNL ELE (ETOE)</t>
  </si>
  <si>
    <t>TRANS MED BOAT DET</t>
  </si>
  <si>
    <t>HHD, MVT CTL BN (EAC)</t>
  </si>
  <si>
    <t>EXPEDIT RAIL CTR (ERC)</t>
  </si>
  <si>
    <t>T MDM TRK CO (CARGO) (EAC)</t>
  </si>
  <si>
    <t>T MDM TRK CO (POL, 7500 GAL)</t>
  </si>
  <si>
    <t>T MDM TRK CO (POL, 5000 GAL)</t>
  </si>
  <si>
    <t>T MDM TRK CO PLS</t>
  </si>
  <si>
    <t>CBT HET CO</t>
  </si>
  <si>
    <t>COMPOSITE TRK CO LIGHT</t>
  </si>
  <si>
    <t>COMPOSITE TRK CO HVY</t>
  </si>
  <si>
    <t>TRANS BDE (EXPED)</t>
  </si>
  <si>
    <t>HHD, TRANS TERM BN</t>
  </si>
  <si>
    <t>INLAND CARGO TRANSFER CO (ICTC)</t>
  </si>
  <si>
    <t>HEAVY WATERCRAFT CO</t>
  </si>
  <si>
    <t>SEAPORT OPS CO</t>
  </si>
  <si>
    <t>BDE SPT BN (ABCT)</t>
  </si>
  <si>
    <t>HHC, BDE SPT BN (ABCT)</t>
  </si>
  <si>
    <t>DISTRIB CO, BSB (ABCT)</t>
  </si>
  <si>
    <t>BDE SPT BN W/FSC (IBCT)(RECAP)</t>
  </si>
  <si>
    <t>HHC, BDE SPT BN (IBCT)</t>
  </si>
  <si>
    <t>FWD SPT CO (BEB), BSB, (IBCT)</t>
  </si>
  <si>
    <t>FWD SPT CO (RECON) BSB (IBCT)</t>
  </si>
  <si>
    <t>FWD SPT CO (INF) BSB, (IBCT)</t>
  </si>
  <si>
    <t>FWD SPT CO (FA) BSB, (IBCT)</t>
  </si>
  <si>
    <t>DISTRIB CO, BSB (IBCT)</t>
  </si>
  <si>
    <t>BDE SPT BN W/FSC (IBCT)(ABN)</t>
  </si>
  <si>
    <t>FWD SPT CO (BEB) BSB (ABN BCT)</t>
  </si>
  <si>
    <t>FWD SPT CO (INF) BSB, (IBCT)(ABN)</t>
  </si>
  <si>
    <t>FWD SPT CO (FA) BSB, (IBCT)(ABN)</t>
  </si>
  <si>
    <t>DISTRIB CO, BDE SPT BN (IBCT)(ABN)</t>
  </si>
  <si>
    <t>BDE SPT BN (SBCT)(RECAP)</t>
  </si>
  <si>
    <t>HHC, BDE SPT BN (SBCT)</t>
  </si>
  <si>
    <t>FWD SPT CO (BEB), BSB (SBCT)</t>
  </si>
  <si>
    <t>FWD SPT CO (INF), BSB (SBCT)</t>
  </si>
  <si>
    <t>FWD SPT CO (FA), BSB (SBCT)</t>
  </si>
  <si>
    <t>DISTRIB CO, BSB (SBCT)</t>
  </si>
  <si>
    <t>FWD SPT CO, AH-64</t>
  </si>
  <si>
    <t>FWD SPT CO, ASSAULT BN</t>
  </si>
  <si>
    <t>FWD SPT CO, GSAB W/ATS (1X15 MED)</t>
  </si>
  <si>
    <t>FWD SPT TRP</t>
  </si>
  <si>
    <t>HHC, SUST BDE</t>
  </si>
  <si>
    <t>DISTRIB CO (ASB) (CAB)</t>
  </si>
  <si>
    <t>BSB HQ FA BDE</t>
  </si>
  <si>
    <t>FWD SPT CO, MLRS (2X8)</t>
  </si>
  <si>
    <t>FWD SPT CO 155SP 3x6 FiB</t>
  </si>
  <si>
    <t>FWD SPT CO HIMARS</t>
  </si>
  <si>
    <t>FWD SPT CO 155T 3X6 FiB</t>
  </si>
  <si>
    <t>AVN SPT BN (CAB)</t>
  </si>
  <si>
    <t>HQ &amp; SPT CO (ASB) (GS)</t>
  </si>
  <si>
    <t>FWD SPT CO, GSAB (2 X 15 MED)</t>
  </si>
  <si>
    <t>DISTRIB CO (ASB) (GS)</t>
  </si>
  <si>
    <t>HHC, CBT SUST  SPT BN</t>
  </si>
  <si>
    <t>AVN SPT BN (GS 2 X 15 MEDEVAC)</t>
  </si>
  <si>
    <t>AVN SPT BN (ASB/TAB)(RECAP)</t>
  </si>
  <si>
    <t>SPT CO (TASMG)</t>
  </si>
  <si>
    <t>HHC, THTR SUST CMD</t>
  </si>
  <si>
    <t>EXPEDIT SUST CMD</t>
  </si>
  <si>
    <t>INF BDE COMBAT TM (IBCT)(RECAP)</t>
  </si>
  <si>
    <t>INF BDE COMBAT TM (IBCT)(ABN)</t>
  </si>
  <si>
    <t>HQ, INF BDE COMBAT TM (IBCT)</t>
  </si>
  <si>
    <t>HQ, IN BDE CBT TM (IBCT)(ABN)</t>
  </si>
  <si>
    <t>ARMOR BDE CBT TM, ABCT (RECAP)</t>
  </si>
  <si>
    <t>ARMY FIELD SPT BDE (AFSB)</t>
  </si>
  <si>
    <t>CONTRACTING SPT BDE</t>
  </si>
  <si>
    <t>Contract Spt</t>
  </si>
  <si>
    <t>GRAY EAGLE UAS CO  (MQ-1C) (SEP)</t>
  </si>
  <si>
    <t>THTR AVN BDE (TAB, 6xS&amp;S)</t>
  </si>
  <si>
    <t>AVN SECURITY &amp; SPT BN</t>
  </si>
  <si>
    <t>HHC, AVN SECURITY &amp; SPT BN</t>
  </si>
  <si>
    <t>SECURITY &amp; SPT AVN CO (UH-72A)</t>
  </si>
  <si>
    <t>FWD SPT CO, GSAB</t>
  </si>
  <si>
    <t>SPECIAL OPS AVN REGT</t>
  </si>
  <si>
    <t>SPECIAL OPS AVN BN (NATIONAL)</t>
  </si>
  <si>
    <t>HHC, SPECIAL OPS AVN BN (NATIONAL)</t>
  </si>
  <si>
    <t>LIGHT ASSAULT HELICOPTER CO</t>
  </si>
  <si>
    <t>LIGHT ATK HELICOPTER CO</t>
  </si>
  <si>
    <t>MED ASSAULT HELICOPTER CO</t>
  </si>
  <si>
    <t>MED ATK HELICOPTER CO</t>
  </si>
  <si>
    <t>AVN MAINT CO (AVUM/AVIM)</t>
  </si>
  <si>
    <t>THTR AIRFIELD OPS GRP</t>
  </si>
  <si>
    <t>AVN BN (USARS0)</t>
  </si>
  <si>
    <t>HHC, THTR AVN BN (USARSO)</t>
  </si>
  <si>
    <t>AVN CO (USARSO)</t>
  </si>
  <si>
    <t>C2 DET (USARSO)</t>
  </si>
  <si>
    <t>AVN BN (USAREUR)</t>
  </si>
  <si>
    <t>HHC, AVN BN (USAREUR)</t>
  </si>
  <si>
    <t>MUSIC PERF TM B (CEREMONIAL)</t>
  </si>
  <si>
    <t>MUSIC PERF TM C (RHYTHM)</t>
  </si>
  <si>
    <t>MUSIC PERF TM D (BRASS)</t>
  </si>
  <si>
    <t>MUSIC PERF TM E (WOODWIND)</t>
  </si>
  <si>
    <t>HHC, CBRN BN</t>
  </si>
  <si>
    <t>HHC, THEATER ENG CMD (MAIN)</t>
  </si>
  <si>
    <t>DCP  THTR ENG CMD</t>
  </si>
  <si>
    <t>HQ, ENG VERT CONST CO</t>
  </si>
  <si>
    <t>FIELD MAINT TM, ENG VERT</t>
  </si>
  <si>
    <t>FIELD MAINT TM (SPT CO)</t>
  </si>
  <si>
    <t>HQ, CLEARANCE CO (RECAP)</t>
  </si>
  <si>
    <t>FIELD MAINT TM (MAC CO)</t>
  </si>
  <si>
    <t>PRIME POWER BN</t>
  </si>
  <si>
    <t>POWER LINE CO</t>
  </si>
  <si>
    <t>IN (RANGER) REG</t>
  </si>
  <si>
    <t>REG SPECIAL TRPS BN</t>
  </si>
  <si>
    <t>HHC, REG SPECIAL TRPS BN</t>
  </si>
  <si>
    <t>TUAS, (RANGER)</t>
  </si>
  <si>
    <t>REG  RECON CO</t>
  </si>
  <si>
    <t>RANGER BN XXI</t>
  </si>
  <si>
    <t>HHC, MEDICAL CMD OP CMD POST</t>
  </si>
  <si>
    <t>HHC, MEDICAL CMD MAIN CMD POST</t>
  </si>
  <si>
    <t>MED LOG MGMNT CEN, BASE</t>
  </si>
  <si>
    <t>MEDICAL BDE, EARLY ENTRY MOD</t>
  </si>
  <si>
    <t>MEDICAL BDE, EXPAN MOD</t>
  </si>
  <si>
    <t>MEDICAL BDE, CAMPAIGN MOD</t>
  </si>
  <si>
    <t>EARLY ENTRY ELMT, MED BN</t>
  </si>
  <si>
    <t>CAMPAIGN SPT ELMT, MED BN</t>
  </si>
  <si>
    <t>HQ, MEDICAL DET, BLOOD SPT</t>
  </si>
  <si>
    <t>COLLECT, STORE &amp;  DISTRO TM</t>
  </si>
  <si>
    <t>COLLECT, MANUFACT &amp; DISTRO TM</t>
  </si>
  <si>
    <t>DISTRO TM</t>
  </si>
  <si>
    <t>MED DET COSC MAIN SPT</t>
  </si>
  <si>
    <t>MED DET COSC FWD SPT</t>
  </si>
  <si>
    <t>HHD, ORD BN (EOD)</t>
  </si>
  <si>
    <t>MODULAR AMMO ORD C0</t>
  </si>
  <si>
    <t>ORD CO, EOD (RECAP)</t>
  </si>
  <si>
    <t>ORD CO, EOD (ABN) (RECAP)</t>
  </si>
  <si>
    <t>HQS CO, EOD (ABN)</t>
  </si>
  <si>
    <t>EOD PLT (ABN)</t>
  </si>
  <si>
    <t>HHC, PETROLEUM GRP</t>
  </si>
  <si>
    <t>QM WATER SPT CO</t>
  </si>
  <si>
    <t>HUMAN RESOURCES OPS CTR</t>
  </si>
  <si>
    <t>LEGAL OPS DET - MULTI</t>
  </si>
  <si>
    <t>LEGAL OPS DET - TRIAL DEF</t>
  </si>
  <si>
    <t>LEGAL OPS DET - (LOD-J)</t>
  </si>
  <si>
    <t>LEGAL OPS DET - (LOD-E)</t>
  </si>
  <si>
    <t>AERIAL INTEL BDE (AIB)</t>
  </si>
  <si>
    <t>HHC, AERIAL INTEL BDE (AIB)</t>
  </si>
  <si>
    <t>MI CO (PED)</t>
  </si>
  <si>
    <t>MI BN AERIAL RECON</t>
  </si>
  <si>
    <t>HHSC, MI BN AERIAL RECON</t>
  </si>
  <si>
    <t>MI CO ( AV SPT) (EAC)</t>
  </si>
  <si>
    <t>MI BN AERIAL EXPLOIT (AE)</t>
  </si>
  <si>
    <t>HHSC, MI BN AERIAL EXPLOIT (AE)</t>
  </si>
  <si>
    <t>MI CO HQ (TM)(GRCS)</t>
  </si>
  <si>
    <t>MI OPS PLT HQ (TM)(GRCS)</t>
  </si>
  <si>
    <t>MI COLL SEC (TM)(GRCS)</t>
  </si>
  <si>
    <t>MI FLT OP SEC (TM)(GRCS)</t>
  </si>
  <si>
    <t>MI FLT PLT HQ (TM)(GRCS)</t>
  </si>
  <si>
    <t>MI FLT SEC (TM)(GRCS)</t>
  </si>
  <si>
    <t>TI CO HQ TM</t>
  </si>
  <si>
    <t>TI PLT HQ TM</t>
  </si>
  <si>
    <t>TI COLLECT TM</t>
  </si>
  <si>
    <t>TI PRODUCTION TM</t>
  </si>
  <si>
    <t>TI C-E ANAL TM</t>
  </si>
  <si>
    <t>TI MOBILITY ANALYSIS TM</t>
  </si>
  <si>
    <t>TI WPNS/MUN TM</t>
  </si>
  <si>
    <t>MI BN (OPS)</t>
  </si>
  <si>
    <t>HHD, MI BN (OPS)</t>
  </si>
  <si>
    <t>HQ, MI CO (ANALYTICAL)</t>
  </si>
  <si>
    <t>SIGINT SEC, MI CO (ANAL)</t>
  </si>
  <si>
    <t>GEOINT SEC, MI CO (ANAL)</t>
  </si>
  <si>
    <t>CI/HUMINT SEC, MI CO (ANAL)</t>
  </si>
  <si>
    <t>HQ, MI CO (ALL SOURCE)</t>
  </si>
  <si>
    <t>WATCH TM,  MI CO (ALL SO)</t>
  </si>
  <si>
    <t>MGT TM,  MI CO (ALL SO)</t>
  </si>
  <si>
    <t>ALL SOURCE TM,  MI CO</t>
  </si>
  <si>
    <t>INTEL SPT EMNT (ISE) TM</t>
  </si>
  <si>
    <t>MI BN (FWD COLLECT)</t>
  </si>
  <si>
    <t>HHD MI BN (FWD COLLECT)</t>
  </si>
  <si>
    <t>COLLECT DET, FC BN</t>
  </si>
  <si>
    <t>DET HQ, COLLECT</t>
  </si>
  <si>
    <t>HUMINT OPS MGT TM</t>
  </si>
  <si>
    <t>HUMINT COLLECT TM</t>
  </si>
  <si>
    <t>SIGINT COLLECT TM</t>
  </si>
  <si>
    <t>CI OPS MGT TM</t>
  </si>
  <si>
    <t>TSCM TM</t>
  </si>
  <si>
    <t>MI BN (THTR SUP)</t>
  </si>
  <si>
    <t>HHD, MI BN (THTR SUP)</t>
  </si>
  <si>
    <t>MI CO (THTR SPT)</t>
  </si>
  <si>
    <t>MI CO THTR ENGAGE (TE)</t>
  </si>
  <si>
    <t>HQ, JSTARS CO (EAC)</t>
  </si>
  <si>
    <t>SF GRP (NG)</t>
  </si>
  <si>
    <t>SW PLANNING DET</t>
  </si>
  <si>
    <t>SF OPS DET H</t>
  </si>
  <si>
    <t>SF OPS DET F</t>
  </si>
  <si>
    <t>SF CO (MOBILE)</t>
  </si>
  <si>
    <t>FWD SPT CO (SF BN)</t>
  </si>
  <si>
    <t>SF GRP SPT BN</t>
  </si>
  <si>
    <t>TUAS PLT</t>
  </si>
  <si>
    <t>SIGNAL DET, (GSB), SF GRP</t>
  </si>
  <si>
    <t>SUSTAIN &amp; DISTRO CO</t>
  </si>
  <si>
    <t>MAINT CO</t>
  </si>
  <si>
    <t>MI CO, SF, GRP SPT BN (GSB)</t>
  </si>
  <si>
    <t>GRP SPEC TRP CO (NG)</t>
  </si>
  <si>
    <t>SF BN,  SF GP,  (ABN)</t>
  </si>
  <si>
    <t>SF GRP SPT BN (NG)</t>
  </si>
  <si>
    <t>FWD SPT CO (SF GSB) (NG)</t>
  </si>
  <si>
    <t>MED CO (SF GSB)</t>
  </si>
  <si>
    <t>HQ, TAC PSYOP DET (USAR)</t>
  </si>
  <si>
    <t>TAC PSYOP DEVELOP DET (USAR)</t>
  </si>
  <si>
    <t>MI INFO SPT GRP (ABN)</t>
  </si>
  <si>
    <t>HHC, MI INFO SPT GRP (ABN)</t>
  </si>
  <si>
    <t>HSC, PSYOP REGIONAL BN (ABN)</t>
  </si>
  <si>
    <t>MI SPT CO</t>
  </si>
  <si>
    <t>MI SPT BN (TACT)</t>
  </si>
  <si>
    <t>HSC, MI SPT BN (TACT)</t>
  </si>
  <si>
    <t>HSC, PSYOP DISSEM BN (ABN) (RECAP)</t>
  </si>
  <si>
    <t>PRINT CO, MISB (DISS)</t>
  </si>
  <si>
    <t>BROADCAST CO, MISB (DISS)</t>
  </si>
  <si>
    <t>PRODUCT DISTRO CO, MISB (DISS)</t>
  </si>
  <si>
    <t>MEDIA PROD CO, MISB (DISS)</t>
  </si>
  <si>
    <t xml:space="preserve">MI BN (LINGUIST) </t>
  </si>
  <si>
    <t>PLT HQS (HUMINT)(LINGUIST)</t>
  </si>
  <si>
    <t>OPNS MGT TM (HUMINT)(LINGUIST)</t>
  </si>
  <si>
    <t>HUMINT TM (LINGUIST)</t>
  </si>
  <si>
    <t>CI PLT HQ  (LINGUIST)</t>
  </si>
  <si>
    <t>OPNS MGT TM (CI) (LINGUIST)</t>
  </si>
  <si>
    <t>CI TM (LINGUIST)</t>
  </si>
  <si>
    <t>LINGUIST COORD SEC</t>
  </si>
  <si>
    <t>HHB, GMD BDE</t>
  </si>
  <si>
    <t>HHB, GMD BN</t>
  </si>
  <si>
    <t>HHC, SPACE BDE</t>
  </si>
  <si>
    <t>ARMY SPACE SPT CO</t>
  </si>
  <si>
    <t>HQ, ARMY SPACE SPT CO</t>
  </si>
  <si>
    <t>THTR MISSILE WARNING CO</t>
  </si>
  <si>
    <t>HQ, THTR MISSILE WARNING CO</t>
  </si>
  <si>
    <t>SPACE SITUAT AWAR CO</t>
  </si>
  <si>
    <t>HQ, SPACE SITUAT AWAR CO</t>
  </si>
  <si>
    <t>CIVIL AFFAIRS BDE (ABN)</t>
  </si>
  <si>
    <t>HHC, CIVIL AFFAIRS BN (ABN)</t>
  </si>
  <si>
    <t>CMD SECTION</t>
  </si>
  <si>
    <t>CIVIL LIAISON TM</t>
  </si>
  <si>
    <t>CA PLANNING TM</t>
  </si>
  <si>
    <t>HQ, CIVIL AFFAIRS CO</t>
  </si>
  <si>
    <t>CIVIL AFFAIRS TM</t>
  </si>
  <si>
    <t>SPT MAINT CO W/TMDE</t>
  </si>
  <si>
    <t>ATS SPT MAINT DET</t>
  </si>
  <si>
    <t>ADA BDE HQS (THTR)</t>
  </si>
  <si>
    <t>HHB, ADA BN (AVENGER)</t>
  </si>
  <si>
    <t>HHB, ADA BN (PATRIOT)</t>
  </si>
  <si>
    <t>MAINT CO AMD BN (PATRIOT)</t>
  </si>
  <si>
    <t>ADA COMP BN (PAT/AVEN)</t>
  </si>
  <si>
    <t>HHB, ADA COMP BN (PAT/AVEN)</t>
  </si>
  <si>
    <t>MAINT CO COMP BN</t>
  </si>
  <si>
    <t>ADA COMP BN (PAT/AVEN)(ABN)</t>
  </si>
  <si>
    <t>ADA BTRY (AVENGER)(ABN)</t>
  </si>
  <si>
    <t>OPS CO, HHB (EIGHTH ARMY)</t>
  </si>
  <si>
    <t>HQS, IO CMD</t>
  </si>
  <si>
    <t>HHD, INFO OPS CMD</t>
  </si>
  <si>
    <t>HQS, IO CMD (FS/VA)</t>
  </si>
  <si>
    <t>HHD, IO CMD (FS/VA)</t>
  </si>
  <si>
    <t>FIELD SPT DET, IO CMD</t>
  </si>
  <si>
    <t>VULNERAB ASSES DET, IO CMD</t>
  </si>
  <si>
    <t>HQS, IO CMD (DCC)</t>
  </si>
  <si>
    <t>HHD, IO CMD (DCC)</t>
  </si>
  <si>
    <t>RAPID PORT OPENING ELMT</t>
  </si>
  <si>
    <t>HHC, SUST BDE (SO)</t>
  </si>
  <si>
    <t>SPECIAL TRPS SPT CO, SUST BDE (SO)</t>
  </si>
  <si>
    <t>FWD SPT CO, SUST BDE (SO)</t>
  </si>
  <si>
    <t>CONTRACTING TM</t>
  </si>
  <si>
    <t>ATK/RECON TRP(8xAH64/4xRQ-7 SHADOW)</t>
  </si>
  <si>
    <t>EXPED CBT AVN BDE (ECAB) (RECAP)</t>
  </si>
  <si>
    <t>THTR AVN SUST MAINT GRP (TASMG)</t>
  </si>
  <si>
    <t>INTEL &amp; SUST CO, HHB (EIGHTH ARMY)</t>
  </si>
  <si>
    <t>MED LOG MGT CEN, FWD TM EARLY ENTRY</t>
  </si>
  <si>
    <t>HQ LEGAL OPS DET, TRIAL DEF(LOD-TD)</t>
  </si>
  <si>
    <t>DISMNTED CAV TRP, CAV SQDRN (IBCT)</t>
  </si>
  <si>
    <t>01206K000</t>
  </si>
  <si>
    <t>01207K000</t>
  </si>
  <si>
    <t>01218K000</t>
  </si>
  <si>
    <t>01226K000</t>
  </si>
  <si>
    <t>01227K000</t>
  </si>
  <si>
    <t>01247K000</t>
  </si>
  <si>
    <t>01286K000</t>
  </si>
  <si>
    <t>01286K100</t>
  </si>
  <si>
    <t>01287K000</t>
  </si>
  <si>
    <t>01287K100</t>
  </si>
  <si>
    <t>01402K000</t>
  </si>
  <si>
    <t>01418K000</t>
  </si>
  <si>
    <t>01436K000</t>
  </si>
  <si>
    <t>01447K000</t>
  </si>
  <si>
    <t>01605K000</t>
  </si>
  <si>
    <t>01606K000</t>
  </si>
  <si>
    <t>01607K000</t>
  </si>
  <si>
    <t>01608K000</t>
  </si>
  <si>
    <t>01623K000</t>
  </si>
  <si>
    <t>01636K000</t>
  </si>
  <si>
    <t>03396K000</t>
  </si>
  <si>
    <t>03492K000</t>
  </si>
  <si>
    <t>06235K100</t>
  </si>
  <si>
    <t>06235K300</t>
  </si>
  <si>
    <t>06236K100</t>
  </si>
  <si>
    <t>06236K300</t>
  </si>
  <si>
    <t>06237K000</t>
  </si>
  <si>
    <t>06237K200</t>
  </si>
  <si>
    <t>06238K000</t>
  </si>
  <si>
    <t>06238K200</t>
  </si>
  <si>
    <t>06325K000</t>
  </si>
  <si>
    <t>06326K000</t>
  </si>
  <si>
    <t>06327K000</t>
  </si>
  <si>
    <t>06385K000</t>
  </si>
  <si>
    <t>06386K000</t>
  </si>
  <si>
    <t>06387K000</t>
  </si>
  <si>
    <t>07196K000</t>
  </si>
  <si>
    <t>07215K000</t>
  </si>
  <si>
    <t>07215K100</t>
  </si>
  <si>
    <t>07216K000</t>
  </si>
  <si>
    <t>07216K100</t>
  </si>
  <si>
    <t>07217K000</t>
  </si>
  <si>
    <t>07217K100</t>
  </si>
  <si>
    <t>07218K000</t>
  </si>
  <si>
    <t>07218K100</t>
  </si>
  <si>
    <t>07219K000</t>
  </si>
  <si>
    <t>07219K100</t>
  </si>
  <si>
    <t>07315K000</t>
  </si>
  <si>
    <t>07315K100</t>
  </si>
  <si>
    <t>07316K000</t>
  </si>
  <si>
    <t>07316K100</t>
  </si>
  <si>
    <t>07317K000</t>
  </si>
  <si>
    <t>08027K000</t>
  </si>
  <si>
    <t>08037K000</t>
  </si>
  <si>
    <t>08047K000</t>
  </si>
  <si>
    <t>08057K000</t>
  </si>
  <si>
    <t>08317K000</t>
  </si>
  <si>
    <t>17195K000</t>
  </si>
  <si>
    <t>17196K000</t>
  </si>
  <si>
    <t>17197K000</t>
  </si>
  <si>
    <t>17198K000</t>
  </si>
  <si>
    <t>17215K000</t>
  </si>
  <si>
    <t>17215K100</t>
  </si>
  <si>
    <t>17216K000</t>
  </si>
  <si>
    <t>17216K100</t>
  </si>
  <si>
    <t>17217K000</t>
  </si>
  <si>
    <t>17217K100</t>
  </si>
  <si>
    <t>17307K000</t>
  </si>
  <si>
    <t>17315K000</t>
  </si>
  <si>
    <t>17318K000</t>
  </si>
  <si>
    <t>19476K000</t>
  </si>
  <si>
    <t>19646K000</t>
  </si>
  <si>
    <t>19882K000</t>
  </si>
  <si>
    <t>19886K000</t>
  </si>
  <si>
    <t>34128KA00</t>
  </si>
  <si>
    <t>MI CO BCT W/COIST</t>
  </si>
  <si>
    <t>34128KB00</t>
  </si>
  <si>
    <t>34402K000</t>
  </si>
  <si>
    <t>43027K000</t>
  </si>
  <si>
    <t>43607K000</t>
  </si>
  <si>
    <t>44635K000</t>
  </si>
  <si>
    <t>44636K000</t>
  </si>
  <si>
    <t>44637K000</t>
  </si>
  <si>
    <t>44645K000</t>
  </si>
  <si>
    <t>44645K100</t>
  </si>
  <si>
    <t>44646K000</t>
  </si>
  <si>
    <t>44647K000</t>
  </si>
  <si>
    <t>44648K000</t>
  </si>
  <si>
    <t>44648K100</t>
  </si>
  <si>
    <t>47110K000</t>
  </si>
  <si>
    <t>47112K000</t>
  </si>
  <si>
    <t>63025K000</t>
  </si>
  <si>
    <t>63026K000</t>
  </si>
  <si>
    <t>63027K000</t>
  </si>
  <si>
    <t>63027K200</t>
  </si>
  <si>
    <t>63027K400</t>
  </si>
  <si>
    <t>63027K600</t>
  </si>
  <si>
    <t>63027K800</t>
  </si>
  <si>
    <t>63028K000</t>
  </si>
  <si>
    <t>63035K000</t>
  </si>
  <si>
    <t>63036K000</t>
  </si>
  <si>
    <t>63037K000</t>
  </si>
  <si>
    <t>63037K200</t>
  </si>
  <si>
    <t>63037K400</t>
  </si>
  <si>
    <t>63037K600</t>
  </si>
  <si>
    <t>63038K000</t>
  </si>
  <si>
    <t>63046K000</t>
  </si>
  <si>
    <t>63047K200</t>
  </si>
  <si>
    <t>63048K000</t>
  </si>
  <si>
    <t>63217K000</t>
  </si>
  <si>
    <t>63316K000</t>
  </si>
  <si>
    <t>63426K000</t>
  </si>
  <si>
    <t>77200K000</t>
  </si>
  <si>
    <t>77200K100</t>
  </si>
  <si>
    <t>77202K000</t>
  </si>
  <si>
    <t>77202K100</t>
  </si>
  <si>
    <t>87000K100</t>
  </si>
  <si>
    <t>87006K100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</si>
  <si>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</si>
  <si>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</si>
  <si>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</si>
  <si>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</si>
  <si>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</si>
  <si>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</si>
  <si>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</si>
  <si>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</si>
  <si>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</si>
  <si>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</si>
  <si>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</si>
  <si>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</si>
  <si>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</si>
  <si>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</si>
  <si>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</si>
  <si>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</si>
  <si>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</si>
  <si>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</si>
  <si>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</si>
  <si>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</si>
  <si>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</si>
  <si>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</si>
  <si>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</si>
  <si>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</si>
  <si>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</si>
  <si>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</si>
  <si>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</si>
  <si>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</si>
  <si>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</si>
  <si>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</si>
  <si>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</si>
  <si>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</si>
  <si>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</si>
  <si>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</si>
  <si>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</si>
  <si>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</si>
  <si>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</si>
  <si>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</si>
  <si>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</si>
  <si>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</si>
  <si>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</si>
  <si>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</si>
  <si>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</si>
  <si>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</si>
  <si>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</si>
  <si>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</si>
  <si>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</si>
  <si>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</si>
  <si>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</si>
  <si>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</si>
  <si>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</si>
  <si>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</si>
  <si>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</si>
  <si>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</si>
  <si>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</si>
  <si>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</si>
  <si>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</si>
  <si>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</si>
  <si>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</si>
  <si>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</si>
  <si>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</si>
  <si>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</si>
  <si>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</si>
  <si>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</si>
  <si>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</si>
  <si>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</si>
  <si>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</si>
  <si>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</si>
  <si>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</si>
  <si>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</si>
  <si>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</si>
  <si>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</si>
  <si>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</si>
  <si>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</si>
  <si>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</si>
  <si>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</si>
  <si>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</si>
  <si>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</si>
  <si>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</si>
  <si>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</si>
  <si>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</si>
  <si>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</si>
  <si>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</si>
  <si>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</si>
  <si>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</si>
  <si>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</si>
  <si>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</si>
  <si>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</si>
  <si>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</si>
  <si>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</si>
  <si>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</si>
  <si>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</si>
  <si>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</si>
  <si>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</si>
  <si>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</si>
  <si>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</si>
  <si>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</si>
  <si>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</si>
  <si>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</si>
  <si>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</si>
  <si>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</si>
  <si>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</si>
  <si>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</si>
  <si>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</si>
  <si>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</si>
  <si>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</si>
  <si>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</si>
  <si>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</si>
  <si>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</si>
  <si>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</si>
  <si>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</si>
  <si>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</si>
  <si>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</si>
  <si>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</si>
  <si>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</si>
  <si>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</si>
  <si>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</si>
  <si>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</si>
  <si>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</si>
  <si>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</si>
  <si>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</si>
  <si>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</si>
  <si>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</si>
  <si>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</si>
  <si>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</si>
  <si>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</si>
  <si>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</si>
  <si>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</si>
  <si>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</si>
  <si>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</si>
  <si>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</si>
  <si>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</si>
  <si>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</si>
  <si>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</si>
  <si>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</si>
  <si>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</si>
  <si>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</si>
  <si>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</si>
  <si>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</si>
  <si>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</si>
  <si>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</si>
  <si>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</si>
  <si>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</si>
  <si>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</si>
  <si>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</si>
  <si>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</si>
  <si>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</si>
  <si>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</si>
  <si>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</si>
  <si>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</si>
  <si>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</si>
  <si>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</si>
  <si>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</si>
  <si>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</si>
  <si>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</si>
  <si>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</si>
  <si>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</si>
  <si>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</si>
  <si>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</si>
  <si>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</si>
  <si>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</si>
  <si>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</si>
  <si>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</si>
  <si>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</si>
  <si>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</si>
  <si>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</si>
  <si>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</si>
  <si>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</si>
  <si>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</si>
  <si>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</si>
  <si>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</si>
  <si>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</si>
  <si>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</si>
  <si>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</si>
  <si>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</si>
  <si>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</si>
  <si>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</si>
  <si>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</si>
  <si>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</si>
  <si>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</si>
  <si>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</si>
  <si>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</si>
  <si>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</si>
  <si>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</si>
  <si>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</si>
  <si>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</si>
  <si>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</si>
  <si>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</si>
  <si>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</si>
  <si>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</si>
  <si>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</si>
  <si>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</si>
  <si>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</si>
  <si>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</si>
  <si>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</si>
  <si>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</si>
  <si>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</si>
  <si>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</si>
  <si>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</si>
  <si>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</si>
  <si>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</si>
  <si>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</si>
  <si>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</si>
  <si>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</si>
  <si>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</si>
  <si>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</si>
  <si>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</si>
  <si>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H16</t>
  </si>
  <si>
    <t>H17</t>
  </si>
  <si>
    <t>H18</t>
  </si>
  <si>
    <t>K1</t>
  </si>
  <si>
    <t>K2</t>
  </si>
  <si>
    <t>K3</t>
  </si>
  <si>
    <t>K4</t>
  </si>
  <si>
    <t>K5</t>
  </si>
  <si>
    <t>K6</t>
  </si>
  <si>
    <t>K7</t>
  </si>
  <si>
    <t>K9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</si>
  <si>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</si>
  <si>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</si>
  <si>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</si>
  <si>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</si>
  <si>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</si>
  <si>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</si>
  <si>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</si>
  <si>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</si>
  <si>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</si>
  <si>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</si>
  <si>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</si>
  <si>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</si>
  <si>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</si>
  <si>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</si>
  <si>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</si>
  <si>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</si>
  <si>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</si>
  <si>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</si>
  <si>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</si>
  <si>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</si>
  <si>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</si>
  <si>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</si>
  <si>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</si>
  <si>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</si>
  <si>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</si>
  <si>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</si>
  <si>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</si>
  <si>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</si>
  <si>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</si>
  <si>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</si>
  <si>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</si>
  <si>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</si>
  <si>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</si>
  <si>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</si>
  <si>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</si>
  <si>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</si>
  <si>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</si>
  <si>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</si>
  <si>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</si>
  <si>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</si>
  <si>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</si>
  <si>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</si>
  <si>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</si>
  <si>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</si>
  <si>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</si>
  <si>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</si>
  <si>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</si>
  <si>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</si>
  <si>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</si>
  <si>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</si>
  <si>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</si>
  <si>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</si>
  <si>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</si>
  <si>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</si>
  <si>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</si>
  <si>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</si>
  <si>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</si>
  <si>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</si>
  <si>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</si>
  <si>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</si>
  <si>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</si>
  <si>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</si>
  <si>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</si>
  <si>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</si>
  <si>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</si>
  <si>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</si>
  <si>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</si>
  <si>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</si>
  <si>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</si>
  <si>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</si>
  <si>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</si>
  <si>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</si>
  <si>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</si>
  <si>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</si>
  <si>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</si>
  <si>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</si>
  <si>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</si>
  <si>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</si>
  <si>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</si>
  <si>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</si>
  <si>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</si>
  <si>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</si>
  <si>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</si>
  <si>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</si>
  <si>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</si>
  <si>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</si>
  <si>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</si>
  <si>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</si>
  <si>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</si>
  <si>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</si>
  <si>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</si>
  <si>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</si>
  <si>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</si>
  <si>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</si>
  <si>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</si>
  <si>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</si>
  <si>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</si>
  <si>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</si>
  <si>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</si>
  <si>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</si>
  <si>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</si>
  <si>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</si>
  <si>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</si>
  <si>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</si>
  <si>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</si>
  <si>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</si>
  <si>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</si>
  <si>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</si>
  <si>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</si>
  <si>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</si>
  <si>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</si>
  <si>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</si>
  <si>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</si>
  <si>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</si>
  <si>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</si>
  <si>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</si>
  <si>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</si>
  <si>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</si>
  <si>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</si>
  <si>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</si>
  <si>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</si>
  <si>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</si>
  <si>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</si>
  <si>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</si>
  <si>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</si>
  <si>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</si>
  <si>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</si>
  <si>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</si>
  <si>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</si>
  <si>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</si>
  <si>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</si>
  <si>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</si>
  <si>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</si>
  <si>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</si>
  <si>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</si>
  <si>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</si>
  <si>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</si>
  <si>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</si>
  <si>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T1</t>
  </si>
  <si>
    <t>T2</t>
  </si>
  <si>
    <t>T3</t>
  </si>
  <si>
    <t>T4</t>
  </si>
  <si>
    <t>T5</t>
  </si>
  <si>
    <t>T6</t>
  </si>
  <si>
    <t>T7</t>
  </si>
  <si>
    <t>T8</t>
  </si>
  <si>
    <t>U1</t>
  </si>
  <si>
    <t>U2</t>
  </si>
  <si>
    <t>U3</t>
  </si>
  <si>
    <t>U4</t>
  </si>
  <si>
    <t>V1</t>
  </si>
  <si>
    <t>V2</t>
  </si>
  <si>
    <t>V3</t>
  </si>
  <si>
    <t>V4</t>
  </si>
  <si>
    <t>W1</t>
  </si>
  <si>
    <t>W2</t>
  </si>
  <si>
    <t>W3</t>
  </si>
  <si>
    <t>W4</t>
  </si>
  <si>
    <t>X1</t>
  </si>
  <si>
    <t>X2</t>
  </si>
  <si>
    <t>X3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</si>
  <si>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</si>
  <si>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</si>
  <si>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</si>
  <si>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</si>
  <si>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</si>
  <si>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</si>
  <si>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</si>
  <si>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</si>
  <si>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</si>
  <si>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</si>
  <si>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</si>
  <si>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</si>
  <si>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</si>
  <si>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</si>
  <si>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</si>
  <si>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</si>
  <si>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</si>
  <si>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</si>
  <si>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</si>
  <si>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</si>
  <si>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</si>
  <si>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HHC, MI BN (INTEROG) (JIDC)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</si>
  <si>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</si>
  <si>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</si>
  <si>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</si>
  <si>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</si>
  <si>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</si>
  <si>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</si>
  <si>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</si>
  <si>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</si>
  <si>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</si>
  <si>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</si>
  <si>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</si>
  <si>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</si>
  <si>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</si>
  <si>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</si>
  <si>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</si>
  <si>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</si>
  <si>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</si>
  <si>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</si>
  <si>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</si>
  <si>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</si>
  <si>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</si>
  <si>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</si>
  <si>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</si>
  <si>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</si>
  <si>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</si>
  <si>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</si>
  <si>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</si>
  <si>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</si>
  <si>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</si>
  <si>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</si>
  <si>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</si>
  <si>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</si>
  <si>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</si>
  <si>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</si>
  <si>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</si>
  <si>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</si>
  <si>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</si>
  <si>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</si>
  <si>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</si>
  <si>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</si>
  <si>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</si>
  <si>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</si>
  <si>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</si>
  <si>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</si>
  <si>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</si>
  <si>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</si>
  <si>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</si>
  <si>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</si>
  <si>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</si>
  <si>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</si>
  <si>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</si>
  <si>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</si>
  <si>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</si>
  <si>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</si>
  <si>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</si>
  <si>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</si>
  <si>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</si>
  <si>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</si>
  <si>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</si>
  <si>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</si>
  <si>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</si>
  <si>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</si>
  <si>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</si>
  <si>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</si>
  <si>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</si>
  <si>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</si>
  <si>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</si>
  <si>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</si>
  <si>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</si>
  <si>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</si>
  <si>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</si>
  <si>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</si>
  <si>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</si>
  <si>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</si>
  <si>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</si>
  <si>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</si>
  <si>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</si>
  <si>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</si>
  <si>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</si>
  <si>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</si>
  <si>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</si>
  <si>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</si>
  <si>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</si>
  <si>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</si>
  <si>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</si>
  <si>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</si>
  <si>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</si>
  <si>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</si>
  <si>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</si>
  <si>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</si>
  <si>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</si>
  <si>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</si>
  <si>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</si>
  <si>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</si>
  <si>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AD13</t>
  </si>
  <si>
    <t>AD14</t>
  </si>
  <si>
    <t>AE1</t>
  </si>
  <si>
    <t>AE2</t>
  </si>
  <si>
    <t>AE3</t>
  </si>
  <si>
    <t>AE4</t>
  </si>
  <si>
    <t>AE5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</si>
  <si>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</si>
  <si>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</si>
  <si>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</si>
  <si>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</si>
  <si>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</si>
  <si>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</si>
  <si>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</si>
  <si>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</si>
  <si>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</si>
  <si>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</si>
  <si>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</si>
  <si>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</si>
  <si>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AG1</t>
  </si>
  <si>
    <t>AG2</t>
  </si>
  <si>
    <t>AG3</t>
  </si>
  <si>
    <t>AG4</t>
  </si>
  <si>
    <t>AG5</t>
  </si>
  <si>
    <t>AG6</t>
  </si>
  <si>
    <t>AG7</t>
  </si>
  <si>
    <t>AG8</t>
  </si>
  <si>
    <t>AJ1</t>
  </si>
  <si>
    <t>AJ2</t>
  </si>
  <si>
    <t>AJ3</t>
  </si>
  <si>
    <t>AJ4</t>
  </si>
  <si>
    <t>AK1</t>
  </si>
  <si>
    <t>AK2</t>
  </si>
  <si>
    <t>AK3</t>
  </si>
  <si>
    <t>AK4</t>
  </si>
  <si>
    <t>AL1</t>
  </si>
  <si>
    <t>AL2</t>
  </si>
  <si>
    <t>AL3</t>
  </si>
  <si>
    <t>AL4</t>
  </si>
  <si>
    <t>AM1</t>
  </si>
  <si>
    <t>AM2</t>
  </si>
  <si>
    <t>AM3</t>
  </si>
  <si>
    <t>AN1</t>
  </si>
  <si>
    <t>AN2</t>
  </si>
  <si>
    <t>AN3</t>
  </si>
  <si>
    <t>AN4</t>
  </si>
  <si>
    <t>AN5</t>
  </si>
  <si>
    <t>AP1</t>
  </si>
  <si>
    <t>AP2</t>
  </si>
  <si>
    <t>AP3</t>
  </si>
  <si>
    <t>AP4</t>
  </si>
  <si>
    <t>AP5</t>
  </si>
  <si>
    <t>AP6</t>
  </si>
  <si>
    <t>AP7</t>
  </si>
  <si>
    <t>AP8</t>
  </si>
  <si>
    <t>05315K600</t>
  </si>
  <si>
    <t>05316K600</t>
  </si>
  <si>
    <t>34120K000</t>
  </si>
  <si>
    <t>43037K000</t>
  </si>
  <si>
    <t>05315K800</t>
  </si>
  <si>
    <t>05316K800</t>
  </si>
  <si>
    <t>34120K100</t>
  </si>
  <si>
    <t>63045K000</t>
  </si>
  <si>
    <t>43047K000</t>
  </si>
  <si>
    <t>63047K000</t>
  </si>
  <si>
    <t>63047K600</t>
  </si>
  <si>
    <t>63047K400</t>
  </si>
  <si>
    <t>05315K700</t>
  </si>
  <si>
    <t>05316K700</t>
  </si>
  <si>
    <t>07195K000</t>
  </si>
  <si>
    <t>07197K000</t>
  </si>
  <si>
    <t>63055K000</t>
  </si>
  <si>
    <t>63056K000</t>
  </si>
  <si>
    <t>43057K000</t>
  </si>
  <si>
    <t>63057K200</t>
  </si>
  <si>
    <t>63057K000</t>
  </si>
  <si>
    <t>63057K600</t>
  </si>
  <si>
    <t>63057K400</t>
  </si>
  <si>
    <t>63058K000</t>
  </si>
  <si>
    <t>HHT, CAV SQDN (SBCT)</t>
  </si>
  <si>
    <t>RECCE TRP, CAV SQDN (SBCT)</t>
  </si>
  <si>
    <t>WEAPONS TRP, CAV SQDN (SBCT)</t>
  </si>
  <si>
    <t>FWD SPT CO  (CAV SQ), BSB (SBCT)</t>
  </si>
  <si>
    <t>FWD SPT CO (CAV) (IBCT)(ABN)</t>
  </si>
  <si>
    <t>87310K000</t>
  </si>
  <si>
    <t>87312K000</t>
  </si>
  <si>
    <t>HHC, ARMOR BDE CBT TM (ABCT)</t>
  </si>
  <si>
    <t>05315K500</t>
  </si>
  <si>
    <t>05316K500</t>
  </si>
  <si>
    <t>CBT ENG CO, BEB, ABCT</t>
  </si>
  <si>
    <t>MI CO BCT W/COIST (RECAP)</t>
  </si>
  <si>
    <t>COMBINED ARMS BN (INF) (ABCT)</t>
  </si>
  <si>
    <t>17316K000</t>
  </si>
  <si>
    <t>17317K000</t>
  </si>
  <si>
    <t>CAVALRY SQDRN (ABCT)</t>
  </si>
  <si>
    <t>HHT, CAV SQDRN (ABCT)</t>
  </si>
  <si>
    <t>CAV TRP, CAV SQDRN (ABCT)</t>
  </si>
  <si>
    <t>TANK CO, CAV SQDRN (ABCT)</t>
  </si>
  <si>
    <t>FWD SPT CO (CAV SQDN) (ABCT)</t>
  </si>
  <si>
    <t>FWD SPT CO (BEB), (ABCT)</t>
  </si>
  <si>
    <t>FWD SPT CO (FA BN), (ABCT)</t>
  </si>
  <si>
    <t>FWD SPT CO (CAB) (AR), (ABCT)</t>
  </si>
  <si>
    <t>FWD SPT CO (CAB) (INF), (ABCT)</t>
  </si>
  <si>
    <t>01620K000</t>
  </si>
  <si>
    <t>01622K000</t>
  </si>
  <si>
    <t>01302K000</t>
  </si>
  <si>
    <t>63217K300</t>
  </si>
  <si>
    <t>63217K600</t>
  </si>
  <si>
    <t>63217K800</t>
  </si>
  <si>
    <t>63318K000</t>
  </si>
  <si>
    <t>63417K200</t>
  </si>
  <si>
    <t>63416K000</t>
  </si>
  <si>
    <t>63418K000</t>
  </si>
  <si>
    <t>01612K000</t>
  </si>
  <si>
    <t>63416K100</t>
  </si>
  <si>
    <t>63418K100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</si>
  <si>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</si>
  <si>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</si>
  <si>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</si>
  <si>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</si>
  <si>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</si>
  <si>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</si>
  <si>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</si>
  <si>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</si>
  <si>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</si>
  <si>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</si>
  <si>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</si>
  <si>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</si>
  <si>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</si>
  <si>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</si>
  <si>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</si>
  <si>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</si>
  <si>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</si>
  <si>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</si>
  <si>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</si>
  <si>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</si>
  <si>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</si>
  <si>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</si>
  <si>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</si>
  <si>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</si>
  <si>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</si>
  <si>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</si>
  <si>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</si>
  <si>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</si>
  <si>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</si>
  <si>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</si>
  <si>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</si>
  <si>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</si>
  <si>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</si>
  <si>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</si>
  <si>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</si>
  <si>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</si>
  <si>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</si>
  <si>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</si>
  <si>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</si>
  <si>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</si>
  <si>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</si>
  <si>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</si>
  <si>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</si>
  <si>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</si>
  <si>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</si>
  <si>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</si>
  <si>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</si>
  <si>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</si>
  <si>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</si>
  <si>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</si>
  <si>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</si>
  <si>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</si>
  <si>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</si>
  <si>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</si>
  <si>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</si>
  <si>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</si>
  <si>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</si>
  <si>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</si>
  <si>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</si>
  <si>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</si>
  <si>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</si>
  <si>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</si>
  <si>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</si>
  <si>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</si>
  <si>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</si>
  <si>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</si>
  <si>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</si>
  <si>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</si>
  <si>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</si>
  <si>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</si>
  <si>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</si>
  <si>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</si>
  <si>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</si>
  <si>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</si>
  <si>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T9</t>
  </si>
  <si>
    <t>U5</t>
  </si>
  <si>
    <t>U6</t>
  </si>
  <si>
    <t>U7</t>
  </si>
  <si>
    <t>U8</t>
  </si>
  <si>
    <t>AQ6</t>
  </si>
  <si>
    <t>AQ7</t>
  </si>
  <si>
    <t>AQ8</t>
  </si>
  <si>
    <t>AR1</t>
  </si>
  <si>
    <t>AR2</t>
  </si>
  <si>
    <t>AR3</t>
  </si>
  <si>
    <t>AR4</t>
  </si>
  <si>
    <t>AVN SPT-USAREUR</t>
  </si>
  <si>
    <t>AVN SPT-USARPAC</t>
  </si>
  <si>
    <t>AVN SPT-USARSO</t>
  </si>
  <si>
    <t>01612K100</t>
  </si>
  <si>
    <t>01655E000</t>
  </si>
  <si>
    <t>01656E000</t>
  </si>
  <si>
    <t>01657E000</t>
  </si>
  <si>
    <t>63417K300</t>
  </si>
  <si>
    <t>Model 50% STR</t>
  </si>
  <si>
    <t>MI CO, RANGER REGT (RECAP)</t>
  </si>
  <si>
    <t>RECAP Added</t>
  </si>
  <si>
    <t>P15</t>
  </si>
  <si>
    <t>11007K100</t>
  </si>
  <si>
    <t>STR</t>
  </si>
  <si>
    <t>New SRC</t>
  </si>
  <si>
    <t>27473K000</t>
  </si>
  <si>
    <t>27773K000</t>
  </si>
  <si>
    <t>09632K000</t>
  </si>
  <si>
    <t>09436K000</t>
  </si>
  <si>
    <t>09647K000</t>
  </si>
  <si>
    <t>09410K000</t>
  </si>
  <si>
    <t>09513KA00</t>
  </si>
  <si>
    <t>09513KB00</t>
  </si>
  <si>
    <t>19402K000</t>
  </si>
  <si>
    <t>19473K000</t>
  </si>
  <si>
    <t>52400K300</t>
  </si>
  <si>
    <t>11407K300</t>
  </si>
  <si>
    <t>52406K300</t>
  </si>
  <si>
    <t>HQ &amp; SPT CO (CORPS)</t>
  </si>
  <si>
    <t>55849KA00</t>
  </si>
  <si>
    <t>55849KC00</t>
  </si>
  <si>
    <t>55849KD00</t>
  </si>
  <si>
    <t>55820K000</t>
  </si>
  <si>
    <t>05402K000</t>
  </si>
  <si>
    <t>05435K000</t>
  </si>
  <si>
    <t>05616K000</t>
  </si>
  <si>
    <t>05615K000</t>
  </si>
  <si>
    <t>63702K000</t>
  </si>
  <si>
    <t>63302K000</t>
  </si>
  <si>
    <t>ADA BTRY (THAAD)(SEPARATE)</t>
  </si>
  <si>
    <t>01708KA00</t>
  </si>
  <si>
    <t>01708KE00</t>
  </si>
  <si>
    <t>34120K200</t>
  </si>
  <si>
    <t>01708KB00</t>
  </si>
  <si>
    <t>03323K000</t>
  </si>
  <si>
    <t>CBRN CO (TE)</t>
  </si>
  <si>
    <t>05436K000</t>
  </si>
  <si>
    <t>37600K000</t>
  </si>
  <si>
    <t>37601K000</t>
  </si>
  <si>
    <t>37611KA00</t>
  </si>
  <si>
    <t>37621KA00</t>
  </si>
  <si>
    <t>37621KB00</t>
  </si>
  <si>
    <t>WMD COORD TM-A (CBRNE)</t>
  </si>
  <si>
    <t>WMD COORD TM-B (CBRNE)</t>
  </si>
  <si>
    <t>52410K300</t>
  </si>
  <si>
    <t>52403K300</t>
  </si>
  <si>
    <t>CORPS HQ AND HQ BN</t>
  </si>
  <si>
    <t>SIG, INTEL AND SUS (SIS) CO (CORPS)</t>
  </si>
  <si>
    <t>MCP-OD (CORPS)</t>
  </si>
  <si>
    <t>CIVIL AFFAIRS CMD (USAR) (RECAP)</t>
  </si>
  <si>
    <t>CMD SECTION (USAR)</t>
  </si>
  <si>
    <t>CMOC (USAR)</t>
  </si>
  <si>
    <t>FUNCTIONAL SPECIALTY CELL (USAR)</t>
  </si>
  <si>
    <t>CIVIL LIAISON TM (USAR)</t>
  </si>
  <si>
    <t>CA PLANNING TM (USAR)</t>
  </si>
  <si>
    <t>CA BN (TAC)(AC)(GPF) (RECAP)</t>
  </si>
  <si>
    <t>HHC CA BN (AC)(GPF) (TAC)</t>
  </si>
  <si>
    <t>CA BN (TAC)(USAR) (RECAP)</t>
  </si>
  <si>
    <t>HHC, CA BN (TAC)(USAR) (RECAP)</t>
  </si>
  <si>
    <t>CIVIL AFFAIRS CO (USAR) (RECAP)</t>
  </si>
  <si>
    <t>HQ, CIVIL AFFAIRS CO (USAR)</t>
  </si>
  <si>
    <t>CIVIL AFFAIRS TM (USAR)</t>
  </si>
  <si>
    <t>T MDM TRK CO (CGO/MTV) (EAB TAC)</t>
  </si>
  <si>
    <t>90376K000</t>
  </si>
  <si>
    <t>HQ CONTRACTING BN</t>
  </si>
  <si>
    <t>87006K300</t>
  </si>
  <si>
    <t>HQ AND SPT CO (DIV) (ABN)</t>
  </si>
  <si>
    <t>11007K300</t>
  </si>
  <si>
    <t>87000K300</t>
  </si>
  <si>
    <t>01605K200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</si>
  <si>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</si>
  <si>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</si>
  <si>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</si>
  <si>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</si>
  <si>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</si>
  <si>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</si>
  <si>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</si>
  <si>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</si>
  <si>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</si>
  <si>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</si>
  <si>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</si>
  <si>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</si>
  <si>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</si>
  <si>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HEAVY ATK/RECON SQDRN (RECAP)</t>
  </si>
  <si>
    <t>HHC, EXPEDITIONARY CBT AVN BDE</t>
  </si>
  <si>
    <t>X8</t>
  </si>
  <si>
    <t>X4</t>
  </si>
  <si>
    <t>X5</t>
  </si>
  <si>
    <t>X6</t>
  </si>
  <si>
    <t>X7</t>
  </si>
  <si>
    <t>X9</t>
  </si>
  <si>
    <t>X10</t>
  </si>
  <si>
    <t>X11</t>
  </si>
  <si>
    <t>X12</t>
  </si>
  <si>
    <t>X13</t>
  </si>
  <si>
    <t>X14</t>
  </si>
  <si>
    <t>X15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</si>
  <si>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</si>
  <si>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</si>
  <si>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</si>
  <si>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</si>
  <si>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</si>
  <si>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</si>
  <si>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</si>
  <si>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</si>
  <si>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</si>
  <si>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</si>
  <si>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</si>
  <si>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</si>
  <si>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MI BDE (THEATER) USAREUR</t>
  </si>
  <si>
    <t>MI BDE (THEATER) USARAF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</si>
  <si>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</si>
  <si>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</si>
  <si>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</si>
  <si>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</si>
  <si>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</si>
  <si>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</si>
  <si>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</si>
  <si>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</si>
  <si>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</si>
  <si>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</si>
  <si>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</si>
  <si>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</si>
  <si>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</si>
  <si>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</si>
  <si>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</si>
  <si>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</si>
  <si>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</si>
  <si>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</si>
  <si>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</si>
  <si>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</si>
  <si>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</si>
  <si>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</si>
  <si>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</si>
  <si>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</si>
  <si>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</si>
  <si>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</si>
  <si>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</si>
  <si>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</si>
  <si>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</si>
  <si>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</si>
  <si>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</si>
  <si>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</si>
  <si>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</si>
  <si>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</si>
  <si>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</si>
  <si>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</si>
  <si>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</si>
  <si>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</si>
  <si>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MI BDE (THEATER) ARCENT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</si>
  <si>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</si>
  <si>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</si>
  <si>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</si>
  <si>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</si>
  <si>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</si>
  <si>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</si>
  <si>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</si>
  <si>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</si>
  <si>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</si>
  <si>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</si>
  <si>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</si>
  <si>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</si>
  <si>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</si>
  <si>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</si>
  <si>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</si>
  <si>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</si>
  <si>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</si>
  <si>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</si>
  <si>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</si>
  <si>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</si>
  <si>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</si>
  <si>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</si>
  <si>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</si>
  <si>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</si>
  <si>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</si>
  <si>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</si>
  <si>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</si>
  <si>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</si>
  <si>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</si>
  <si>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</si>
  <si>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</si>
  <si>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</si>
  <si>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</si>
  <si>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MI BDE (THEATER) EIGHTH ARMY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</si>
  <si>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</si>
  <si>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</si>
  <si>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</si>
  <si>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</si>
  <si>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</si>
  <si>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</si>
  <si>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</si>
  <si>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</si>
  <si>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</si>
  <si>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</si>
  <si>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</si>
  <si>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</si>
  <si>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</si>
  <si>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</si>
  <si>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</si>
  <si>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</si>
  <si>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</si>
  <si>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</si>
  <si>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</si>
  <si>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</si>
  <si>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</si>
  <si>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</si>
  <si>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</si>
  <si>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</si>
  <si>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</si>
  <si>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</si>
  <si>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</si>
  <si>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</si>
  <si>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</si>
  <si>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</si>
  <si>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</si>
  <si>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MI BDE (THEATER) USARSO</t>
  </si>
  <si>
    <t>MIB (USARSO)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</si>
  <si>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</si>
  <si>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</si>
  <si>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</si>
  <si>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</si>
  <si>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</si>
  <si>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</si>
  <si>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</si>
  <si>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</si>
  <si>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</si>
  <si>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</si>
  <si>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</si>
  <si>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</si>
  <si>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</si>
  <si>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</si>
  <si>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</si>
  <si>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</si>
  <si>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</si>
  <si>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</si>
  <si>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</si>
  <si>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</si>
  <si>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</si>
  <si>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</si>
  <si>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</si>
  <si>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</si>
  <si>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</si>
  <si>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</si>
  <si>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</si>
  <si>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</si>
  <si>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</si>
  <si>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</si>
  <si>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</si>
  <si>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</si>
  <si>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</si>
  <si>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</si>
  <si>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</si>
  <si>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</si>
  <si>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</si>
  <si>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</si>
  <si>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</si>
  <si>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</si>
  <si>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</si>
  <si>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</si>
  <si>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</si>
  <si>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</si>
  <si>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</si>
  <si>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</si>
  <si>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</si>
  <si>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</si>
  <si>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</si>
  <si>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</si>
  <si>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</si>
  <si>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</si>
  <si>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</si>
  <si>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</si>
  <si>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</si>
  <si>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</si>
  <si>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</si>
  <si>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</si>
  <si>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</si>
  <si>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</si>
  <si>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</si>
  <si>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</si>
  <si>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</si>
  <si>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</si>
  <si>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</si>
  <si>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</si>
  <si>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</si>
  <si>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</si>
  <si>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</si>
  <si>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</si>
  <si>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</si>
  <si>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</si>
  <si>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</si>
  <si>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</si>
  <si>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</si>
  <si>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</si>
  <si>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MI BDE (THEATER) USARPAC</t>
  </si>
  <si>
    <t>MIB (USARPAC)</t>
  </si>
  <si>
    <t>MI BDE (THEATER) ARNORTH</t>
  </si>
  <si>
    <t>MIB (ARNORTH)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</si>
  <si>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</si>
  <si>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</si>
  <si>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</si>
  <si>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</si>
  <si>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</si>
  <si>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</si>
  <si>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</si>
  <si>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</si>
  <si>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</si>
  <si>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</si>
  <si>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</si>
  <si>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AD11</t>
  </si>
  <si>
    <t>AD12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</si>
  <si>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</si>
  <si>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</si>
  <si>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</si>
  <si>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</si>
  <si>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</si>
  <si>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</si>
  <si>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</si>
  <si>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</si>
  <si>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</si>
  <si>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</si>
  <si>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AH7</t>
  </si>
  <si>
    <t>AH8</t>
  </si>
  <si>
    <t>AH9</t>
  </si>
  <si>
    <t>AH10</t>
  </si>
  <si>
    <t>AH11</t>
  </si>
  <si>
    <t>AH12</t>
  </si>
  <si>
    <t>AH15</t>
  </si>
  <si>
    <t>AH13</t>
  </si>
  <si>
    <t>AH14</t>
  </si>
  <si>
    <t>AH16</t>
  </si>
  <si>
    <t>AH17</t>
  </si>
  <si>
    <t>AH18</t>
  </si>
  <si>
    <t>AH19</t>
  </si>
  <si>
    <t>AH20</t>
  </si>
  <si>
    <t>AH21</t>
  </si>
  <si>
    <t>AI1</t>
  </si>
  <si>
    <t>AI8</t>
  </si>
  <si>
    <t>AO7</t>
  </si>
  <si>
    <t>AI2</t>
  </si>
  <si>
    <t>AI3</t>
  </si>
  <si>
    <t>AI4</t>
  </si>
  <si>
    <t>AI5</t>
  </si>
  <si>
    <t>AI6</t>
  </si>
  <si>
    <t>AI7</t>
  </si>
  <si>
    <t>AK6</t>
  </si>
  <si>
    <t>AK5</t>
  </si>
  <si>
    <t>AK7</t>
  </si>
  <si>
    <t>AK9</t>
  </si>
  <si>
    <t>AK8</t>
  </si>
  <si>
    <t>AK10</t>
  </si>
  <si>
    <t>AK11</t>
  </si>
  <si>
    <t>AK12</t>
  </si>
  <si>
    <t>AK13</t>
  </si>
  <si>
    <t>AK14</t>
  </si>
  <si>
    <t>AK15</t>
  </si>
  <si>
    <t>AK16</t>
  </si>
  <si>
    <t>AK17</t>
  </si>
  <si>
    <t>AK18</t>
  </si>
  <si>
    <t>AK19</t>
  </si>
  <si>
    <t>AK20</t>
  </si>
  <si>
    <t>AK21</t>
  </si>
  <si>
    <t>AK22</t>
  </si>
  <si>
    <t>AK23</t>
  </si>
  <si>
    <t>AK24</t>
  </si>
  <si>
    <t>AK25</t>
  </si>
  <si>
    <t>AK26</t>
  </si>
  <si>
    <t>AK27</t>
  </si>
  <si>
    <t>AK28</t>
  </si>
  <si>
    <t>AK29</t>
  </si>
  <si>
    <t>AK30</t>
  </si>
  <si>
    <t>AM4</t>
  </si>
  <si>
    <t>AM5</t>
  </si>
  <si>
    <t>THTR MOVE CONTROL ELMNT (TMCE)</t>
  </si>
  <si>
    <t>AO1</t>
  </si>
  <si>
    <t>AO2</t>
  </si>
  <si>
    <t>AO3</t>
  </si>
  <si>
    <t>AO4</t>
  </si>
  <si>
    <t>AO5</t>
  </si>
  <si>
    <t>AO6</t>
  </si>
  <si>
    <t>AO8</t>
  </si>
  <si>
    <t>AO9</t>
  </si>
  <si>
    <t>AO10</t>
  </si>
  <si>
    <t>AO11</t>
  </si>
  <si>
    <t>AO12</t>
  </si>
  <si>
    <t>AO13</t>
  </si>
  <si>
    <t>AO14</t>
  </si>
  <si>
    <t>AO15</t>
  </si>
  <si>
    <t>AO16</t>
  </si>
  <si>
    <t>Model RECAP</t>
  </si>
  <si>
    <t>AQ9</t>
  </si>
  <si>
    <t>AQ10</t>
  </si>
  <si>
    <t>AQ11</t>
  </si>
  <si>
    <t>Modeled SRC</t>
  </si>
  <si>
    <t>Phase IV/V only</t>
  </si>
  <si>
    <t>08480K000</t>
  </si>
  <si>
    <t>44602K000</t>
  </si>
  <si>
    <t>HHC, COMB ARM  BN (IN)(ABCT)(RECAP)</t>
  </si>
  <si>
    <t>HHC, COMB ARM  BN (AR)(ABCT)(RECAP)</t>
  </si>
  <si>
    <t>SEN SPCL VICTM COUNS TM (S-SVCT)</t>
  </si>
  <si>
    <t>BDE ENG BN (BEB), IBCT ABN (RECAP)</t>
  </si>
  <si>
    <t>MED LOG MGMNT CEN, FWD TM FOLLW ON</t>
  </si>
  <si>
    <t>RECAP not modeled</t>
  </si>
  <si>
    <t>01226K100</t>
  </si>
  <si>
    <t>CCDOR Do not model</t>
  </si>
  <si>
    <t>SRC List</t>
  </si>
  <si>
    <t>SRC List with Unit Group</t>
  </si>
  <si>
    <t>12413K000</t>
  </si>
  <si>
    <t>12567KA00</t>
  </si>
  <si>
    <t>12682K000</t>
  </si>
  <si>
    <t>12567KL00</t>
  </si>
  <si>
    <t>12567KB00</t>
  </si>
  <si>
    <t>12410K100</t>
  </si>
  <si>
    <t>12567KE00</t>
  </si>
  <si>
    <t>12567KK00</t>
  </si>
  <si>
    <t>14537K000</t>
  </si>
  <si>
    <t>14420K000</t>
  </si>
  <si>
    <t>14423K000</t>
  </si>
  <si>
    <t>14527KB00</t>
  </si>
  <si>
    <t>20518KA00</t>
  </si>
  <si>
    <t>20518KB00</t>
  </si>
  <si>
    <t>20518KC00</t>
  </si>
  <si>
    <t>27520K000</t>
  </si>
  <si>
    <t>27523KA00</t>
  </si>
  <si>
    <t>27523KB00</t>
  </si>
  <si>
    <t>27523KC00</t>
  </si>
  <si>
    <t>27560K000</t>
  </si>
  <si>
    <t>27563KA00</t>
  </si>
  <si>
    <t>27563KB00</t>
  </si>
  <si>
    <t>27563KC00</t>
  </si>
  <si>
    <t>27563KD00</t>
  </si>
  <si>
    <t>27563KE00</t>
  </si>
  <si>
    <t>27573KA00</t>
  </si>
  <si>
    <t>27573KB00</t>
  </si>
  <si>
    <t>27573KC00</t>
  </si>
  <si>
    <t>27570K000</t>
  </si>
  <si>
    <t>27540K000</t>
  </si>
  <si>
    <t>27543KA00</t>
  </si>
  <si>
    <t>27543KB00</t>
  </si>
  <si>
    <t>27543KC00</t>
  </si>
  <si>
    <t>27583KA00</t>
  </si>
  <si>
    <t>27583KB00</t>
  </si>
  <si>
    <t>27583KC00</t>
  </si>
  <si>
    <t>45413K000</t>
  </si>
  <si>
    <t>45423K000</t>
  </si>
  <si>
    <t>THTR PUBLIC AFF SPT ELMT</t>
  </si>
  <si>
    <t>45503KB00</t>
  </si>
  <si>
    <t>03313K000</t>
  </si>
  <si>
    <t>03453K000</t>
  </si>
  <si>
    <t>CBRN COORD DET</t>
  </si>
  <si>
    <t>03817K000</t>
  </si>
  <si>
    <t>CBRN RECON DET SF</t>
  </si>
  <si>
    <t>05333K300</t>
  </si>
  <si>
    <t>05330K300</t>
  </si>
  <si>
    <t>05330K000</t>
  </si>
  <si>
    <t>05333K000</t>
  </si>
  <si>
    <t>SAPPER CO</t>
  </si>
  <si>
    <t>05473K000</t>
  </si>
  <si>
    <t>05340K000</t>
  </si>
  <si>
    <t>ENGR CONST CO (ECC) (RECAP)</t>
  </si>
  <si>
    <t>ENG CONSTR CO (ECC)</t>
  </si>
  <si>
    <t>FIELD MAINT TM, ECC</t>
  </si>
  <si>
    <t>05420K000</t>
  </si>
  <si>
    <t>05428K000</t>
  </si>
  <si>
    <t>05613K000</t>
  </si>
  <si>
    <t>ASPHALT DET</t>
  </si>
  <si>
    <t>05633K000</t>
  </si>
  <si>
    <t>05663K000</t>
  </si>
  <si>
    <t>05611KA00</t>
  </si>
  <si>
    <t>05611KB00</t>
  </si>
  <si>
    <t>06425K000</t>
  </si>
  <si>
    <t>06426K000</t>
  </si>
  <si>
    <t>06427K000</t>
  </si>
  <si>
    <t>06456K000</t>
  </si>
  <si>
    <t>06602K000</t>
  </si>
  <si>
    <t>06603K000</t>
  </si>
  <si>
    <t>06604K000</t>
  </si>
  <si>
    <t>63862K000</t>
  </si>
  <si>
    <t>63867K000</t>
  </si>
  <si>
    <t>63868K000</t>
  </si>
  <si>
    <t>07800K000</t>
  </si>
  <si>
    <t>07802K000</t>
  </si>
  <si>
    <t>07805K000</t>
  </si>
  <si>
    <t>07806K000</t>
  </si>
  <si>
    <t>07807K000</t>
  </si>
  <si>
    <t>07808K000</t>
  </si>
  <si>
    <t>11309K100</t>
  </si>
  <si>
    <t>34840K000</t>
  </si>
  <si>
    <t>34818KB00</t>
  </si>
  <si>
    <t>07815K000</t>
  </si>
  <si>
    <t>07816K000</t>
  </si>
  <si>
    <t>07817K000</t>
  </si>
  <si>
    <t>07817K100</t>
  </si>
  <si>
    <t>07818K000</t>
  </si>
  <si>
    <t>08976K000</t>
  </si>
  <si>
    <t>08977K000</t>
  </si>
  <si>
    <t>08978K000</t>
  </si>
  <si>
    <t>08979K000</t>
  </si>
  <si>
    <t>08988K000</t>
  </si>
  <si>
    <t>08949K000</t>
  </si>
  <si>
    <t>08528KA00</t>
  </si>
  <si>
    <t>08528KB00</t>
  </si>
  <si>
    <t>08453K000</t>
  </si>
  <si>
    <t>08457K000</t>
  </si>
  <si>
    <t>08567KA00</t>
  </si>
  <si>
    <t>08473K000</t>
  </si>
  <si>
    <t>08460K000</t>
  </si>
  <si>
    <t>08463KA00</t>
  </si>
  <si>
    <t>08463KB00</t>
  </si>
  <si>
    <t>08429K000</t>
  </si>
  <si>
    <t>08668K000</t>
  </si>
  <si>
    <t>08300K000</t>
  </si>
  <si>
    <t>08516KA00</t>
  </si>
  <si>
    <t>08516KB00</t>
  </si>
  <si>
    <t>08516KC00</t>
  </si>
  <si>
    <t>08516KD00</t>
  </si>
  <si>
    <t>08487KA00</t>
  </si>
  <si>
    <t>08487KB00</t>
  </si>
  <si>
    <t>08487KC00</t>
  </si>
  <si>
    <t>08487KD00</t>
  </si>
  <si>
    <t>MEDICAL LOG CO  (BASE)</t>
  </si>
  <si>
    <t>MED LOG CO (EARLY ENTRY TM)</t>
  </si>
  <si>
    <t>MED LOG CO (CONTACT REPAIR TM)</t>
  </si>
  <si>
    <t>MED LOG CO (FORWARD DISTRO TM)</t>
  </si>
  <si>
    <t>08527KA00</t>
  </si>
  <si>
    <t>08430K000</t>
  </si>
  <si>
    <t>08489KA00</t>
  </si>
  <si>
    <t>08489KB00</t>
  </si>
  <si>
    <t>08489KC00</t>
  </si>
  <si>
    <t>08489KD00</t>
  </si>
  <si>
    <t>08670K000</t>
  </si>
  <si>
    <t>08699KA00</t>
  </si>
  <si>
    <t>08699KB00</t>
  </si>
  <si>
    <t>08699KC00</t>
  </si>
  <si>
    <t>08485K000</t>
  </si>
  <si>
    <t>08486KA00</t>
  </si>
  <si>
    <t>08486KB00</t>
  </si>
  <si>
    <t>08420K000</t>
  </si>
  <si>
    <t>08422KA00</t>
  </si>
  <si>
    <t>08422KB00</t>
  </si>
  <si>
    <t>08422KC00</t>
  </si>
  <si>
    <t>08640K000</t>
  </si>
  <si>
    <t>08641KA00</t>
  </si>
  <si>
    <t>08641KB00</t>
  </si>
  <si>
    <t>09537KA00</t>
  </si>
  <si>
    <t>09557KA00</t>
  </si>
  <si>
    <t>09557KB00</t>
  </si>
  <si>
    <t>10233K000</t>
  </si>
  <si>
    <t>BDE AERIAL DELIVERY SPT CO</t>
  </si>
  <si>
    <t>10283K000</t>
  </si>
  <si>
    <t>DIV AERIAL DELIVERY CO</t>
  </si>
  <si>
    <t>10333K000</t>
  </si>
  <si>
    <t>DIV PERSONAL PACK CO</t>
  </si>
  <si>
    <t>10433K000</t>
  </si>
  <si>
    <t>CORPS AERIAL DELIVERY CO</t>
  </si>
  <si>
    <t>10437KA00</t>
  </si>
  <si>
    <t>CORPS PARACHUTE OFFICE</t>
  </si>
  <si>
    <t>10337KB00</t>
  </si>
  <si>
    <t>DIV PARACHUTE OFFICE</t>
  </si>
  <si>
    <t>BDE PARACHUTE OFFICE</t>
  </si>
  <si>
    <t>10237KC00</t>
  </si>
  <si>
    <t>10557KA00</t>
  </si>
  <si>
    <t>HQ, FIELD FEEDING CO</t>
  </si>
  <si>
    <t>10557KB00</t>
  </si>
  <si>
    <t>HQ, FIELD FEEDING PLT</t>
  </si>
  <si>
    <t>10557KC00</t>
  </si>
  <si>
    <t>FIELD FEEDING TM</t>
  </si>
  <si>
    <t>10550K000</t>
  </si>
  <si>
    <t>HQ, FIELD FEEDING PLT (RECAP)</t>
  </si>
  <si>
    <t>10633K000</t>
  </si>
  <si>
    <t>10447K000</t>
  </si>
  <si>
    <t>10527KN00</t>
  </si>
  <si>
    <t>10926K000</t>
  </si>
  <si>
    <t>10417K000</t>
  </si>
  <si>
    <t>10527KG00</t>
  </si>
  <si>
    <t>10527KA00</t>
  </si>
  <si>
    <t>10527KC00</t>
  </si>
  <si>
    <t>10527KF00</t>
  </si>
  <si>
    <t>10527KB00</t>
  </si>
  <si>
    <t>10473K000</t>
  </si>
  <si>
    <t>10598KA00</t>
  </si>
  <si>
    <t>10598KB00</t>
  </si>
  <si>
    <t>10400K000</t>
  </si>
  <si>
    <t>10504KA00</t>
  </si>
  <si>
    <t>10504KB00</t>
  </si>
  <si>
    <t>10504KC00</t>
  </si>
  <si>
    <t>10504KD00</t>
  </si>
  <si>
    <t>10579KA00</t>
  </si>
  <si>
    <t>10579KE00</t>
  </si>
  <si>
    <t>11902K000</t>
  </si>
  <si>
    <t>19601K000</t>
  </si>
  <si>
    <t>19713K000</t>
  </si>
  <si>
    <t>19436KA00</t>
  </si>
  <si>
    <t>19436KB00</t>
  </si>
  <si>
    <t>19436KC00</t>
  </si>
  <si>
    <t>19402KA00</t>
  </si>
  <si>
    <t>19601KA00</t>
  </si>
  <si>
    <t>19653K000</t>
  </si>
  <si>
    <t>19883K000</t>
  </si>
  <si>
    <t>31815K000</t>
  </si>
  <si>
    <t>31816K000</t>
  </si>
  <si>
    <t>31817K000</t>
  </si>
  <si>
    <t>31817K100</t>
  </si>
  <si>
    <t>31818K000</t>
  </si>
  <si>
    <t>31815K200</t>
  </si>
  <si>
    <t>31817K200</t>
  </si>
  <si>
    <t>31819K000</t>
  </si>
  <si>
    <t>31715K000</t>
  </si>
  <si>
    <t>31716K000</t>
  </si>
  <si>
    <t>31717K000</t>
  </si>
  <si>
    <t>31717K100</t>
  </si>
  <si>
    <t>31717K200</t>
  </si>
  <si>
    <t>SF BN (PE)</t>
  </si>
  <si>
    <t>HQ DET</t>
  </si>
  <si>
    <t>31812K000</t>
  </si>
  <si>
    <t>31810K000</t>
  </si>
  <si>
    <t>31825K000</t>
  </si>
  <si>
    <t>31826K000</t>
  </si>
  <si>
    <t>31827K000</t>
  </si>
  <si>
    <t>31828K000</t>
  </si>
  <si>
    <t>31841K000</t>
  </si>
  <si>
    <t>31842K000</t>
  </si>
  <si>
    <t>31843K000</t>
  </si>
  <si>
    <t>31910K000</t>
  </si>
  <si>
    <t>31912K000</t>
  </si>
  <si>
    <t>31913K000</t>
  </si>
  <si>
    <t>31915K000</t>
  </si>
  <si>
    <t>31916K000</t>
  </si>
  <si>
    <t>31917K000</t>
  </si>
  <si>
    <t>31918K000</t>
  </si>
  <si>
    <t>31915K100</t>
  </si>
  <si>
    <t>31917K100</t>
  </si>
  <si>
    <t>31925K000</t>
  </si>
  <si>
    <t>31926K000</t>
  </si>
  <si>
    <t>31927K000</t>
  </si>
  <si>
    <t>31928K000</t>
  </si>
  <si>
    <t>31929K000</t>
  </si>
  <si>
    <t>31919K000</t>
  </si>
  <si>
    <t>01708KC00</t>
  </si>
  <si>
    <t>SF BN (MOBILE),  SF GP,  (ABN)</t>
  </si>
  <si>
    <t>SF CO (MOBILE), SF BN (ABN)</t>
  </si>
  <si>
    <t>40795K000</t>
  </si>
  <si>
    <t>40796K000</t>
  </si>
  <si>
    <t>19913K000</t>
  </si>
  <si>
    <t>40802K000</t>
  </si>
  <si>
    <t>40806K000</t>
  </si>
  <si>
    <t>40793K000</t>
  </si>
  <si>
    <t>40813K000</t>
  </si>
  <si>
    <t>40500KA00</t>
  </si>
  <si>
    <t>40823K000</t>
  </si>
  <si>
    <t>40527KA00</t>
  </si>
  <si>
    <t>40833K000</t>
  </si>
  <si>
    <t>40510KC00</t>
  </si>
  <si>
    <t>43713K000</t>
  </si>
  <si>
    <t>33710K100</t>
  </si>
  <si>
    <t>33712K100</t>
  </si>
  <si>
    <t>33757K100</t>
  </si>
  <si>
    <t>33735K100</t>
  </si>
  <si>
    <t>33736K100</t>
  </si>
  <si>
    <t>33737K100</t>
  </si>
  <si>
    <t>33730KA10</t>
  </si>
  <si>
    <t>33737KA10</t>
  </si>
  <si>
    <t>33737KB10</t>
  </si>
  <si>
    <t>33710K300</t>
  </si>
  <si>
    <t>33712K200</t>
  </si>
  <si>
    <t>33725K200</t>
  </si>
  <si>
    <t>33726K200</t>
  </si>
  <si>
    <t>33727K200</t>
  </si>
  <si>
    <t>33737K200</t>
  </si>
  <si>
    <t>33735K200</t>
  </si>
  <si>
    <t>33736K200</t>
  </si>
  <si>
    <t>33716K200</t>
  </si>
  <si>
    <t>33717K200</t>
  </si>
  <si>
    <t>33718K200</t>
  </si>
  <si>
    <t>33719K200</t>
  </si>
  <si>
    <t>33769K200</t>
  </si>
  <si>
    <t>41710K000</t>
  </si>
  <si>
    <t>41701KA00</t>
  </si>
  <si>
    <t>41701KB00</t>
  </si>
  <si>
    <t>41701KC00</t>
  </si>
  <si>
    <t>41701KD00</t>
  </si>
  <si>
    <t>41703KA00</t>
  </si>
  <si>
    <t>41700K100</t>
  </si>
  <si>
    <t>41702K100</t>
  </si>
  <si>
    <t>41735K100</t>
  </si>
  <si>
    <t>41736K100</t>
  </si>
  <si>
    <t>41737K100</t>
  </si>
  <si>
    <t>41730K000</t>
  </si>
  <si>
    <t>41722KA00</t>
  </si>
  <si>
    <t>41722KB00</t>
  </si>
  <si>
    <t>41722KC00</t>
  </si>
  <si>
    <t>41722KD00</t>
  </si>
  <si>
    <t>41723KA00</t>
  </si>
  <si>
    <t>41745K000</t>
  </si>
  <si>
    <t>41740K000</t>
  </si>
  <si>
    <t>41746KA00</t>
  </si>
  <si>
    <t>41746KB00</t>
  </si>
  <si>
    <t>41746KC00</t>
  </si>
  <si>
    <t>41746KD00</t>
  </si>
  <si>
    <t>41749KA00</t>
  </si>
  <si>
    <t>41750K000</t>
  </si>
  <si>
    <t>41757KA00</t>
  </si>
  <si>
    <t>41757KB00</t>
  </si>
  <si>
    <t>41757KC00</t>
  </si>
  <si>
    <t>41745K100</t>
  </si>
  <si>
    <t>41740K100</t>
  </si>
  <si>
    <t>41746KA10</t>
  </si>
  <si>
    <t>41746KB10</t>
  </si>
  <si>
    <t>41746KC10</t>
  </si>
  <si>
    <t>41746KD10</t>
  </si>
  <si>
    <t>41749KA10</t>
  </si>
  <si>
    <t>41750K100</t>
  </si>
  <si>
    <t>41757KA10</t>
  </si>
  <si>
    <t>41757KB10</t>
  </si>
  <si>
    <t>41757KC10</t>
  </si>
  <si>
    <t>51600K300</t>
  </si>
  <si>
    <t>HQ (USARCENT)</t>
  </si>
  <si>
    <t>51601K300</t>
  </si>
  <si>
    <t>MCP HQ (USARCENT)</t>
  </si>
  <si>
    <t>51611K300</t>
  </si>
  <si>
    <t>CCP HQ (USARCENT)</t>
  </si>
  <si>
    <t>51600K500</t>
  </si>
  <si>
    <t>HQ (USARNORTH)</t>
  </si>
  <si>
    <t>51601K500</t>
  </si>
  <si>
    <t>MCP HQ (USARNORTH)</t>
  </si>
  <si>
    <t>51611K500</t>
  </si>
  <si>
    <t>CCP HQ (USARNORTH)</t>
  </si>
  <si>
    <t>51600K600</t>
  </si>
  <si>
    <t>HQ (USARSOUTH)</t>
  </si>
  <si>
    <t>51601K600</t>
  </si>
  <si>
    <t>MCP HQ (USARSOUTH)</t>
  </si>
  <si>
    <t>51611K600</t>
  </si>
  <si>
    <t>CCP HQ (USARSOUTH)</t>
  </si>
  <si>
    <t>51600K700</t>
  </si>
  <si>
    <t>HQ (USAREUR)</t>
  </si>
  <si>
    <t>51601K700</t>
  </si>
  <si>
    <t>MCP HQ (USAREUR)</t>
  </si>
  <si>
    <t>51611K700</t>
  </si>
  <si>
    <t>CCP HQ (USAREUR)</t>
  </si>
  <si>
    <t>51600K800</t>
  </si>
  <si>
    <t>HQ (USARPAC)</t>
  </si>
  <si>
    <t>51601K800</t>
  </si>
  <si>
    <t>MCP HQ (USARPAC)</t>
  </si>
  <si>
    <t>51611K800</t>
  </si>
  <si>
    <t>CCP HQ (USARPAC)</t>
  </si>
  <si>
    <t>51600K900</t>
  </si>
  <si>
    <t>HQ (USARAF)</t>
  </si>
  <si>
    <t>51601K900</t>
  </si>
  <si>
    <t>MCP HQ (USARAF)</t>
  </si>
  <si>
    <t>51611K900</t>
  </si>
  <si>
    <t>CCP HQ (USARAF)</t>
  </si>
  <si>
    <t>51100K100</t>
  </si>
  <si>
    <t>51106K100</t>
  </si>
  <si>
    <t>51107K100</t>
  </si>
  <si>
    <t>51108K100</t>
  </si>
  <si>
    <t>51632K000</t>
  </si>
  <si>
    <t>Old SRC</t>
  </si>
  <si>
    <t>55507K000</t>
  </si>
  <si>
    <t>55633K000</t>
  </si>
  <si>
    <t>55653K100</t>
  </si>
  <si>
    <t>55653K300</t>
  </si>
  <si>
    <t>55653K200</t>
  </si>
  <si>
    <t>55643K100</t>
  </si>
  <si>
    <t>55643K200</t>
  </si>
  <si>
    <t>55643K300</t>
  </si>
  <si>
    <t>55663K000</t>
  </si>
  <si>
    <t>55423K000</t>
  </si>
  <si>
    <t>55433K000</t>
  </si>
  <si>
    <t>55883K000</t>
  </si>
  <si>
    <t>55763K000</t>
  </si>
  <si>
    <t>55863K000</t>
  </si>
  <si>
    <t>55829KA00</t>
  </si>
  <si>
    <t>55829KB00</t>
  </si>
  <si>
    <t>55823K000</t>
  </si>
  <si>
    <t>55753K000</t>
  </si>
  <si>
    <t>87010K100</t>
  </si>
  <si>
    <t>DIV HQ AND HQ BN</t>
  </si>
  <si>
    <t>SIG, INTEL, AND SUS (SIS) CO (DIV)</t>
  </si>
  <si>
    <t>87003K100</t>
  </si>
  <si>
    <t>MCP-OD (DIV)</t>
  </si>
  <si>
    <t>87010K300</t>
  </si>
  <si>
    <t>DIV HQ AND HQ BN (ABN)</t>
  </si>
  <si>
    <t>SIG, INTEL, AND SUS (SIS) CO (DIV) (ABN)</t>
  </si>
  <si>
    <t>87003K300</t>
  </si>
  <si>
    <t>MCP-OD (DIV) (ABN)</t>
  </si>
  <si>
    <t>MI CO (GR/CS-3)</t>
  </si>
  <si>
    <t>01717K000</t>
  </si>
  <si>
    <t>Not in FMS Web</t>
  </si>
  <si>
    <t>05343K000</t>
  </si>
  <si>
    <t>ENG VERT CONST CO (EVCC)</t>
  </si>
  <si>
    <t>01708KD00</t>
  </si>
  <si>
    <t>10622K000</t>
  </si>
  <si>
    <t>10460K000</t>
  </si>
  <si>
    <t>10567KA00</t>
  </si>
  <si>
    <t>10567KC00</t>
  </si>
  <si>
    <t>10567KG00</t>
  </si>
  <si>
    <t>10490K000</t>
  </si>
  <si>
    <t>HR CO (RECAP)</t>
  </si>
  <si>
    <t>FINANCIAL MGT SPT UNIT (RECAP)</t>
  </si>
  <si>
    <t>33715K200</t>
  </si>
  <si>
    <t>45607K000</t>
  </si>
  <si>
    <t>55840K000</t>
  </si>
  <si>
    <t>05601KA00</t>
  </si>
  <si>
    <t>05601KB00</t>
  </si>
  <si>
    <t>05653K000</t>
  </si>
  <si>
    <t>63406K000</t>
  </si>
  <si>
    <t>63467K000</t>
  </si>
  <si>
    <t>63407K000</t>
  </si>
  <si>
    <t>63447K000</t>
  </si>
  <si>
    <t>10420K100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</si>
  <si>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</si>
  <si>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</si>
  <si>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</si>
  <si>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</si>
  <si>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</si>
  <si>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</si>
  <si>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</si>
  <si>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</si>
  <si>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</si>
  <si>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34830K000</t>
  </si>
  <si>
    <t>AC46</t>
  </si>
  <si>
    <t>34838KA00</t>
  </si>
  <si>
    <t>AC47</t>
  </si>
  <si>
    <t>10470K100</t>
  </si>
  <si>
    <t>55606K000</t>
  </si>
  <si>
    <t>AP9</t>
  </si>
  <si>
    <t>63472K000</t>
  </si>
  <si>
    <t>Mission Command</t>
  </si>
  <si>
    <t>BEB</t>
  </si>
  <si>
    <t>FA BN</t>
  </si>
  <si>
    <t>INF BN</t>
  </si>
  <si>
    <t>CAV SQDRN</t>
  </si>
  <si>
    <t>BSB</t>
  </si>
  <si>
    <t>RECON SQRDN</t>
  </si>
  <si>
    <t>Comb Arms BN</t>
  </si>
  <si>
    <t>Unmanned (UAS)</t>
  </si>
  <si>
    <t>Assault</t>
  </si>
  <si>
    <t>Attack</t>
  </si>
  <si>
    <t>TAB</t>
  </si>
  <si>
    <t>Susainment</t>
  </si>
  <si>
    <t>Homeland Defense</t>
  </si>
  <si>
    <t>Fixed Wing</t>
  </si>
  <si>
    <t>Air Traffic (ATS)</t>
  </si>
  <si>
    <t>Special Operations</t>
  </si>
  <si>
    <t>Music Unit</t>
  </si>
  <si>
    <t>Hazard Response</t>
  </si>
  <si>
    <t>General Purpose</t>
  </si>
  <si>
    <t>Biodetection</t>
  </si>
  <si>
    <t>Tech Escort</t>
  </si>
  <si>
    <t>Construction Effects</t>
  </si>
  <si>
    <t>Combat Effects</t>
  </si>
  <si>
    <t>Specialty Functions</t>
  </si>
  <si>
    <t>Maintenance</t>
  </si>
  <si>
    <t>Fires, Cannon</t>
  </si>
  <si>
    <t>Fires, Rocket</t>
  </si>
  <si>
    <t>ASCC Liaison</t>
  </si>
  <si>
    <t>Ranger</t>
  </si>
  <si>
    <t>Medical Logistics/Blood Management</t>
  </si>
  <si>
    <t>Vet Service Spt Det</t>
  </si>
  <si>
    <t>Preventive Med</t>
  </si>
  <si>
    <t>Medical Evacuation</t>
  </si>
  <si>
    <t>Cbt Stress Control</t>
  </si>
  <si>
    <t>Dental Services</t>
  </si>
  <si>
    <t>Hospitalization/Fwd Surgery</t>
  </si>
  <si>
    <t>EOD</t>
  </si>
  <si>
    <t>Ammunition</t>
  </si>
  <si>
    <t>Field Services</t>
  </si>
  <si>
    <t>Aerial Delivery</t>
  </si>
  <si>
    <t>Supply</t>
  </si>
  <si>
    <t>Tactical Signal</t>
  </si>
  <si>
    <t>Personnel Acct/Casualty</t>
  </si>
  <si>
    <t>Postal Ops</t>
  </si>
  <si>
    <t>Reception Ops</t>
  </si>
  <si>
    <t>Financial Services</t>
  </si>
  <si>
    <t>Law &amp; Order</t>
  </si>
  <si>
    <t>Military Working Dog</t>
  </si>
  <si>
    <t>Detention</t>
  </si>
  <si>
    <t>Criminal Investigation</t>
  </si>
  <si>
    <t>Military History</t>
  </si>
  <si>
    <t>Legal Services</t>
  </si>
  <si>
    <t>Interrogation</t>
  </si>
  <si>
    <t>Special Forces</t>
  </si>
  <si>
    <t>Psyops</t>
  </si>
  <si>
    <t>Linguist</t>
  </si>
  <si>
    <t>Ground Based MIssile Defense</t>
  </si>
  <si>
    <t>Field Maintenance</t>
  </si>
  <si>
    <t>AMD</t>
  </si>
  <si>
    <t>Separate Batteries</t>
  </si>
  <si>
    <t>Theater Army HQ</t>
  </si>
  <si>
    <t>Corps HQ</t>
  </si>
  <si>
    <t>Information Operations</t>
  </si>
  <si>
    <t>Cyber</t>
  </si>
  <si>
    <t>Movement Control</t>
  </si>
  <si>
    <t>Rail</t>
  </si>
  <si>
    <t>Terminal Operations</t>
  </si>
  <si>
    <t>Motor Trans</t>
  </si>
  <si>
    <t>Watercraft</t>
  </si>
  <si>
    <t>Contracting</t>
  </si>
  <si>
    <t>Functional Group</t>
  </si>
  <si>
    <t>43549KA00</t>
  </si>
  <si>
    <t>Q44</t>
  </si>
  <si>
    <t>Q45</t>
  </si>
  <si>
    <t>Q46</t>
  </si>
  <si>
    <t>Q47</t>
  </si>
  <si>
    <t>09430K000</t>
  </si>
  <si>
    <t>09450K000</t>
  </si>
  <si>
    <t>09976K000</t>
  </si>
  <si>
    <t>09973K000</t>
  </si>
  <si>
    <t>10527KM00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</si>
  <si>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</si>
  <si>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</si>
  <si>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</si>
  <si>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</si>
  <si>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</si>
  <si>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</si>
  <si>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</si>
  <si>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</si>
  <si>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</si>
  <si>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</si>
  <si>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</si>
  <si>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</si>
  <si>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QM SUPPLY CO (RECAP)</t>
  </si>
  <si>
    <t>S40</t>
  </si>
  <si>
    <t>S41</t>
  </si>
  <si>
    <t>Y1</t>
  </si>
  <si>
    <t>Y2</t>
  </si>
  <si>
    <t>Y3</t>
  </si>
  <si>
    <t>Z22</t>
  </si>
  <si>
    <t>Z23</t>
  </si>
  <si>
    <t>AA48</t>
  </si>
  <si>
    <t>AA49</t>
  </si>
  <si>
    <t>AA50</t>
  </si>
  <si>
    <t>AA51</t>
  </si>
  <si>
    <t>New SRC, CCDOR</t>
  </si>
  <si>
    <t>AC48</t>
  </si>
  <si>
    <t>AE6</t>
  </si>
  <si>
    <t>AF13</t>
  </si>
  <si>
    <t>AF14</t>
  </si>
  <si>
    <t>AF15</t>
  </si>
  <si>
    <t>AF16</t>
  </si>
  <si>
    <t>AF17</t>
  </si>
  <si>
    <t>AF18</t>
  </si>
  <si>
    <t>AF19</t>
  </si>
  <si>
    <t>AF20</t>
  </si>
  <si>
    <t>40700K000</t>
  </si>
  <si>
    <t>40702K000</t>
  </si>
  <si>
    <t>GMD BRIGADE</t>
  </si>
  <si>
    <t>GMD BN (RECAP)</t>
  </si>
  <si>
    <t>AH1</t>
  </si>
  <si>
    <t>AH2</t>
  </si>
  <si>
    <t>AH3</t>
  </si>
  <si>
    <t>AH4</t>
  </si>
  <si>
    <t>AH5</t>
  </si>
  <si>
    <t>AH6</t>
  </si>
  <si>
    <t>40810K000</t>
  </si>
  <si>
    <t>40820K000</t>
  </si>
  <si>
    <t>40830K000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</si>
  <si>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</si>
  <si>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</si>
  <si>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</si>
  <si>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</si>
  <si>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</si>
  <si>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</si>
  <si>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</si>
  <si>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</si>
  <si>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</si>
  <si>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</si>
  <si>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</si>
  <si>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</si>
  <si>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</si>
  <si>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</si>
  <si>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</si>
  <si>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</si>
  <si>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</si>
  <si>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</si>
  <si>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</si>
  <si>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</si>
  <si>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</si>
  <si>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AI30</t>
  </si>
  <si>
    <t>AI31</t>
  </si>
  <si>
    <t>AI32</t>
  </si>
  <si>
    <t>AI33</t>
  </si>
  <si>
    <t>AI34</t>
  </si>
  <si>
    <t>AI35</t>
  </si>
  <si>
    <t>AI36</t>
  </si>
  <si>
    <t>AI37</t>
  </si>
  <si>
    <t>AI38</t>
  </si>
  <si>
    <t>AI39</t>
  </si>
  <si>
    <t>AM6</t>
  </si>
  <si>
    <t>AM7</t>
  </si>
  <si>
    <t>AM8</t>
  </si>
  <si>
    <t>AM9</t>
  </si>
  <si>
    <t>AM10</t>
  </si>
  <si>
    <t>AM11</t>
  </si>
  <si>
    <t>AM12</t>
  </si>
  <si>
    <t>AM13</t>
  </si>
  <si>
    <t>AM14</t>
  </si>
  <si>
    <t>AM15</t>
  </si>
  <si>
    <t>AM16</t>
  </si>
  <si>
    <t>AM17</t>
  </si>
  <si>
    <t>AM18</t>
  </si>
  <si>
    <t>AM19</t>
  </si>
  <si>
    <t>AM20</t>
  </si>
  <si>
    <t>AM21</t>
  </si>
  <si>
    <t>AM22</t>
  </si>
  <si>
    <t>AM23</t>
  </si>
  <si>
    <t>AM24</t>
  </si>
  <si>
    <t>55702K000</t>
  </si>
  <si>
    <t>55508KA00</t>
  </si>
  <si>
    <t>55609K000</t>
  </si>
  <si>
    <t>55509K000</t>
  </si>
  <si>
    <t>55577K000</t>
  </si>
  <si>
    <t>55578K000</t>
  </si>
  <si>
    <t>55706K000</t>
  </si>
  <si>
    <t>55743K000</t>
  </si>
  <si>
    <t>55733K000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</si>
  <si>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</si>
  <si>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</si>
  <si>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</si>
  <si>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</si>
  <si>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</si>
  <si>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</si>
  <si>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</si>
  <si>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</si>
  <si>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</si>
  <si>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</si>
  <si>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</si>
  <si>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</si>
  <si>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</si>
  <si>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</si>
  <si>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</si>
  <si>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</si>
  <si>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</si>
  <si>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</si>
  <si>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</si>
  <si>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</si>
  <si>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</si>
  <si>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</si>
  <si>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</si>
  <si>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AP33</t>
  </si>
  <si>
    <t>AP34</t>
  </si>
  <si>
    <t>AP35</t>
  </si>
  <si>
    <t>AQ1</t>
  </si>
  <si>
    <t>AQ2</t>
  </si>
  <si>
    <t>AQ3</t>
  </si>
  <si>
    <t>AQ4</t>
  </si>
  <si>
    <t>AQ5</t>
  </si>
  <si>
    <t>AR5</t>
  </si>
  <si>
    <t>AR6</t>
  </si>
  <si>
    <t>AR7</t>
  </si>
  <si>
    <t>AR8</t>
  </si>
  <si>
    <t>AR9</t>
  </si>
  <si>
    <t>AR10</t>
  </si>
  <si>
    <t>01959K000</t>
  </si>
  <si>
    <t>53615K300</t>
  </si>
  <si>
    <t>53616K300</t>
  </si>
  <si>
    <t>53617K300</t>
  </si>
  <si>
    <t>53618K300</t>
  </si>
  <si>
    <t>90588KA00</t>
  </si>
  <si>
    <t>90873K000</t>
  </si>
  <si>
    <t>01605K100</t>
  </si>
  <si>
    <t>05330K400</t>
  </si>
  <si>
    <t>05333K400</t>
  </si>
  <si>
    <t>MOB AUG CO (MAC)</t>
  </si>
  <si>
    <t>43538KA00</t>
  </si>
  <si>
    <t>05600K000</t>
  </si>
  <si>
    <t>05601K000</t>
  </si>
  <si>
    <t>05681K000</t>
  </si>
  <si>
    <t>16503KA00</t>
  </si>
  <si>
    <t>16503KB00</t>
  </si>
  <si>
    <t>16503KC00</t>
  </si>
  <si>
    <t>16503KD00</t>
  </si>
  <si>
    <t>63602K000</t>
  </si>
  <si>
    <t>AS1</t>
  </si>
  <si>
    <t>AS2</t>
  </si>
  <si>
    <t>AS3</t>
  </si>
  <si>
    <t>43537KA00</t>
  </si>
  <si>
    <t>43539KA00</t>
  </si>
  <si>
    <t>63457K000</t>
  </si>
  <si>
    <t>09537KB00</t>
  </si>
  <si>
    <t>43528KA00</t>
  </si>
  <si>
    <t>44615K600</t>
  </si>
  <si>
    <t>44616K600</t>
  </si>
  <si>
    <t>43307K000</t>
  </si>
  <si>
    <t>44617K600</t>
  </si>
  <si>
    <t>Div Arty</t>
  </si>
  <si>
    <t>QM-FldFeed</t>
  </si>
  <si>
    <t>03413K000</t>
  </si>
  <si>
    <t>03423K000</t>
  </si>
  <si>
    <t>CBRN CO (BIO)</t>
  </si>
  <si>
    <t>37300K000</t>
  </si>
  <si>
    <t>37342K000</t>
  </si>
  <si>
    <t>11307K600</t>
  </si>
  <si>
    <t>30832K000</t>
  </si>
  <si>
    <t>30837K000</t>
  </si>
  <si>
    <t>30815K100</t>
  </si>
  <si>
    <t>30816K100</t>
  </si>
  <si>
    <t>30817K100</t>
  </si>
  <si>
    <t>30818K100</t>
  </si>
  <si>
    <t>30819K100</t>
  </si>
  <si>
    <t>30815K200</t>
  </si>
  <si>
    <t>30816K200</t>
  </si>
  <si>
    <t>30829K000</t>
  </si>
  <si>
    <t>30815K300</t>
  </si>
  <si>
    <t>30816K300</t>
  </si>
  <si>
    <t>30815K400</t>
  </si>
  <si>
    <t>30816K400</t>
  </si>
  <si>
    <t>30817K400</t>
  </si>
  <si>
    <t>30530K000</t>
  </si>
  <si>
    <t>30538KA00</t>
  </si>
  <si>
    <t>30538KB00</t>
  </si>
  <si>
    <t>30538KC00</t>
  </si>
  <si>
    <t>30538KD00</t>
  </si>
  <si>
    <t>30538KE00</t>
  </si>
  <si>
    <t>30538KF00</t>
  </si>
  <si>
    <t>30538KG00</t>
  </si>
  <si>
    <t>30725K100</t>
  </si>
  <si>
    <t>30726K100</t>
  </si>
  <si>
    <t>30727K100</t>
  </si>
  <si>
    <t>30728K100</t>
  </si>
  <si>
    <t>30625K000</t>
  </si>
  <si>
    <t>30626K000</t>
  </si>
  <si>
    <t>30627K000</t>
  </si>
  <si>
    <t>30628K000</t>
  </si>
  <si>
    <t>30620K100</t>
  </si>
  <si>
    <t>30527KA00</t>
  </si>
  <si>
    <t>30527KB00</t>
  </si>
  <si>
    <t>30527KC00</t>
  </si>
  <si>
    <t>30620K200</t>
  </si>
  <si>
    <t>30527KD00</t>
  </si>
  <si>
    <t>30527KE00</t>
  </si>
  <si>
    <t>30527KF00</t>
  </si>
  <si>
    <t>30527KG00</t>
  </si>
  <si>
    <t>30527KH00</t>
  </si>
  <si>
    <t>30527KI00</t>
  </si>
  <si>
    <t>30840X100</t>
  </si>
  <si>
    <t>30547XA00</t>
  </si>
  <si>
    <t>30547XB00</t>
  </si>
  <si>
    <t>30702K000</t>
  </si>
  <si>
    <t>30705K200</t>
  </si>
  <si>
    <t>30706K200</t>
  </si>
  <si>
    <t>30710K200</t>
  </si>
  <si>
    <t>30717KA00</t>
  </si>
  <si>
    <t>30717KB00</t>
  </si>
  <si>
    <t>30717KC00</t>
  </si>
  <si>
    <t>30717KD00</t>
  </si>
  <si>
    <t>30750K200</t>
  </si>
  <si>
    <t>30759KA00</t>
  </si>
  <si>
    <t>30759KB00</t>
  </si>
  <si>
    <t>30759KC00</t>
  </si>
  <si>
    <t>30759KD00</t>
  </si>
  <si>
    <t>30759KE00</t>
  </si>
  <si>
    <t>30716K200</t>
  </si>
  <si>
    <t>30730K200</t>
  </si>
  <si>
    <t>30737KA00</t>
  </si>
  <si>
    <t>30737KB00</t>
  </si>
  <si>
    <t>30737KC00</t>
  </si>
  <si>
    <t>30737KD00</t>
  </si>
  <si>
    <t>30737KE00</t>
  </si>
  <si>
    <t>30740K200</t>
  </si>
  <si>
    <t>30747KA00</t>
  </si>
  <si>
    <t>30747KB00</t>
  </si>
  <si>
    <t>30747KC00</t>
  </si>
  <si>
    <t>30747KD00</t>
  </si>
  <si>
    <t>30875K100</t>
  </si>
  <si>
    <t>30876K100</t>
  </si>
  <si>
    <t>30877K100</t>
  </si>
  <si>
    <t>30878K100</t>
  </si>
  <si>
    <t>30879K100</t>
  </si>
  <si>
    <t>30705K800</t>
  </si>
  <si>
    <t>30710K800</t>
  </si>
  <si>
    <t>30750K800</t>
  </si>
  <si>
    <t>30715K800</t>
  </si>
  <si>
    <t>30730K800</t>
  </si>
  <si>
    <t>30740K800</t>
  </si>
  <si>
    <t>30705K100</t>
  </si>
  <si>
    <t>30710K100</t>
  </si>
  <si>
    <t>30750K100</t>
  </si>
  <si>
    <t>30715K100</t>
  </si>
  <si>
    <t>30730K100</t>
  </si>
  <si>
    <t>30740K100</t>
  </si>
  <si>
    <t>30705K400</t>
  </si>
  <si>
    <t>30710K400</t>
  </si>
  <si>
    <t>30750K400</t>
  </si>
  <si>
    <t>30715K400</t>
  </si>
  <si>
    <t>30730K400</t>
  </si>
  <si>
    <t>30740K400</t>
  </si>
  <si>
    <t>30705K500</t>
  </si>
  <si>
    <t>30710K500</t>
  </si>
  <si>
    <t>30750K500</t>
  </si>
  <si>
    <t>30715K500</t>
  </si>
  <si>
    <t>30730K500</t>
  </si>
  <si>
    <t>30740K500</t>
  </si>
  <si>
    <t>30705K700</t>
  </si>
  <si>
    <t>30710K700</t>
  </si>
  <si>
    <t>30750K700</t>
  </si>
  <si>
    <t>34645K300</t>
  </si>
  <si>
    <t>34646K000</t>
  </si>
  <si>
    <t>34740K000</t>
  </si>
  <si>
    <t>34547KG00</t>
  </si>
  <si>
    <t>34547KH00</t>
  </si>
  <si>
    <t>34547KI00</t>
  </si>
  <si>
    <t>34547KJ00</t>
  </si>
  <si>
    <t>34750K000</t>
  </si>
  <si>
    <t>34547KK00</t>
  </si>
  <si>
    <t>34547KL00</t>
  </si>
  <si>
    <t>34547KM00</t>
  </si>
  <si>
    <t>34547KN00</t>
  </si>
  <si>
    <t>34547KO00</t>
  </si>
  <si>
    <t>34547KP00</t>
  </si>
  <si>
    <t>34547KQ00</t>
  </si>
  <si>
    <t>35500K000</t>
  </si>
  <si>
    <t>35503KB00</t>
  </si>
  <si>
    <t>35503KC00</t>
  </si>
  <si>
    <t>35503KD00</t>
  </si>
  <si>
    <t>01707K000</t>
  </si>
  <si>
    <t>01209K100</t>
  </si>
  <si>
    <t>01400K100</t>
  </si>
  <si>
    <t>01435K100</t>
  </si>
  <si>
    <t>01439K100</t>
  </si>
  <si>
    <t>63475K200</t>
  </si>
  <si>
    <t>01967K200</t>
  </si>
  <si>
    <t>01630K200</t>
  </si>
  <si>
    <t>01225K400</t>
  </si>
  <si>
    <t>01229K100</t>
  </si>
  <si>
    <t>01630K300</t>
  </si>
  <si>
    <t>01635K100</t>
  </si>
  <si>
    <t>01639K100</t>
  </si>
  <si>
    <t>01625X000</t>
  </si>
  <si>
    <t>01626X000</t>
  </si>
  <si>
    <t>01627X000</t>
  </si>
  <si>
    <t>01627X100</t>
  </si>
  <si>
    <t>01628X000</t>
  </si>
  <si>
    <t>01695X000</t>
  </si>
  <si>
    <t>01696X000</t>
  </si>
  <si>
    <t>01697X000</t>
  </si>
  <si>
    <t>01698X000</t>
  </si>
  <si>
    <t>01969X000</t>
  </si>
  <si>
    <t>08447X000</t>
  </si>
  <si>
    <t>09743K000</t>
  </si>
  <si>
    <t>43430K000</t>
  </si>
  <si>
    <t>43547KA00</t>
  </si>
  <si>
    <t>SHORAD</t>
  </si>
  <si>
    <t>43407K000</t>
  </si>
  <si>
    <t>11632K000</t>
  </si>
  <si>
    <t>11693K000</t>
  </si>
  <si>
    <t>11693K100</t>
  </si>
  <si>
    <t>11623K000</t>
  </si>
  <si>
    <t>53610K300</t>
  </si>
  <si>
    <t>53612K300</t>
  </si>
  <si>
    <t>Count inventory with K000</t>
  </si>
  <si>
    <t>CCDOR, Not Modeled</t>
  </si>
  <si>
    <t>Not Organic, No ROA</t>
  </si>
  <si>
    <t>05430K000</t>
  </si>
  <si>
    <t>05433K000</t>
  </si>
  <si>
    <t>43529KA00</t>
  </si>
  <si>
    <t>ENGR SPT CO (ESC)</t>
  </si>
  <si>
    <t>ENGR SPT CO (ESC) (RECAP)</t>
  </si>
  <si>
    <t>05641KB00</t>
  </si>
  <si>
    <t>05621KA00</t>
  </si>
  <si>
    <t>05621KB00</t>
  </si>
  <si>
    <t>05631KA00</t>
  </si>
  <si>
    <t>05413K000</t>
  </si>
  <si>
    <t>05611KC00</t>
  </si>
  <si>
    <t>05611KD00</t>
  </si>
  <si>
    <t>05611KE00</t>
  </si>
  <si>
    <t>05611KF00</t>
  </si>
  <si>
    <t>05623K000</t>
  </si>
  <si>
    <t xml:space="preserve">No longer a recap.  </t>
  </si>
  <si>
    <t>Recap not modeled</t>
  </si>
  <si>
    <t>55616K000</t>
  </si>
  <si>
    <t>HARBORMASTER  DET</t>
  </si>
  <si>
    <t>01205K200</t>
  </si>
  <si>
    <t>01225K300</t>
  </si>
  <si>
    <t>01289K200</t>
  </si>
  <si>
    <t>01285K200</t>
  </si>
  <si>
    <t>01285K300</t>
  </si>
  <si>
    <t>01289K300</t>
  </si>
  <si>
    <t>01927K100</t>
  </si>
  <si>
    <t>63375K100</t>
  </si>
  <si>
    <t>63675K100</t>
  </si>
  <si>
    <t>01967K300</t>
  </si>
  <si>
    <t>06455K100</t>
  </si>
  <si>
    <t>30705K300</t>
  </si>
  <si>
    <t>30710K300</t>
  </si>
  <si>
    <t>30750K300</t>
  </si>
  <si>
    <t>43433K000</t>
  </si>
  <si>
    <t>01300K200</t>
  </si>
  <si>
    <t>06457K100</t>
  </si>
  <si>
    <t>63437K100</t>
  </si>
  <si>
    <t>S42</t>
  </si>
  <si>
    <t>10773K000</t>
  </si>
  <si>
    <t>CLASSIFICATION &amp; INSPECT CO</t>
  </si>
  <si>
    <t>MP CO</t>
  </si>
  <si>
    <t>30830K000</t>
  </si>
  <si>
    <t>30700K200</t>
  </si>
  <si>
    <t>30700K800</t>
  </si>
  <si>
    <t>30700K100</t>
  </si>
  <si>
    <t>30700K400</t>
  </si>
  <si>
    <t>30700K300</t>
  </si>
  <si>
    <t>30700K500</t>
  </si>
  <si>
    <t>30700K700</t>
  </si>
  <si>
    <t>34547KR00</t>
  </si>
  <si>
    <t>55559KA00</t>
  </si>
  <si>
    <t>TRAILER TRANSFER POINT (TTP)</t>
  </si>
  <si>
    <t>44601K000</t>
  </si>
  <si>
    <t>44693K000</t>
  </si>
  <si>
    <t>44315KXXX</t>
  </si>
  <si>
    <t>ADA BN (M-SHORAD)</t>
  </si>
  <si>
    <t>43317KXXX</t>
  </si>
  <si>
    <t>MAINT CO, ADA BN (M-SHORAD)</t>
  </si>
  <si>
    <t>44316KXXX</t>
  </si>
  <si>
    <t>HHB, ADA BN (M-SHORAD)</t>
  </si>
  <si>
    <t>44317KXXX</t>
  </si>
  <si>
    <t>ADA BTRY (M-SHORAD)</t>
  </si>
  <si>
    <t>44318KXXX</t>
  </si>
  <si>
    <t>ADA BTRY (MANPADS)</t>
  </si>
  <si>
    <t>05319K500</t>
  </si>
  <si>
    <t>05319K600</t>
  </si>
  <si>
    <t>05319K700</t>
  </si>
  <si>
    <t>05319K800</t>
  </si>
  <si>
    <t>05329K500</t>
  </si>
  <si>
    <t>05329K600</t>
  </si>
  <si>
    <t>05329K700</t>
  </si>
  <si>
    <t>05329K800</t>
  </si>
  <si>
    <t>05617K000</t>
  </si>
  <si>
    <t>05618K000</t>
  </si>
  <si>
    <t>11103K400</t>
  </si>
  <si>
    <t>11307K100</t>
  </si>
  <si>
    <t>11307K200</t>
  </si>
  <si>
    <t>11307K500</t>
  </si>
  <si>
    <t xml:space="preserve">CBRN AS CO </t>
  </si>
  <si>
    <t>Old STR</t>
  </si>
  <si>
    <t>Unit Group Listing</t>
  </si>
  <si>
    <t>Model RECAP; All FW BN this SRC</t>
  </si>
  <si>
    <t>Model STR @ 33%</t>
  </si>
  <si>
    <t>CCDOR; MULTI was 17</t>
  </si>
  <si>
    <t>No ROA</t>
  </si>
  <si>
    <t>RECAP, CCDOR Not Modeled</t>
  </si>
  <si>
    <t>Combine inventory with 01302K0</t>
  </si>
  <si>
    <t>Combine Inventory with 01225K0</t>
  </si>
  <si>
    <t>Combine Inventory with 63375K0</t>
  </si>
  <si>
    <t>Combine inventory with 01225K1</t>
  </si>
  <si>
    <t>Combine inventory with CAB GSAB</t>
  </si>
  <si>
    <t>02813K000</t>
  </si>
  <si>
    <t>ARMY BAND, DIRECT SPT (OF)</t>
  </si>
  <si>
    <t>02913K000</t>
  </si>
  <si>
    <t>ARMY BAND, GENERAL SPT (OF)</t>
  </si>
  <si>
    <t>NEW DESIGN</t>
  </si>
  <si>
    <t>09440K000</t>
  </si>
  <si>
    <t>09843K000</t>
  </si>
  <si>
    <t>CCDOR, Do Not Model, New SRC</t>
  </si>
  <si>
    <t>QM COMP SPLY CO (CORPS)</t>
  </si>
  <si>
    <t>QM FLD SVC CO</t>
  </si>
  <si>
    <t>New Unit</t>
  </si>
  <si>
    <t>63407K100</t>
  </si>
  <si>
    <t>FWD SPT CO, MLRS (3X9)</t>
  </si>
  <si>
    <t>63447K100</t>
  </si>
  <si>
    <t>FWD SPT CO HIMARS (3X9)</t>
  </si>
  <si>
    <r>
      <t>11307</t>
    </r>
    <r>
      <rPr>
        <sz val="8"/>
        <color rgb="FFFF0000"/>
        <rFont val="MS Sans Serif"/>
        <family val="2"/>
      </rPr>
      <t>K</t>
    </r>
    <r>
      <rPr>
        <sz val="8"/>
        <rFont val="MS Sans Serif"/>
        <family val="2"/>
      </rPr>
      <t>600</t>
    </r>
  </si>
  <si>
    <t>Not Organic, New SRC</t>
  </si>
  <si>
    <t>MAINT SURGE TM (MST) HQ</t>
  </si>
  <si>
    <t>MAINT SURGE TM (MST) ABRAMS</t>
  </si>
  <si>
    <t>MAINT SURGE TM (MST) BRADLEY</t>
  </si>
  <si>
    <t>MAINT SURGE TM (MST) STRYKER</t>
  </si>
  <si>
    <t>43027KA00</t>
  </si>
  <si>
    <t>43027KB00</t>
  </si>
  <si>
    <t>43027KC00</t>
  </si>
  <si>
    <t>43057KC00</t>
  </si>
  <si>
    <t>HHC, THEATER SIG BDE</t>
  </si>
  <si>
    <t>11486K000</t>
  </si>
  <si>
    <t>11487K000</t>
  </si>
  <si>
    <t>11485K000</t>
  </si>
  <si>
    <t>11432K000</t>
  </si>
  <si>
    <t>HHC, CORPS SIGNAL BDE</t>
  </si>
  <si>
    <t>11483K000</t>
  </si>
  <si>
    <t>ENROUTE COMS CO</t>
  </si>
  <si>
    <t>11805K000</t>
  </si>
  <si>
    <t>37800K000</t>
  </si>
  <si>
    <t>37801K000</t>
  </si>
  <si>
    <t>03433K000</t>
  </si>
  <si>
    <t>HEAVY DECON RECON</t>
  </si>
  <si>
    <t>New SRC not in FMS Web</t>
  </si>
  <si>
    <t>05350K400</t>
  </si>
  <si>
    <t>05350K500</t>
  </si>
  <si>
    <t>05473KXXX</t>
  </si>
  <si>
    <t>FA BN (MLRS) (3x9) (RECAP)</t>
  </si>
  <si>
    <t>06465K100</t>
  </si>
  <si>
    <t>06466K100</t>
  </si>
  <si>
    <t>06467K100</t>
  </si>
  <si>
    <t>06475K100</t>
  </si>
  <si>
    <t>06476K100</t>
  </si>
  <si>
    <t>06477K100</t>
  </si>
  <si>
    <t>06601K000</t>
  </si>
  <si>
    <t>LR HYPERSONIC WEAPON BTRY</t>
  </si>
  <si>
    <t>06487K000</t>
  </si>
  <si>
    <t>06492K000</t>
  </si>
  <si>
    <t>ROA 1 per THTR Army</t>
  </si>
  <si>
    <r>
      <t>194</t>
    </r>
    <r>
      <rPr>
        <sz val="8"/>
        <color rgb="FFFF0000"/>
        <rFont val="MS Sans Serif"/>
        <family val="2"/>
      </rPr>
      <t>6</t>
    </r>
    <r>
      <rPr>
        <sz val="8"/>
        <rFont val="MS Sans Serif"/>
        <family val="2"/>
      </rPr>
      <t>3K000</t>
    </r>
  </si>
  <si>
    <r>
      <t>87000K</t>
    </r>
    <r>
      <rPr>
        <sz val="8"/>
        <color rgb="FFFF0000"/>
        <rFont val="MS Sans Serif"/>
      </rPr>
      <t>4</t>
    </r>
    <r>
      <rPr>
        <sz val="8"/>
        <rFont val="MS Sans Serif"/>
        <family val="2"/>
      </rPr>
      <t>00</t>
    </r>
  </si>
  <si>
    <r>
      <t>87006K</t>
    </r>
    <r>
      <rPr>
        <sz val="8"/>
        <color rgb="FFFF0000"/>
        <rFont val="MS Sans Serif"/>
      </rPr>
      <t>4</t>
    </r>
    <r>
      <rPr>
        <sz val="8"/>
        <rFont val="MS Sans Serif"/>
        <family val="2"/>
      </rPr>
      <t>00</t>
    </r>
  </si>
  <si>
    <r>
      <t>87003K</t>
    </r>
    <r>
      <rPr>
        <sz val="8"/>
        <color rgb="FFFF0000"/>
        <rFont val="MS Sans Serif"/>
      </rPr>
      <t>4</t>
    </r>
    <r>
      <rPr>
        <sz val="8"/>
        <rFont val="MS Sans Serif"/>
        <family val="2"/>
      </rPr>
      <t>00</t>
    </r>
  </si>
  <si>
    <r>
      <t>87000K</t>
    </r>
    <r>
      <rPr>
        <sz val="8"/>
        <color rgb="FFFF0000"/>
        <rFont val="MS Sans Serif"/>
      </rPr>
      <t>5</t>
    </r>
    <r>
      <rPr>
        <sz val="8"/>
        <rFont val="MS Sans Serif"/>
        <family val="2"/>
      </rPr>
      <t>00</t>
    </r>
  </si>
  <si>
    <r>
      <t>87006K</t>
    </r>
    <r>
      <rPr>
        <sz val="8"/>
        <color rgb="FFFF0000"/>
        <rFont val="MS Sans Serif"/>
      </rPr>
      <t>5</t>
    </r>
    <r>
      <rPr>
        <sz val="8"/>
        <rFont val="MS Sans Serif"/>
        <family val="2"/>
      </rPr>
      <t>00</t>
    </r>
  </si>
  <si>
    <r>
      <t>87003K</t>
    </r>
    <r>
      <rPr>
        <sz val="8"/>
        <color rgb="FFFF0000"/>
        <rFont val="MS Sans Serif"/>
      </rPr>
      <t>5</t>
    </r>
    <r>
      <rPr>
        <sz val="8"/>
        <rFont val="MS Sans Serif"/>
        <family val="2"/>
      </rPr>
      <t>00</t>
    </r>
  </si>
  <si>
    <r>
      <t>11307K</t>
    </r>
    <r>
      <rPr>
        <sz val="8"/>
        <color rgb="FFFF0000"/>
        <rFont val="MS Sans Serif"/>
      </rPr>
      <t>8</t>
    </r>
    <r>
      <rPr>
        <sz val="8"/>
        <rFont val="MS Sans Serif"/>
        <family val="2"/>
      </rPr>
      <t>00</t>
    </r>
  </si>
  <si>
    <r>
      <t>01808G</t>
    </r>
    <r>
      <rPr>
        <sz val="8"/>
        <color rgb="FFFF0000"/>
        <rFont val="MS Sans Serif"/>
        <family val="2"/>
      </rPr>
      <t>2</t>
    </r>
    <r>
      <rPr>
        <sz val="8"/>
        <rFont val="MS Sans Serif"/>
        <family val="2"/>
      </rPr>
      <t>00</t>
    </r>
  </si>
  <si>
    <t>01225K600</t>
  </si>
  <si>
    <t>01229K300</t>
  </si>
  <si>
    <t>63217K100</t>
  </si>
  <si>
    <r>
      <t>01980</t>
    </r>
    <r>
      <rPr>
        <sz val="8"/>
        <color rgb="FFFF0000"/>
        <rFont val="MS Sans Serif"/>
        <family val="2"/>
      </rPr>
      <t>K</t>
    </r>
    <r>
      <rPr>
        <sz val="8"/>
        <rFont val="MS Sans Serif"/>
        <family val="2"/>
      </rPr>
      <t>000</t>
    </r>
  </si>
  <si>
    <r>
      <t>01982</t>
    </r>
    <r>
      <rPr>
        <sz val="8"/>
        <color rgb="FFFF0000"/>
        <rFont val="MS Sans Serif"/>
      </rPr>
      <t>K</t>
    </r>
    <r>
      <rPr>
        <sz val="8"/>
        <rFont val="MS Sans Serif"/>
        <family val="2"/>
      </rPr>
      <t>000</t>
    </r>
  </si>
  <si>
    <r>
      <t>01987</t>
    </r>
    <r>
      <rPr>
        <sz val="8"/>
        <color rgb="FFFF0000"/>
        <rFont val="MS Sans Serif"/>
      </rPr>
      <t>K</t>
    </r>
    <r>
      <rPr>
        <sz val="8"/>
        <rFont val="MS Sans Serif"/>
        <family val="2"/>
      </rPr>
      <t>000</t>
    </r>
  </si>
  <si>
    <r>
      <t>63637</t>
    </r>
    <r>
      <rPr>
        <sz val="8"/>
        <color rgb="FFFF0000"/>
        <rFont val="MS Sans Serif"/>
      </rPr>
      <t>K</t>
    </r>
    <r>
      <rPr>
        <sz val="8"/>
        <rFont val="MS Sans Serif"/>
        <family val="2"/>
      </rPr>
      <t>000</t>
    </r>
  </si>
  <si>
    <r>
      <t>01655</t>
    </r>
    <r>
      <rPr>
        <sz val="8"/>
        <color rgb="FFFF0000"/>
        <rFont val="MS Sans Serif"/>
        <family val="2"/>
      </rPr>
      <t>X</t>
    </r>
    <r>
      <rPr>
        <sz val="8"/>
        <color theme="1"/>
        <rFont val="MS Sans Serif"/>
        <family val="2"/>
      </rPr>
      <t>000</t>
    </r>
  </si>
  <si>
    <r>
      <t>01656</t>
    </r>
    <r>
      <rPr>
        <sz val="8"/>
        <color rgb="FFFF0000"/>
        <rFont val="MS Sans Serif"/>
      </rPr>
      <t>X</t>
    </r>
    <r>
      <rPr>
        <sz val="8"/>
        <color theme="1"/>
        <rFont val="MS Sans Serif"/>
        <family val="2"/>
      </rPr>
      <t>000</t>
    </r>
  </si>
  <si>
    <r>
      <t>01657</t>
    </r>
    <r>
      <rPr>
        <sz val="8"/>
        <color rgb="FFFF0000"/>
        <rFont val="MS Sans Serif"/>
      </rPr>
      <t>X</t>
    </r>
    <r>
      <rPr>
        <sz val="8"/>
        <color theme="1"/>
        <rFont val="MS Sans Serif"/>
        <family val="2"/>
      </rPr>
      <t>000</t>
    </r>
  </si>
  <si>
    <r>
      <t>08318</t>
    </r>
    <r>
      <rPr>
        <sz val="8"/>
        <color rgb="FFFF0000"/>
        <rFont val="MS Sans Serif"/>
      </rPr>
      <t>X</t>
    </r>
    <r>
      <rPr>
        <sz val="8"/>
        <color theme="1"/>
        <rFont val="MS Sans Serif"/>
        <family val="2"/>
      </rPr>
      <t>000</t>
    </r>
  </si>
  <si>
    <t>71587KC00</t>
  </si>
  <si>
    <t>ELECTRONIC WARFARE PLT</t>
  </si>
  <si>
    <t>33780K100</t>
  </si>
  <si>
    <t>33857K100</t>
  </si>
  <si>
    <t>33837K100</t>
  </si>
  <si>
    <t>New SRC not in FMSweb</t>
  </si>
  <si>
    <r>
      <rPr>
        <sz val="8"/>
        <color rgb="FFFF0000"/>
        <rFont val="MS Sans Serif"/>
      </rPr>
      <t>New SRC</t>
    </r>
    <r>
      <rPr>
        <sz val="8"/>
        <rFont val="MS Sans Serif"/>
      </rPr>
      <t>, Recap Not Modeled</t>
    </r>
  </si>
  <si>
    <t>33835K000</t>
  </si>
  <si>
    <t>33837KC00</t>
  </si>
  <si>
    <t>33837KA00</t>
  </si>
  <si>
    <t>33837KB00</t>
  </si>
  <si>
    <t>40853K000</t>
  </si>
  <si>
    <t>HQ, SPACE CONTROL SPT CO</t>
  </si>
  <si>
    <t>SPACE CONTROL CO</t>
  </si>
  <si>
    <t>SPACE CONTROL PLANNING TM (SCPT)</t>
  </si>
  <si>
    <t>40510KE00</t>
  </si>
  <si>
    <t>40840K000</t>
  </si>
  <si>
    <r>
      <t>4082</t>
    </r>
    <r>
      <rPr>
        <sz val="8"/>
        <color rgb="FFFF0000"/>
        <rFont val="MS Sans Serif"/>
      </rPr>
      <t>3</t>
    </r>
    <r>
      <rPr>
        <sz val="8"/>
        <rFont val="MS Sans Serif"/>
        <family val="2"/>
      </rPr>
      <t>K</t>
    </r>
    <r>
      <rPr>
        <sz val="8"/>
        <color rgb="FFFF0000"/>
        <rFont val="MS Sans Serif"/>
      </rPr>
      <t>1</t>
    </r>
    <r>
      <rPr>
        <sz val="8"/>
        <rFont val="MS Sans Serif"/>
        <family val="2"/>
      </rPr>
      <t>00</t>
    </r>
  </si>
  <si>
    <t>06550KC00</t>
  </si>
  <si>
    <t>06490K000</t>
  </si>
  <si>
    <t>71590K000</t>
  </si>
  <si>
    <t>63483K000</t>
  </si>
  <si>
    <t>10473K200</t>
  </si>
  <si>
    <t>11806K000</t>
  </si>
  <si>
    <t>11807K000</t>
  </si>
  <si>
    <t>11807K100</t>
  </si>
  <si>
    <t>11807K200</t>
  </si>
  <si>
    <t>30625K100</t>
  </si>
  <si>
    <t>30626K100</t>
  </si>
  <si>
    <t>30627K100</t>
  </si>
  <si>
    <t>34402K100</t>
  </si>
  <si>
    <t>34205K000</t>
  </si>
  <si>
    <t>34206K000</t>
  </si>
  <si>
    <t>34207K000</t>
  </si>
  <si>
    <t>34208K000</t>
  </si>
  <si>
    <t>34209K000</t>
  </si>
  <si>
    <t>34215K000</t>
  </si>
  <si>
    <t>34216K000</t>
  </si>
  <si>
    <t>34218K000</t>
  </si>
  <si>
    <t>35713K000</t>
  </si>
  <si>
    <t>44XX5K000</t>
  </si>
  <si>
    <t>43XX7K000</t>
  </si>
  <si>
    <t>44XX6K000</t>
  </si>
  <si>
    <t>44XX7K000</t>
  </si>
  <si>
    <t>63312K000</t>
  </si>
  <si>
    <t>63365K000</t>
  </si>
  <si>
    <t>63365K100</t>
  </si>
  <si>
    <t>71915K000</t>
  </si>
  <si>
    <t>71916K000</t>
  </si>
  <si>
    <t>71920K000</t>
  </si>
  <si>
    <t>71922K000</t>
  </si>
  <si>
    <t>71927K000</t>
  </si>
  <si>
    <t>71407K000</t>
  </si>
  <si>
    <t>71007K000</t>
  </si>
  <si>
    <t>ICEWS DET</t>
  </si>
  <si>
    <t>EXPED SIGNAL BN - ENHANCED (ESB-E)(RECAP)</t>
  </si>
  <si>
    <t>HHC, EXPED SIGNAL BN-ENHANCED</t>
  </si>
  <si>
    <t>EXPED SIGNAL CO-ENHANCED (ESC-E)</t>
  </si>
  <si>
    <t>SIGNAL BN (OFFENSIVE CYBER OPS)(OCO)</t>
  </si>
  <si>
    <t>HHC, SIGNAL BN (OCO)</t>
  </si>
  <si>
    <t>N&amp;S CO, SIG BN (OCO)</t>
  </si>
  <si>
    <t>NOC/SOC CO, SIG BN (OCO)</t>
  </si>
  <si>
    <t>C4IM S&amp;S CO, SIG BN (OCO)</t>
  </si>
  <si>
    <t>FIELD SPCL VICTM COUNS TM (F-SVCT)</t>
  </si>
  <si>
    <t>HHC, MI BDE</t>
  </si>
  <si>
    <t>IEW MI BN (CORPS)</t>
  </si>
  <si>
    <t>MD MI DET, IEW BN (CORPS)</t>
  </si>
  <si>
    <t>ADA BN (IFPC)</t>
  </si>
  <si>
    <t>MAINT CO, ADA BN (IFPC)</t>
  </si>
  <si>
    <t>HHB, ADA BN (IFPC)</t>
  </si>
  <si>
    <t>ADA BTRY (IFPC)</t>
  </si>
  <si>
    <t>HHC, DIV SUST BDE</t>
  </si>
  <si>
    <t>CYBER WARFARE BN HQ</t>
  </si>
  <si>
    <t>CYBER WARFARE CO</t>
  </si>
  <si>
    <t>CYBER WARFARE CO HQ</t>
  </si>
  <si>
    <t>EXPEDITIONARY CEMA TM</t>
  </si>
  <si>
    <t>EW CO (CORPS)</t>
  </si>
  <si>
    <t>EW CO (DIV)</t>
  </si>
  <si>
    <t>Info Warfare</t>
  </si>
  <si>
    <t>TECHINT BN FDU</t>
  </si>
  <si>
    <t>AQ12</t>
  </si>
  <si>
    <t>71</t>
  </si>
  <si>
    <t>33836K100</t>
  </si>
  <si>
    <t>33812K100</t>
  </si>
  <si>
    <t>ROA as Do Not Model</t>
  </si>
  <si>
    <t>HHB, MLRS BN (3X9) (FIRES BDE)</t>
  </si>
  <si>
    <t>MLRS BTRY, (3X9) (FIRES BDE)</t>
  </si>
  <si>
    <t>HIMARS BTRY (3X9) (FIRES BDE)</t>
  </si>
  <si>
    <t>HHB FA BN HIMARS, (3X9) (FIRES BDE)</t>
  </si>
  <si>
    <t>FA BN (HIMARS) (3x9) (RECAP)</t>
  </si>
  <si>
    <t>MULTI-DOMAIN TASK FORCE (MDTF) (RECAP)</t>
  </si>
  <si>
    <t>HQ, MULTI-DOMAIN TASK FORCE (MDTF)</t>
  </si>
  <si>
    <t>71597KA00</t>
  </si>
  <si>
    <t>11597KA00</t>
  </si>
  <si>
    <t>34597KA00</t>
  </si>
  <si>
    <t>40597KA00</t>
  </si>
  <si>
    <t>71598KA00</t>
  </si>
  <si>
    <t>MDTF</t>
  </si>
  <si>
    <t>ICEWS DET HQ (MDTF)</t>
  </si>
  <si>
    <t>MILITARY INTEL TM, ICEWS DET (MDTF)</t>
  </si>
  <si>
    <t>SPACE TM, ICEWS DET (MDTF)</t>
  </si>
  <si>
    <t>BDE SPT CO (MDTF)</t>
  </si>
  <si>
    <t>SENTINEL SEC</t>
  </si>
  <si>
    <t>New SRC, Not Organic to Divarty</t>
  </si>
  <si>
    <t>SENTINEL SEC (ABN)</t>
  </si>
  <si>
    <t>06550KC10</t>
  </si>
  <si>
    <r>
      <t>34402K</t>
    </r>
    <r>
      <rPr>
        <sz val="8"/>
        <color rgb="FFFF0000"/>
        <rFont val="MS Sans Serif"/>
        <family val="2"/>
      </rPr>
      <t>1</t>
    </r>
    <r>
      <rPr>
        <sz val="8"/>
        <rFont val="MS Sans Serif"/>
        <family val="2"/>
      </rPr>
      <t>00</t>
    </r>
  </si>
  <si>
    <t>TRANSLATOR INTERPRETER CO (TICO)</t>
  </si>
  <si>
    <t>G30</t>
  </si>
  <si>
    <t>G31</t>
  </si>
  <si>
    <t>G32</t>
  </si>
  <si>
    <t>G33</t>
  </si>
  <si>
    <t>G34</t>
  </si>
  <si>
    <t>G35</t>
  </si>
  <si>
    <t>G36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</si>
  <si>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</si>
  <si>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</si>
  <si>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</si>
  <si>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</si>
  <si>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</si>
  <si>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</si>
  <si>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</si>
  <si>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</si>
  <si>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</si>
  <si>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</si>
  <si>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</si>
  <si>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</si>
  <si>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</si>
  <si>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</si>
  <si>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</si>
  <si>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</si>
  <si>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</si>
  <si>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</si>
  <si>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</si>
  <si>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</si>
  <si>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</si>
  <si>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R16</t>
  </si>
  <si>
    <t>R17</t>
  </si>
  <si>
    <t>R18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</si>
  <si>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</si>
  <si>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</si>
  <si>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</si>
  <si>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</si>
  <si>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</si>
  <si>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</si>
  <si>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</si>
  <si>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</si>
  <si>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</si>
  <si>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</si>
  <si>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X16</t>
  </si>
  <si>
    <t>AA52</t>
  </si>
  <si>
    <t>AA53</t>
  </si>
  <si>
    <t>AA54</t>
  </si>
  <si>
    <t>AC49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</si>
  <si>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</si>
  <si>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</si>
  <si>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</si>
  <si>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</si>
  <si>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</si>
  <si>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</si>
  <si>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</si>
  <si>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</si>
  <si>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</si>
  <si>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</si>
  <si>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</si>
  <si>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</si>
  <si>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</si>
  <si>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</si>
  <si>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</si>
  <si>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</si>
  <si>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</si>
  <si>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</si>
  <si>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AF21</t>
  </si>
  <si>
    <t>AJ5</t>
  </si>
  <si>
    <t>AJ6</t>
  </si>
  <si>
    <t>AJ7</t>
  </si>
  <si>
    <t>AJ8</t>
  </si>
  <si>
    <t>AQ13</t>
  </si>
  <si>
    <t>AQ14</t>
  </si>
  <si>
    <t>AQ15</t>
  </si>
  <si>
    <t>AQ16</t>
  </si>
  <si>
    <t>AQ17</t>
  </si>
  <si>
    <t>AQ18</t>
  </si>
  <si>
    <t>AS4</t>
  </si>
  <si>
    <t>AS5</t>
  </si>
  <si>
    <t>AS6</t>
  </si>
  <si>
    <t>AS7</t>
  </si>
  <si>
    <t>AS8</t>
  </si>
  <si>
    <t>AS9</t>
  </si>
  <si>
    <t>AS10</t>
  </si>
  <si>
    <t>AT1</t>
  </si>
  <si>
    <t>AT2</t>
  </si>
  <si>
    <t>AT3</t>
  </si>
  <si>
    <t>63366K000</t>
  </si>
  <si>
    <t>COMPOSITE SUPPLY CO (DIV)</t>
  </si>
  <si>
    <t>10373K000</t>
  </si>
  <si>
    <t>55423K100</t>
  </si>
  <si>
    <t>55433K100</t>
  </si>
  <si>
    <r>
      <t>11007K</t>
    </r>
    <r>
      <rPr>
        <sz val="8"/>
        <color rgb="FFFF0000"/>
        <rFont val="MS Sans Serif"/>
      </rPr>
      <t>8</t>
    </r>
    <r>
      <rPr>
        <sz val="8"/>
        <rFont val="MS Sans Serif"/>
        <family val="2"/>
      </rPr>
      <t>00</t>
    </r>
  </si>
  <si>
    <r>
      <t>11007K</t>
    </r>
    <r>
      <rPr>
        <sz val="8"/>
        <color rgb="FFFF0000"/>
        <rFont val="MS Sans Serif"/>
      </rPr>
      <t>9</t>
    </r>
    <r>
      <rPr>
        <sz val="8"/>
        <rFont val="MS Sans Serif"/>
        <family val="2"/>
      </rPr>
      <t>00</t>
    </r>
  </si>
  <si>
    <r>
      <t>870</t>
    </r>
    <r>
      <rPr>
        <sz val="8"/>
        <color rgb="FFFF0000"/>
        <rFont val="MS Sans Serif"/>
        <family val="2"/>
      </rPr>
      <t>0</t>
    </r>
    <r>
      <rPr>
        <sz val="8"/>
        <rFont val="MS Sans Serif"/>
        <family val="2"/>
      </rPr>
      <t>0K</t>
    </r>
    <r>
      <rPr>
        <sz val="8"/>
        <color rgb="FFFF0000"/>
        <rFont val="MS Sans Serif"/>
        <family val="2"/>
      </rPr>
      <t>9</t>
    </r>
    <r>
      <rPr>
        <sz val="8"/>
        <rFont val="MS Sans Serif"/>
        <family val="2"/>
      </rPr>
      <t>00</t>
    </r>
  </si>
  <si>
    <r>
      <t>870</t>
    </r>
    <r>
      <rPr>
        <sz val="8"/>
        <color rgb="FFFF0000"/>
        <rFont val="MS Sans Serif"/>
        <family val="2"/>
      </rPr>
      <t>0</t>
    </r>
    <r>
      <rPr>
        <sz val="8"/>
        <rFont val="MS Sans Serif"/>
        <family val="2"/>
      </rPr>
      <t>0K</t>
    </r>
    <r>
      <rPr>
        <sz val="8"/>
        <color rgb="FFFF0000"/>
        <rFont val="MS Sans Serif"/>
        <family val="2"/>
      </rPr>
      <t>8</t>
    </r>
    <r>
      <rPr>
        <sz val="8"/>
        <rFont val="MS Sans Serif"/>
        <family val="2"/>
      </rPr>
      <t>00</t>
    </r>
  </si>
  <si>
    <t xml:space="preserve">Model as QTY = 4 </t>
  </si>
  <si>
    <t>06333KXXX</t>
  </si>
  <si>
    <t>06333K1XX</t>
  </si>
  <si>
    <t>N46</t>
  </si>
  <si>
    <t>N47</t>
  </si>
  <si>
    <t>AQ19</t>
  </si>
  <si>
    <t>AQ20</t>
  </si>
  <si>
    <t>AQ21</t>
  </si>
  <si>
    <t>AQ22</t>
  </si>
  <si>
    <t>AQ23</t>
  </si>
  <si>
    <t>AQ24</t>
  </si>
  <si>
    <t>DIV SUST SPT BN (LIGHT)</t>
  </si>
  <si>
    <t>DSB</t>
  </si>
  <si>
    <t>Old Design</t>
  </si>
  <si>
    <t>New SRC, Not Organic</t>
  </si>
  <si>
    <t>New SRC, 3X9 structure</t>
  </si>
  <si>
    <t>New SRC, For Modeling</t>
  </si>
  <si>
    <t>New STR (FMS)</t>
  </si>
  <si>
    <t>New RECAP STR</t>
  </si>
  <si>
    <t>New SRC, 3 Plt RECAP</t>
  </si>
  <si>
    <t>New SRC Design</t>
  </si>
  <si>
    <t>K8</t>
  </si>
  <si>
    <r>
      <t>199</t>
    </r>
    <r>
      <rPr>
        <sz val="8"/>
        <rFont val="MS Sans Serif"/>
      </rPr>
      <t>1</t>
    </r>
    <r>
      <rPr>
        <sz val="8"/>
        <rFont val="MS Sans Serif"/>
        <family val="2"/>
      </rPr>
      <t>3K000</t>
    </r>
  </si>
  <si>
    <t xml:space="preserve">No ROA </t>
  </si>
  <si>
    <t>ROA in Backup ROA for BN Recap</t>
  </si>
  <si>
    <t xml:space="preserve">ROA in Backup </t>
  </si>
  <si>
    <t>No ROA Recap Not Modeled</t>
  </si>
  <si>
    <t>01655X000</t>
  </si>
  <si>
    <t>01980K000</t>
  </si>
  <si>
    <t>01808G200</t>
  </si>
  <si>
    <t>19463K000</t>
  </si>
  <si>
    <t>87000K800</t>
  </si>
  <si>
    <t>87000K900</t>
  </si>
  <si>
    <t>HQ, THTR FIRES CMD</t>
  </si>
  <si>
    <t>CBRNE CMD (RECAP)</t>
  </si>
  <si>
    <t>HHC, CBRNE CMD</t>
  </si>
  <si>
    <t>ATS CO (MED)</t>
  </si>
  <si>
    <t>COMBAT ENGINEER CO, ARMORED</t>
  </si>
  <si>
    <t>COMBAT ENGINEER CO, INFANTRY</t>
  </si>
  <si>
    <t>LINE OF COMMUNICATION BRIDGE CO</t>
  </si>
  <si>
    <t>EOD WMD CO</t>
  </si>
  <si>
    <t>TECHINT CO</t>
  </si>
  <si>
    <t>CI &amp; HUMINT CO, IEW BN (CORPS)</t>
  </si>
  <si>
    <t>DIV ARTILLERY (RECAP)</t>
  </si>
  <si>
    <t>HHB DIV ARTILLERY</t>
  </si>
  <si>
    <t>DIV ARTILLERY (ABN) (RECAP)</t>
  </si>
  <si>
    <t>HHB DIV ARTILLERY (ABN)</t>
  </si>
  <si>
    <t>IEW MI BN (DIV)</t>
  </si>
  <si>
    <t>MD MI DET, IEW BN (DIV)</t>
  </si>
  <si>
    <t>DIV HQ (ABN)</t>
  </si>
  <si>
    <t>ORD CO (EOD) (CONUS SPT)</t>
  </si>
  <si>
    <t>General SPT</t>
  </si>
  <si>
    <t>RANGER SPT CO</t>
  </si>
  <si>
    <t>Area SPT Medical</t>
  </si>
  <si>
    <t>Petroleum SPT</t>
  </si>
  <si>
    <t>Water SPT</t>
  </si>
  <si>
    <t>Religious SPT</t>
  </si>
  <si>
    <t>Combat SPT</t>
  </si>
  <si>
    <t>Strategic SPT</t>
  </si>
  <si>
    <t>Maneuver SPT</t>
  </si>
  <si>
    <t>Space SPT</t>
  </si>
  <si>
    <t>Regional SPT Group</t>
  </si>
  <si>
    <t>GENERAL SPT CO</t>
  </si>
  <si>
    <t>FIELD SPT CO</t>
  </si>
  <si>
    <t>ICEWS DET (MDTF)</t>
  </si>
  <si>
    <t>CEMA TM, ICEWS DET (MDTF)</t>
  </si>
  <si>
    <t>Liaison DET</t>
  </si>
  <si>
    <t>Digital Liaison DET</t>
  </si>
  <si>
    <t>HHD, IEW BN (CORPS)</t>
  </si>
  <si>
    <t>ANALYSIS &amp; PED DET, IEW BN</t>
  </si>
  <si>
    <t>HHD, IEW BN (DIV)</t>
  </si>
  <si>
    <t>INFO OPS (IO) BN</t>
  </si>
  <si>
    <t>HHC, INFO OPS (IO) BN</t>
  </si>
  <si>
    <t>CYBER BN</t>
  </si>
  <si>
    <t>Trans-TRK</t>
  </si>
  <si>
    <t>COMPOSITE TRK CO (LIGHT)</t>
  </si>
  <si>
    <t>COMPOSITE TRK CO (HEAVY)</t>
  </si>
  <si>
    <t>TRANS LIGHT-MDM TRK CO</t>
  </si>
  <si>
    <t>FIELD MAINT TM (CLEAR CO)</t>
  </si>
  <si>
    <t>FIELD MAINT TM (SAPPER  CO)</t>
  </si>
  <si>
    <t>SIGNAL TM, ICEWS DET (MDTF)</t>
  </si>
  <si>
    <t>REGIONAL TRIAL DEF TM</t>
  </si>
  <si>
    <t>TRIAL DEFENSE TM</t>
  </si>
  <si>
    <t>DOCEX TM</t>
  </si>
  <si>
    <t>SF CO, (2 MFF TM'S)</t>
  </si>
  <si>
    <t>HHC, DIV SUST SPT BN</t>
  </si>
  <si>
    <t>SUST</t>
  </si>
  <si>
    <r>
      <t>194</t>
    </r>
    <r>
      <rPr>
        <sz val="8"/>
        <color rgb="FFFF0000"/>
        <rFont val="MS Sans Serif"/>
        <family val="2"/>
      </rPr>
      <t>6</t>
    </r>
    <r>
      <rPr>
        <sz val="8"/>
        <rFont val="MS Sans Serif"/>
        <family val="2"/>
      </rPr>
      <t>3K</t>
    </r>
    <r>
      <rPr>
        <sz val="8"/>
        <color rgb="FFFF0000"/>
        <rFont val="MS Sans Serif"/>
        <family val="2"/>
      </rPr>
      <t>1</t>
    </r>
    <r>
      <rPr>
        <sz val="8"/>
        <rFont val="MS Sans Serif"/>
        <family val="2"/>
      </rPr>
      <t>00</t>
    </r>
  </si>
  <si>
    <t>34225K000</t>
  </si>
  <si>
    <t>MI BN (GENERAL SUPPORT)</t>
  </si>
  <si>
    <t>34226K000</t>
  </si>
  <si>
    <t>HHC, MI BN (GENERAL SUPPORT)</t>
  </si>
  <si>
    <t>34227K000</t>
  </si>
  <si>
    <t>HUMINT COMPANY</t>
  </si>
  <si>
    <t>34228K000</t>
  </si>
  <si>
    <t>CI DET</t>
  </si>
  <si>
    <t>34229K000</t>
  </si>
  <si>
    <t>MP CO (ABN)</t>
  </si>
  <si>
    <t>19473K100</t>
  </si>
  <si>
    <t>X17</t>
  </si>
  <si>
    <t>19463K100</t>
  </si>
  <si>
    <r>
      <t xml:space="preserve">BDE SIGNAL CO </t>
    </r>
    <r>
      <rPr>
        <sz val="8"/>
        <color rgb="FFFF0000"/>
        <rFont val="MS Sans Serif"/>
      </rPr>
      <t>(IBCT)</t>
    </r>
  </si>
  <si>
    <r>
      <t xml:space="preserve">BDE SIGNAL CO </t>
    </r>
    <r>
      <rPr>
        <sz val="8"/>
        <color rgb="FFFF0000"/>
        <rFont val="MS Sans Serif"/>
      </rPr>
      <t>(ABCT)</t>
    </r>
  </si>
  <si>
    <r>
      <t>30715</t>
    </r>
    <r>
      <rPr>
        <sz val="8"/>
        <color rgb="FFFF0000"/>
        <rFont val="MS Sans Serif"/>
        <family val="2"/>
      </rPr>
      <t>K</t>
    </r>
    <r>
      <rPr>
        <sz val="8"/>
        <rFont val="MS Sans Serif"/>
        <family val="2"/>
      </rPr>
      <t>200</t>
    </r>
  </si>
  <si>
    <r>
      <t>44315K</t>
    </r>
    <r>
      <rPr>
        <sz val="8"/>
        <color rgb="FFFF0000"/>
        <rFont val="MS Sans Serif"/>
        <family val="2"/>
      </rPr>
      <t>000</t>
    </r>
  </si>
  <si>
    <r>
      <t>43317K</t>
    </r>
    <r>
      <rPr>
        <sz val="8"/>
        <color rgb="FFFF0000"/>
        <rFont val="MS Sans Serif"/>
      </rPr>
      <t>000</t>
    </r>
  </si>
  <si>
    <r>
      <t>44316K</t>
    </r>
    <r>
      <rPr>
        <sz val="8"/>
        <color rgb="FFFF0000"/>
        <rFont val="MS Sans Serif"/>
      </rPr>
      <t>000</t>
    </r>
  </si>
  <si>
    <r>
      <t>44317K</t>
    </r>
    <r>
      <rPr>
        <sz val="8"/>
        <color rgb="FFFF0000"/>
        <rFont val="MS Sans Serif"/>
      </rPr>
      <t>000</t>
    </r>
  </si>
  <si>
    <r>
      <t>44318K</t>
    </r>
    <r>
      <rPr>
        <sz val="8"/>
        <color rgb="FFFF0000"/>
        <rFont val="MS Sans Serif"/>
      </rPr>
      <t>000</t>
    </r>
  </si>
  <si>
    <t>DIV SUST SPT BN (HEAVY)</t>
  </si>
  <si>
    <t>HHC, SF GRP (ABN)</t>
  </si>
  <si>
    <t>AQ25</t>
  </si>
  <si>
    <r>
      <t xml:space="preserve">BDE SIGNAL CO </t>
    </r>
    <r>
      <rPr>
        <sz val="8"/>
        <rFont val="MS Sans Serif"/>
      </rPr>
      <t>(IBCT)</t>
    </r>
  </si>
  <si>
    <r>
      <t>11307K</t>
    </r>
    <r>
      <rPr>
        <sz val="8"/>
        <rFont val="MS Sans Serif"/>
      </rPr>
      <t>8</t>
    </r>
    <r>
      <rPr>
        <sz val="8"/>
        <rFont val="MS Sans Serif"/>
        <family val="2"/>
      </rPr>
      <t>00</t>
    </r>
  </si>
  <si>
    <r>
      <t xml:space="preserve">BDE SIGNAL CO </t>
    </r>
    <r>
      <rPr>
        <sz val="8"/>
        <rFont val="MS Sans Serif"/>
      </rPr>
      <t>(ABCT)</t>
    </r>
  </si>
  <si>
    <r>
      <t>01656</t>
    </r>
    <r>
      <rPr>
        <sz val="8"/>
        <rFont val="MS Sans Serif"/>
      </rPr>
      <t>X</t>
    </r>
    <r>
      <rPr>
        <sz val="8"/>
        <rFont val="MS Sans Serif"/>
        <family val="2"/>
      </rPr>
      <t>000</t>
    </r>
  </si>
  <si>
    <r>
      <t>01657</t>
    </r>
    <r>
      <rPr>
        <sz val="8"/>
        <rFont val="MS Sans Serif"/>
      </rPr>
      <t>X</t>
    </r>
    <r>
      <rPr>
        <sz val="8"/>
        <rFont val="MS Sans Serif"/>
        <family val="2"/>
      </rPr>
      <t>000</t>
    </r>
  </si>
  <si>
    <r>
      <t>08318</t>
    </r>
    <r>
      <rPr>
        <sz val="8"/>
        <rFont val="MS Sans Serif"/>
      </rPr>
      <t>X</t>
    </r>
    <r>
      <rPr>
        <sz val="8"/>
        <rFont val="MS Sans Serif"/>
        <family val="2"/>
      </rPr>
      <t>000</t>
    </r>
  </si>
  <si>
    <r>
      <t>01982</t>
    </r>
    <r>
      <rPr>
        <sz val="8"/>
        <rFont val="MS Sans Serif"/>
      </rPr>
      <t>K</t>
    </r>
    <r>
      <rPr>
        <sz val="8"/>
        <rFont val="MS Sans Serif"/>
        <family val="2"/>
      </rPr>
      <t>000</t>
    </r>
  </si>
  <si>
    <r>
      <t>01987</t>
    </r>
    <r>
      <rPr>
        <sz val="8"/>
        <rFont val="MS Sans Serif"/>
      </rPr>
      <t>K</t>
    </r>
    <r>
      <rPr>
        <sz val="8"/>
        <rFont val="MS Sans Serif"/>
        <family val="2"/>
      </rPr>
      <t>000</t>
    </r>
  </si>
  <si>
    <r>
      <t>63637</t>
    </r>
    <r>
      <rPr>
        <sz val="8"/>
        <rFont val="MS Sans Serif"/>
      </rPr>
      <t>K</t>
    </r>
    <r>
      <rPr>
        <sz val="8"/>
        <rFont val="MS Sans Serif"/>
        <family val="2"/>
      </rPr>
      <t>000</t>
    </r>
  </si>
  <si>
    <t>30715K200</t>
  </si>
  <si>
    <r>
      <t>4082</t>
    </r>
    <r>
      <rPr>
        <sz val="8"/>
        <rFont val="MS Sans Serif"/>
      </rPr>
      <t>3</t>
    </r>
    <r>
      <rPr>
        <sz val="8"/>
        <rFont val="MS Sans Serif"/>
        <family val="2"/>
      </rPr>
      <t>K</t>
    </r>
    <r>
      <rPr>
        <sz val="8"/>
        <rFont val="MS Sans Serif"/>
      </rPr>
      <t>1</t>
    </r>
    <r>
      <rPr>
        <sz val="8"/>
        <rFont val="MS Sans Serif"/>
        <family val="2"/>
      </rPr>
      <t>00</t>
    </r>
  </si>
  <si>
    <t>44315K000</t>
  </si>
  <si>
    <r>
      <t>43317K</t>
    </r>
    <r>
      <rPr>
        <sz val="8"/>
        <rFont val="MS Sans Serif"/>
      </rPr>
      <t>000</t>
    </r>
  </si>
  <si>
    <r>
      <t>44316K</t>
    </r>
    <r>
      <rPr>
        <sz val="8"/>
        <rFont val="MS Sans Serif"/>
      </rPr>
      <t>000</t>
    </r>
  </si>
  <si>
    <r>
      <t>44317K</t>
    </r>
    <r>
      <rPr>
        <sz val="8"/>
        <rFont val="MS Sans Serif"/>
      </rPr>
      <t>000</t>
    </r>
  </si>
  <si>
    <r>
      <t>44318K</t>
    </r>
    <r>
      <rPr>
        <sz val="8"/>
        <rFont val="MS Sans Serif"/>
      </rPr>
      <t>000</t>
    </r>
  </si>
  <si>
    <r>
      <t>87000K</t>
    </r>
    <r>
      <rPr>
        <sz val="8"/>
        <rFont val="MS Sans Serif"/>
      </rPr>
      <t>4</t>
    </r>
    <r>
      <rPr>
        <sz val="8"/>
        <rFont val="MS Sans Serif"/>
        <family val="2"/>
      </rPr>
      <t>00</t>
    </r>
  </si>
  <si>
    <r>
      <t>87006K</t>
    </r>
    <r>
      <rPr>
        <sz val="8"/>
        <rFont val="MS Sans Serif"/>
      </rPr>
      <t>4</t>
    </r>
    <r>
      <rPr>
        <sz val="8"/>
        <rFont val="MS Sans Serif"/>
        <family val="2"/>
      </rPr>
      <t>00</t>
    </r>
  </si>
  <si>
    <r>
      <t>11007K</t>
    </r>
    <r>
      <rPr>
        <sz val="8"/>
        <rFont val="MS Sans Serif"/>
      </rPr>
      <t>8</t>
    </r>
    <r>
      <rPr>
        <sz val="8"/>
        <rFont val="MS Sans Serif"/>
        <family val="2"/>
      </rPr>
      <t>00</t>
    </r>
  </si>
  <si>
    <r>
      <t>87003K</t>
    </r>
    <r>
      <rPr>
        <sz val="8"/>
        <rFont val="MS Sans Serif"/>
      </rPr>
      <t>4</t>
    </r>
    <r>
      <rPr>
        <sz val="8"/>
        <rFont val="MS Sans Serif"/>
        <family val="2"/>
      </rPr>
      <t>00</t>
    </r>
  </si>
  <si>
    <r>
      <t>87000K</t>
    </r>
    <r>
      <rPr>
        <sz val="8"/>
        <rFont val="MS Sans Serif"/>
      </rPr>
      <t>5</t>
    </r>
    <r>
      <rPr>
        <sz val="8"/>
        <rFont val="MS Sans Serif"/>
        <family val="2"/>
      </rPr>
      <t>00</t>
    </r>
  </si>
  <si>
    <r>
      <t>87006K</t>
    </r>
    <r>
      <rPr>
        <sz val="8"/>
        <rFont val="MS Sans Serif"/>
      </rPr>
      <t>5</t>
    </r>
    <r>
      <rPr>
        <sz val="8"/>
        <rFont val="MS Sans Serif"/>
        <family val="2"/>
      </rPr>
      <t>00</t>
    </r>
  </si>
  <si>
    <r>
      <t>11007K</t>
    </r>
    <r>
      <rPr>
        <sz val="8"/>
        <rFont val="MS Sans Serif"/>
      </rPr>
      <t>9</t>
    </r>
    <r>
      <rPr>
        <sz val="8"/>
        <rFont val="MS Sans Serif"/>
        <family val="2"/>
      </rPr>
      <t>00</t>
    </r>
  </si>
  <si>
    <r>
      <t>87003K</t>
    </r>
    <r>
      <rPr>
        <sz val="8"/>
        <rFont val="MS Sans Serif"/>
      </rPr>
      <t>5</t>
    </r>
    <r>
      <rPr>
        <sz val="8"/>
        <rFont val="MS Sans Serif"/>
        <family val="2"/>
      </rPr>
      <t>00</t>
    </r>
  </si>
  <si>
    <t>01656X000</t>
  </si>
  <si>
    <t>01657X000</t>
  </si>
  <si>
    <t>08318X000</t>
  </si>
  <si>
    <t>CBRN CO (AS)</t>
  </si>
  <si>
    <t>05353K400</t>
  </si>
  <si>
    <t>43507KA00</t>
  </si>
  <si>
    <t>05353K500</t>
  </si>
  <si>
    <t>43527KA00</t>
  </si>
  <si>
    <t xml:space="preserve">COMBAT ENGINEER CO, INFANTRY </t>
  </si>
  <si>
    <t>FIELD MAINT TM (CBT ENG CO ARMORED)</t>
  </si>
  <si>
    <t>FIELD MAINT TM (CBT ENG CO INFANTRY )</t>
  </si>
  <si>
    <r>
      <t xml:space="preserve">COMBAT ENGINEER CO, ARMORED </t>
    </r>
    <r>
      <rPr>
        <sz val="8"/>
        <color rgb="FFFF0000"/>
        <rFont val="MS Sans Serif"/>
      </rPr>
      <t>(RECAP)</t>
    </r>
  </si>
  <si>
    <r>
      <t xml:space="preserve">COMBAT ENGINEER CO, INFANTRY </t>
    </r>
    <r>
      <rPr>
        <sz val="8"/>
        <color rgb="FFFF0000"/>
        <rFont val="MS Sans Serif"/>
      </rPr>
      <t>(RECAP)</t>
    </r>
  </si>
  <si>
    <t>GENERAL SUPPORT BRIDGE CO</t>
  </si>
  <si>
    <t>Not Organic to Divarty</t>
  </si>
  <si>
    <t>06615K000</t>
  </si>
  <si>
    <t>06488K000</t>
  </si>
  <si>
    <t>06XX9K000</t>
  </si>
  <si>
    <t>STRATEGIC FIRES BN (SFB)</t>
  </si>
  <si>
    <t>STRATEGIC LONG RANGE CANNON</t>
  </si>
  <si>
    <t>MID-RANGE BTRY (MRB)</t>
  </si>
  <si>
    <t>06115K000</t>
  </si>
  <si>
    <t>EXT RANGE CANNON ARTILLERY (ERCA)</t>
  </si>
  <si>
    <t>N48</t>
  </si>
  <si>
    <t>N49</t>
  </si>
  <si>
    <t>N50</t>
  </si>
  <si>
    <t>N51</t>
  </si>
  <si>
    <t>N52</t>
  </si>
  <si>
    <t>N53</t>
  </si>
  <si>
    <r>
      <t>MODULAR AMMO ORD C</t>
    </r>
    <r>
      <rPr>
        <sz val="8"/>
        <color rgb="FFFF0000"/>
        <rFont val="MS Sans Serif"/>
      </rPr>
      <t>O</t>
    </r>
  </si>
  <si>
    <t>10450K000</t>
  </si>
  <si>
    <t>FIELD FEEDING CO (EAB)</t>
  </si>
  <si>
    <t>S43</t>
  </si>
  <si>
    <t>11632K100</t>
  </si>
  <si>
    <t>HHC, THEATER SIG BDE (ABN)</t>
  </si>
  <si>
    <t>11432K100</t>
  </si>
  <si>
    <t>HHC, CORPS SIGNAL BDE (ABN)</t>
  </si>
  <si>
    <t>T20</t>
  </si>
  <si>
    <t>T21</t>
  </si>
  <si>
    <t>12623K000</t>
  </si>
  <si>
    <t>12613K000</t>
  </si>
  <si>
    <t>12223K000</t>
  </si>
  <si>
    <t>ASCC HR OPS CENTER (HROC)</t>
  </si>
  <si>
    <t>THEATER PERSONNEL OPS CENTER (TPOC)</t>
  </si>
  <si>
    <t>CORPS HROC</t>
  </si>
  <si>
    <t>DIV HROC</t>
  </si>
  <si>
    <t>U9</t>
  </si>
  <si>
    <t>U10</t>
  </si>
  <si>
    <t>14547K000</t>
  </si>
  <si>
    <t>14368K000</t>
  </si>
  <si>
    <t>14373K000</t>
  </si>
  <si>
    <t>FINANCE SUPPORT CENTER (FSC)</t>
  </si>
  <si>
    <t>FINANCE BN (FI BN)</t>
  </si>
  <si>
    <t>FINANCE CO (FI CO)</t>
  </si>
  <si>
    <t>X18</t>
  </si>
  <si>
    <t>X19</t>
  </si>
  <si>
    <t>X20</t>
  </si>
  <si>
    <t>X21</t>
  </si>
  <si>
    <t>X22</t>
  </si>
  <si>
    <t>X23</t>
  </si>
  <si>
    <t>19456KXXX</t>
  </si>
  <si>
    <t>19453KXXX</t>
  </si>
  <si>
    <t>19953KXXX</t>
  </si>
  <si>
    <t>19853KXXX</t>
  </si>
  <si>
    <t>19753KXXX</t>
  </si>
  <si>
    <t>19763K000</t>
  </si>
  <si>
    <t>MP COMBAT BN</t>
  </si>
  <si>
    <t>MP COMBAT CO</t>
  </si>
  <si>
    <t>MP LE CO</t>
  </si>
  <si>
    <t>MP LE DET (MED)</t>
  </si>
  <si>
    <t>MP LE DET (SMALL)</t>
  </si>
  <si>
    <t>MP OLD GUARD CO</t>
  </si>
  <si>
    <t>New SRC for excursion</t>
  </si>
  <si>
    <t>ALL SOURCE &amp; PED CO</t>
  </si>
  <si>
    <t>34645K100</t>
  </si>
  <si>
    <t>34760K000</t>
  </si>
  <si>
    <t>SIGINT CO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</si>
  <si>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</si>
  <si>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</si>
  <si>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</si>
  <si>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</si>
  <si>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</si>
  <si>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</si>
  <si>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</si>
  <si>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</si>
  <si>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</si>
  <si>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</si>
  <si>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</si>
  <si>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</si>
  <si>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</si>
  <si>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</si>
  <si>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</si>
  <si>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</si>
  <si>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</si>
  <si>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</si>
  <si>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</si>
  <si>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</si>
  <si>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</si>
  <si>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</si>
  <si>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</si>
  <si>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</si>
  <si>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</si>
  <si>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</si>
  <si>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</si>
  <si>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</si>
  <si>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AF50</t>
  </si>
  <si>
    <t>40800K000</t>
  </si>
  <si>
    <t>40850K000</t>
  </si>
  <si>
    <t>THEATER STRIKE EFFECT GROUP (TSEG)</t>
  </si>
  <si>
    <t>SPACE CONTROL SUPPORT CO (RECAP)</t>
  </si>
  <si>
    <t>34645K200</t>
  </si>
  <si>
    <t>AN6</t>
  </si>
  <si>
    <t>AN7</t>
  </si>
  <si>
    <t>AN8</t>
  </si>
  <si>
    <t>AN9</t>
  </si>
  <si>
    <t>AN10</t>
  </si>
  <si>
    <t>52410K000</t>
  </si>
  <si>
    <t>52400K000</t>
  </si>
  <si>
    <t>52406K000</t>
  </si>
  <si>
    <t>11407K000</t>
  </si>
  <si>
    <t>52403K000</t>
  </si>
  <si>
    <t>CORPS HQ (ABN)</t>
  </si>
  <si>
    <t>CORPS HQ AND HQ BN (ABN)</t>
  </si>
  <si>
    <t>HQ &amp; SPT CO (CORPS) (ABN)</t>
  </si>
  <si>
    <t>SIG, INTEL AND SUS (SIS) CO (CORPS) (ABN)</t>
  </si>
  <si>
    <t>MCP-OD (CORPS) (ABN)</t>
  </si>
  <si>
    <t>52410K100</t>
  </si>
  <si>
    <t>52400K100</t>
  </si>
  <si>
    <t>52406K100</t>
  </si>
  <si>
    <t>11407K100</t>
  </si>
  <si>
    <t>52403K100</t>
  </si>
  <si>
    <t>DIV COMPOSITE TRK CO LIGHT</t>
  </si>
  <si>
    <t>DIV COMPOSITE TRK CO HVY</t>
  </si>
  <si>
    <t>55880K000</t>
  </si>
  <si>
    <t>COMPOSITE WATER CO</t>
  </si>
  <si>
    <t>THTR SUST CMD</t>
  </si>
  <si>
    <t>SUST BDE (SBDE)</t>
  </si>
  <si>
    <t>CBT SUST  SPT BN</t>
  </si>
  <si>
    <t>DIV SUST BDE (LIGHT)</t>
  </si>
  <si>
    <t>DIV SUST BDE (HEAVY)</t>
  </si>
  <si>
    <t>63312K100</t>
  </si>
  <si>
    <t>63XXXKXXX</t>
  </si>
  <si>
    <t>OP CONTRACT SPT THTR PLANNING TM  (OCS TPT)</t>
  </si>
  <si>
    <t>Electronic Warfare</t>
  </si>
  <si>
    <t>72587KA00</t>
  </si>
  <si>
    <t>72587KC00</t>
  </si>
  <si>
    <t>AT4</t>
  </si>
  <si>
    <t>AT5</t>
  </si>
  <si>
    <t>AT6</t>
  </si>
  <si>
    <t>AT7</t>
  </si>
  <si>
    <t>AT8</t>
  </si>
  <si>
    <t>AT9</t>
  </si>
  <si>
    <t>AT10</t>
  </si>
  <si>
    <t>AU1</t>
  </si>
  <si>
    <t>AU2</t>
  </si>
  <si>
    <t>AU3</t>
  </si>
  <si>
    <t>ELECTRONIC WAREFARE PLT (EW PLT)</t>
  </si>
  <si>
    <t>ELECTRONIC WAREFARE PLT SFG (EW PLT SFG)</t>
  </si>
  <si>
    <t>71495K100</t>
  </si>
  <si>
    <t>I2CEWS BN</t>
  </si>
  <si>
    <t>11497K100</t>
  </si>
  <si>
    <t>40840K100</t>
  </si>
  <si>
    <t>34497K100</t>
  </si>
  <si>
    <t>71497K100</t>
  </si>
  <si>
    <t>71498K100</t>
  </si>
  <si>
    <t>SIG CO (I2CEWS BN)</t>
  </si>
  <si>
    <t>MI CO (I2CEWS BN)</t>
  </si>
  <si>
    <t>SPACE CONTROL CO (I2CEWS BN)</t>
  </si>
  <si>
    <t>EXTENDED SENSING &amp; EFFECTS CO (I2CEWS BN)</t>
  </si>
  <si>
    <t>INFORMAL DEFENSE CO (I2CEWS BN)</t>
  </si>
  <si>
    <t>HHC, I2CEWS BN</t>
  </si>
  <si>
    <t>71XXXKXXX</t>
  </si>
  <si>
    <t>SRC not in the ROA but part of structure</t>
  </si>
  <si>
    <t>AR11</t>
  </si>
  <si>
    <t>AR12</t>
  </si>
  <si>
    <t>AR13</t>
  </si>
  <si>
    <t>AT11</t>
  </si>
  <si>
    <t>AT12</t>
  </si>
  <si>
    <t>AT13</t>
  </si>
  <si>
    <t>AT14</t>
  </si>
  <si>
    <t>87000K500</t>
  </si>
  <si>
    <t>87006K500</t>
  </si>
  <si>
    <t>11007K900</t>
  </si>
  <si>
    <t>87003K500</t>
  </si>
  <si>
    <t>11007K800</t>
  </si>
  <si>
    <t>87000K600</t>
  </si>
  <si>
    <t>DIV HQ AND HQ BN (ARNG)</t>
  </si>
  <si>
    <t>87006K400</t>
  </si>
  <si>
    <t>11007K400</t>
  </si>
  <si>
    <t>87003K400</t>
  </si>
  <si>
    <t>90583K000</t>
  </si>
  <si>
    <t>CONTRACTING DET</t>
  </si>
  <si>
    <t>11307K800</t>
  </si>
  <si>
    <t>01656X100</t>
  </si>
  <si>
    <t>01657X100</t>
  </si>
  <si>
    <t>01657X200</t>
  </si>
  <si>
    <t>08318X100</t>
  </si>
  <si>
    <t>01982K000</t>
  </si>
  <si>
    <t>01987K000</t>
  </si>
  <si>
    <t>63637K000</t>
  </si>
  <si>
    <t>03443K000</t>
  </si>
  <si>
    <t>05600K100</t>
  </si>
  <si>
    <t>05330K310</t>
  </si>
  <si>
    <t>05333K310</t>
  </si>
  <si>
    <t>05473K100</t>
  </si>
  <si>
    <t>09632K100</t>
  </si>
  <si>
    <t>09436K100</t>
  </si>
  <si>
    <t>09430K100</t>
  </si>
  <si>
    <t>09537KA10</t>
  </si>
  <si>
    <t>09537KB10</t>
  </si>
  <si>
    <t>09440K100</t>
  </si>
  <si>
    <t>09547KA10</t>
  </si>
  <si>
    <t>09547KB10</t>
  </si>
  <si>
    <t>09450K100</t>
  </si>
  <si>
    <t>09557KA10</t>
  </si>
  <si>
    <t>09557KB10</t>
  </si>
  <si>
    <t>09743K100</t>
  </si>
  <si>
    <t>19963K000</t>
  </si>
  <si>
    <t>40802K100</t>
  </si>
  <si>
    <t>40806K100</t>
  </si>
  <si>
    <t>40823K100</t>
  </si>
  <si>
    <t>44617K000</t>
  </si>
  <si>
    <t>43317K000</t>
  </si>
  <si>
    <t>44316K000</t>
  </si>
  <si>
    <t>44317K000</t>
  </si>
  <si>
    <t>44318K000</t>
  </si>
  <si>
    <t>55633K100</t>
  </si>
  <si>
    <t>55653K110</t>
  </si>
  <si>
    <t>55653K210</t>
  </si>
  <si>
    <t>55653K310</t>
  </si>
  <si>
    <t>55643K110</t>
  </si>
  <si>
    <t>55643K210</t>
  </si>
  <si>
    <t>55643K310</t>
  </si>
  <si>
    <t>55663K100</t>
  </si>
  <si>
    <t>71595K000</t>
  </si>
  <si>
    <t>71917K000</t>
  </si>
  <si>
    <t>72407K000</t>
  </si>
  <si>
    <t>72007K000</t>
  </si>
  <si>
    <t>87010K400</t>
  </si>
  <si>
    <t>87000K400</t>
  </si>
  <si>
    <t>87010K500</t>
  </si>
  <si>
    <t>11007K500</t>
  </si>
  <si>
    <t>90882K000</t>
  </si>
  <si>
    <t>BDE SIGNAL CO (IBCT)</t>
  </si>
  <si>
    <t>BDE SIGNAL CO (ABCT)</t>
  </si>
  <si>
    <t>COMBAT ENGINEER CO, ARMORED (RECAP)</t>
  </si>
  <si>
    <t>COMBAT ENGINEER CO, INFANTRY (RECAP)</t>
  </si>
  <si>
    <t>ENGR DIVING DET</t>
  </si>
  <si>
    <t>MODULAR AMMO ORD CO</t>
  </si>
  <si>
    <t>HQS, MODULAR AMMO ORD CO</t>
  </si>
  <si>
    <t>43607K200</t>
  </si>
  <si>
    <t>New SRC, DRAFT</t>
  </si>
  <si>
    <t>37402K000</t>
  </si>
  <si>
    <t>AQ27</t>
  </si>
  <si>
    <t>AQ28</t>
  </si>
  <si>
    <t>72</t>
  </si>
  <si>
    <t>A32</t>
  </si>
  <si>
    <t>FM  "K000"  FMS Web "K500"?</t>
  </si>
  <si>
    <t>72587KB00</t>
  </si>
  <si>
    <t>B32</t>
  </si>
  <si>
    <t>05195K100</t>
  </si>
  <si>
    <t>FM  "K200"  FMS Web "K500"?</t>
  </si>
  <si>
    <t>C30</t>
  </si>
  <si>
    <t>D36</t>
  </si>
  <si>
    <t>(K600 not in FMS Web)</t>
  </si>
  <si>
    <t>63678K000</t>
  </si>
  <si>
    <t xml:space="preserve">FSC, STRAT FIRES BN </t>
  </si>
  <si>
    <t>71495K000</t>
  </si>
  <si>
    <t>INTEL, CYBER, EW, SUPT BN (ICEWS) (RECAP)</t>
  </si>
  <si>
    <t>71496K000</t>
  </si>
  <si>
    <t>HHC, ICEWS BN</t>
  </si>
  <si>
    <t>11497K000</t>
  </si>
  <si>
    <t>SIGNAL CO, ICEWS BN</t>
  </si>
  <si>
    <t>34497K000</t>
  </si>
  <si>
    <t>40497K000</t>
  </si>
  <si>
    <t>71497K000</t>
  </si>
  <si>
    <t>EXT RG SENSING AND EFFECTS CO, ICEWS</t>
  </si>
  <si>
    <t>63485K000</t>
  </si>
  <si>
    <t>63466K000</t>
  </si>
  <si>
    <t>HHC, BSB (MDTF)</t>
  </si>
  <si>
    <t>63468K000</t>
  </si>
  <si>
    <t>DISTRO CO, BSB (MDTF)</t>
  </si>
  <si>
    <t>43497K000</t>
  </si>
  <si>
    <t>FIELD MAINT CO, BSB (MDTF)</t>
  </si>
  <si>
    <t>08067K000</t>
  </si>
  <si>
    <t>MED CO, BSB (MDTF)</t>
  </si>
  <si>
    <t xml:space="preserve"> </t>
  </si>
  <si>
    <t>06616K000</t>
  </si>
  <si>
    <t>HHB, STRATEGIC FIRES BN</t>
  </si>
  <si>
    <t>HIMARS BTRY</t>
  </si>
  <si>
    <t>BDE SPT BN (MDTF)</t>
  </si>
  <si>
    <t>EXT RG CANNON ARTILLERY (ERCA)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</si>
  <si>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</si>
  <si>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</si>
  <si>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</si>
  <si>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</si>
  <si>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</si>
  <si>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</si>
  <si>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</si>
  <si>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</si>
  <si>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</si>
  <si>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RANGER BN</t>
  </si>
  <si>
    <t>34865K000</t>
  </si>
  <si>
    <t>34866K000</t>
  </si>
  <si>
    <t>71868K000</t>
  </si>
  <si>
    <t>34860K000</t>
  </si>
  <si>
    <t>34867KA00</t>
  </si>
  <si>
    <t>RANGER ENABLER CO</t>
  </si>
  <si>
    <t>New SRC, FDU</t>
  </si>
  <si>
    <t>08660K000</t>
  </si>
  <si>
    <t>MED DET, GLOBAL FIELD MED LAB</t>
  </si>
  <si>
    <t>08668KA00</t>
  </si>
  <si>
    <t>HQ SEC, GLOBAL FIELD MED LAB</t>
  </si>
  <si>
    <t>08668KB00</t>
  </si>
  <si>
    <t>OCCUP &amp; ENVIRO THREAT ASSMNT SEC</t>
  </si>
  <si>
    <t>08668KC00</t>
  </si>
  <si>
    <t>BIO THREAT ASSMNT SEC</t>
  </si>
  <si>
    <t>CHEM THREAT ASSMNT SEC</t>
  </si>
  <si>
    <t>Q48</t>
  </si>
  <si>
    <t>Q49</t>
  </si>
  <si>
    <t>Q50</t>
  </si>
  <si>
    <t>Q51</t>
  </si>
  <si>
    <t>08987K000</t>
  </si>
  <si>
    <t>HOSPITAL AUG DET (PATIENT CARE)</t>
  </si>
  <si>
    <t>P16</t>
  </si>
  <si>
    <t>P17</t>
  </si>
  <si>
    <t>P18</t>
  </si>
  <si>
    <t>12423K000</t>
  </si>
  <si>
    <t>30602K000</t>
  </si>
  <si>
    <t>HHC, MI GRP (CI) (EAC)</t>
  </si>
  <si>
    <t>General Support</t>
  </si>
  <si>
    <t>30655K100</t>
  </si>
  <si>
    <t>MI BN (CI)(EAC)</t>
  </si>
  <si>
    <t>30656K100</t>
  </si>
  <si>
    <t>HHC, MI BN (CI)(EAC)</t>
  </si>
  <si>
    <t>30657K100</t>
  </si>
  <si>
    <t>CI CO (EAC)</t>
  </si>
  <si>
    <t>30657K200</t>
  </si>
  <si>
    <t>30657K300</t>
  </si>
  <si>
    <t>30655K200</t>
  </si>
  <si>
    <t>30656K200</t>
  </si>
  <si>
    <t>30657K400</t>
  </si>
  <si>
    <t>30657K500</t>
  </si>
  <si>
    <t>Combine inventory with 30655K1</t>
  </si>
  <si>
    <r>
      <t>77200K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</si>
  <si>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77202K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</si>
  <si>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05</t>
    </r>
    <r>
      <rPr>
        <sz val="8"/>
        <color rgb="FFFF0000"/>
        <rFont val="MS Sans Serif"/>
      </rPr>
      <t>2</t>
    </r>
    <r>
      <rPr>
        <sz val="8"/>
        <rFont val="MS Sans Serif"/>
      </rPr>
      <t>15K</t>
    </r>
    <r>
      <rPr>
        <sz val="8"/>
        <color rgb="FFFF0000"/>
        <rFont val="MS Sans Serif"/>
      </rPr>
      <t>2</t>
    </r>
    <r>
      <rPr>
        <sz val="8"/>
        <rFont val="MS Sans Serif"/>
      </rPr>
      <t>00</t>
    </r>
  </si>
  <si>
    <r>
      <t>34120K</t>
    </r>
    <r>
      <rPr>
        <sz val="8"/>
        <color rgb="FFFF0000"/>
        <rFont val="MS Sans Serif"/>
      </rPr>
      <t>5</t>
    </r>
    <r>
      <rPr>
        <sz val="8"/>
        <rFont val="MS Sans Serif"/>
      </rPr>
      <t>00</t>
    </r>
  </si>
  <si>
    <r>
      <t>34128K</t>
    </r>
    <r>
      <rPr>
        <sz val="8"/>
        <color rgb="FFFF0000"/>
        <rFont val="MS Sans Serif"/>
      </rPr>
      <t>F</t>
    </r>
    <r>
      <rPr>
        <sz val="8"/>
        <rFont val="MS Sans Serif"/>
      </rPr>
      <t>00</t>
    </r>
  </si>
  <si>
    <r>
      <t>07215K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</si>
  <si>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07216K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</si>
  <si>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07217K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</si>
  <si>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17215K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</si>
  <si>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17216K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</si>
  <si>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07219K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</si>
  <si>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17217K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</si>
  <si>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63038K</t>
    </r>
    <r>
      <rPr>
        <sz val="8"/>
        <color rgb="FFFF0000"/>
        <rFont val="MS Sans Serif"/>
      </rPr>
      <t>2</t>
    </r>
    <r>
      <rPr>
        <sz val="8"/>
        <rFont val="MS Sans Serif"/>
      </rPr>
      <t>00</t>
    </r>
  </si>
  <si>
    <r>
      <t>77200K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</si>
  <si>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77202K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</si>
  <si>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34120K</t>
    </r>
    <r>
      <rPr>
        <sz val="8"/>
        <color rgb="FFFF0000"/>
        <rFont val="MS Sans Serif"/>
      </rPr>
      <t>6</t>
    </r>
    <r>
      <rPr>
        <sz val="8"/>
        <rFont val="MS Sans Serif"/>
      </rPr>
      <t>00</t>
    </r>
  </si>
  <si>
    <r>
      <t>34128K</t>
    </r>
    <r>
      <rPr>
        <sz val="8"/>
        <color rgb="FFFF0000"/>
        <rFont val="MS Sans Serif"/>
      </rPr>
      <t>G</t>
    </r>
    <r>
      <rPr>
        <sz val="8"/>
        <rFont val="MS Sans Serif"/>
      </rPr>
      <t>00</t>
    </r>
  </si>
  <si>
    <r>
      <t>07215K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</si>
  <si>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07216K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</si>
  <si>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07217K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</si>
  <si>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17215K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</si>
  <si>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17216K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</si>
  <si>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07219K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</si>
  <si>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17217K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</si>
  <si>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47110K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</si>
  <si>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47112K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</si>
  <si>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07195K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</si>
  <si>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07196K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</si>
  <si>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07197K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</si>
  <si>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17195K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</si>
  <si>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17196K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</si>
  <si>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17197K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</si>
  <si>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63055K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</si>
  <si>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63056K</t>
    </r>
    <r>
      <rPr>
        <sz val="8"/>
        <color rgb="FFFF0000"/>
        <rFont val="MS Sans Serif"/>
      </rPr>
      <t>2</t>
    </r>
    <r>
      <rPr>
        <sz val="8"/>
        <rFont val="MS Sans Serif"/>
      </rPr>
      <t>00</t>
    </r>
  </si>
  <si>
    <r>
      <t>43057K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</si>
  <si>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63057K</t>
    </r>
    <r>
      <rPr>
        <sz val="8"/>
        <color rgb="FFFF0000"/>
        <rFont val="MS Sans Serif"/>
      </rPr>
      <t>3</t>
    </r>
    <r>
      <rPr>
        <sz val="8"/>
        <rFont val="MS Sans Serif"/>
      </rPr>
      <t>00</t>
    </r>
  </si>
  <si>
    <r>
      <t>63057K</t>
    </r>
    <r>
      <rPr>
        <sz val="8"/>
        <color rgb="FFFF0000"/>
        <rFont val="MS Sans Serif"/>
      </rPr>
      <t>7</t>
    </r>
    <r>
      <rPr>
        <sz val="8"/>
        <rFont val="MS Sans Serif"/>
      </rPr>
      <t>00</t>
    </r>
  </si>
  <si>
    <r>
      <t>63058K</t>
    </r>
    <r>
      <rPr>
        <sz val="8"/>
        <color rgb="FFFF0000"/>
        <rFont val="MS Sans Serif"/>
      </rPr>
      <t>2</t>
    </r>
    <r>
      <rPr>
        <sz val="8"/>
        <rFont val="MS Sans Serif"/>
      </rPr>
      <t>00</t>
    </r>
  </si>
  <si>
    <r>
      <t>87310K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</si>
  <si>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87312K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</si>
  <si>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07315K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</si>
  <si>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07316K</t>
    </r>
    <r>
      <rPr>
        <sz val="8"/>
        <color rgb="FFFF0000"/>
        <rFont val="MS Sans Serif"/>
      </rPr>
      <t>8</t>
    </r>
    <r>
      <rPr>
        <sz val="8"/>
        <rFont val="MS Sans Serif"/>
      </rPr>
      <t>00</t>
    </r>
  </si>
  <si>
    <r>
      <t>07317K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</si>
  <si>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17307K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</si>
  <si>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07315K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</si>
  <si>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07316K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</si>
  <si>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17315K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</si>
  <si>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17316K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</si>
  <si>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17317K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</si>
  <si>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43027K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</si>
  <si>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63028K</t>
    </r>
    <r>
      <rPr>
        <sz val="8"/>
        <color rgb="FFFF0000"/>
        <rFont val="MS Sans Serif"/>
      </rPr>
      <t>2</t>
    </r>
    <r>
      <rPr>
        <sz val="8"/>
        <rFont val="MS Sans Serif"/>
      </rPr>
      <t>00</t>
    </r>
  </si>
  <si>
    <r>
      <t>01656X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</si>
  <si>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01657X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</si>
  <si>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08318X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</si>
  <si>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034</t>
    </r>
    <r>
      <rPr>
        <sz val="8"/>
        <color rgb="FFFF0000"/>
        <rFont val="MS Sans Serif"/>
      </rPr>
      <t>4</t>
    </r>
    <r>
      <rPr>
        <sz val="8"/>
        <rFont val="MS Sans Serif"/>
      </rPr>
      <t>3K000</t>
    </r>
  </si>
  <si>
    <r>
      <t>05600K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</si>
  <si>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05601K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</si>
  <si>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05681K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</si>
  <si>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05330K3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</si>
  <si>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05333K3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</si>
  <si>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05473K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</si>
  <si>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ENGR DIVING</t>
    </r>
    <r>
      <rPr>
        <sz val="8"/>
        <color rgb="FFFF0000"/>
        <rFont val="MS Sans Serif"/>
      </rPr>
      <t xml:space="preserve"> DET</t>
    </r>
  </si>
  <si>
    <r>
      <t>07800K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</si>
  <si>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07815K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</si>
  <si>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07816K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</si>
  <si>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07817K</t>
    </r>
    <r>
      <rPr>
        <sz val="8"/>
        <color rgb="FFFF0000"/>
        <rFont val="MS Sans Serif"/>
      </rPr>
      <t>2</t>
    </r>
    <r>
      <rPr>
        <sz val="8"/>
        <rFont val="MS Sans Serif"/>
      </rPr>
      <t>00</t>
    </r>
  </si>
  <si>
    <r>
      <t>086</t>
    </r>
    <r>
      <rPr>
        <sz val="8"/>
        <color rgb="FFFF0000"/>
        <rFont val="MS Sans Serif"/>
      </rPr>
      <t>5</t>
    </r>
    <r>
      <rPr>
        <sz val="8"/>
        <rFont val="MS Sans Serif"/>
      </rPr>
      <t>0K000</t>
    </r>
  </si>
  <si>
    <r>
      <t xml:space="preserve">HHC, </t>
    </r>
    <r>
      <rPr>
        <sz val="8"/>
        <color rgb="FFFF0000"/>
        <rFont val="MS Sans Serif"/>
      </rPr>
      <t>THTR</t>
    </r>
    <r>
      <rPr>
        <sz val="8"/>
        <rFont val="MS Sans Serif"/>
      </rPr>
      <t xml:space="preserve"> MED CMD</t>
    </r>
  </si>
  <si>
    <r>
      <t>086</t>
    </r>
    <r>
      <rPr>
        <sz val="8"/>
        <color rgb="FFFF0000"/>
        <rFont val="MS Sans Serif"/>
      </rPr>
      <t>5</t>
    </r>
    <r>
      <rPr>
        <sz val="8"/>
        <rFont val="MS Sans Serif"/>
      </rPr>
      <t>1KA00</t>
    </r>
  </si>
  <si>
    <r>
      <t xml:space="preserve">HHC, </t>
    </r>
    <r>
      <rPr>
        <sz val="8"/>
        <color rgb="FFFF0000"/>
        <rFont val="MS Sans Serif"/>
      </rPr>
      <t xml:space="preserve">THTR MED </t>
    </r>
    <r>
      <rPr>
        <sz val="8"/>
        <rFont val="MS Sans Serif"/>
      </rPr>
      <t>CMD OP CMD POST</t>
    </r>
  </si>
  <si>
    <r>
      <t>086</t>
    </r>
    <r>
      <rPr>
        <sz val="8"/>
        <color rgb="FFFF0000"/>
        <rFont val="MS Sans Serif"/>
      </rPr>
      <t>5</t>
    </r>
    <r>
      <rPr>
        <sz val="8"/>
        <rFont val="MS Sans Serif"/>
      </rPr>
      <t>1KB00</t>
    </r>
  </si>
  <si>
    <r>
      <t xml:space="preserve">HHC, </t>
    </r>
    <r>
      <rPr>
        <sz val="8"/>
        <color rgb="FFFF0000"/>
        <rFont val="MS Sans Serif"/>
      </rPr>
      <t>THTR MED</t>
    </r>
    <r>
      <rPr>
        <sz val="8"/>
        <rFont val="MS Sans Serif"/>
      </rPr>
      <t xml:space="preserve"> CMD MAIN CMD POST</t>
    </r>
  </si>
  <si>
    <r>
      <t>086</t>
    </r>
    <r>
      <rPr>
        <sz val="8"/>
        <color rgb="FFFF0000"/>
        <rFont val="MS Sans Serif"/>
      </rPr>
      <t>8</t>
    </r>
    <r>
      <rPr>
        <sz val="8"/>
        <rFont val="MS Sans Serif"/>
      </rPr>
      <t>0K000</t>
    </r>
  </si>
  <si>
    <r>
      <t>086</t>
    </r>
    <r>
      <rPr>
        <sz val="8"/>
        <color rgb="FFFF0000"/>
        <rFont val="MS Sans Serif"/>
      </rPr>
      <t>8</t>
    </r>
    <r>
      <rPr>
        <sz val="8"/>
        <rFont val="MS Sans Serif"/>
      </rPr>
      <t>9KA00</t>
    </r>
  </si>
  <si>
    <r>
      <t>086</t>
    </r>
    <r>
      <rPr>
        <sz val="8"/>
        <color rgb="FFFF0000"/>
        <rFont val="MS Sans Serif"/>
      </rPr>
      <t>8</t>
    </r>
    <r>
      <rPr>
        <sz val="8"/>
        <rFont val="MS Sans Serif"/>
      </rPr>
      <t>9KB00</t>
    </r>
  </si>
  <si>
    <r>
      <t xml:space="preserve">FWD RESUS &amp; SURG </t>
    </r>
    <r>
      <rPr>
        <sz val="8"/>
        <color rgb="FFFF0000"/>
        <rFont val="MS Sans Serif"/>
      </rPr>
      <t>DET</t>
    </r>
  </si>
  <si>
    <r>
      <t xml:space="preserve">FWD RESUS &amp; SURG (ABN) </t>
    </r>
    <r>
      <rPr>
        <sz val="8"/>
        <color rgb="FFFF0000"/>
        <rFont val="MS Sans Serif"/>
      </rPr>
      <t>DET</t>
    </r>
  </si>
  <si>
    <r>
      <t>09632K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</si>
  <si>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09436K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</si>
  <si>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09430K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</si>
  <si>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09537KA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</si>
  <si>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09537KB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</si>
  <si>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09440K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</si>
  <si>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095</t>
    </r>
    <r>
      <rPr>
        <sz val="8"/>
        <color rgb="FFFF0000"/>
        <rFont val="MS Sans Serif"/>
      </rPr>
      <t>4</t>
    </r>
    <r>
      <rPr>
        <sz val="8"/>
        <rFont val="MS Sans Serif"/>
      </rPr>
      <t>7KA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</si>
  <si>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095</t>
    </r>
    <r>
      <rPr>
        <sz val="8"/>
        <color rgb="FFFF0000"/>
        <rFont val="MS Sans Serif"/>
      </rPr>
      <t>4</t>
    </r>
    <r>
      <rPr>
        <sz val="8"/>
        <rFont val="MS Sans Serif"/>
      </rPr>
      <t>7KB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</si>
  <si>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09450K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</si>
  <si>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09557KA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</si>
  <si>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09557KB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</si>
  <si>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09743K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</si>
  <si>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HQS, MODULAR AMMO ORD C</t>
    </r>
    <r>
      <rPr>
        <sz val="8"/>
        <color rgb="FFFF0000"/>
        <rFont val="MS Sans Serif"/>
      </rPr>
      <t>O</t>
    </r>
  </si>
  <si>
    <r>
      <t>33</t>
    </r>
    <r>
      <rPr>
        <sz val="8"/>
        <color rgb="FFFF0000"/>
        <rFont val="MS Sans Serif"/>
      </rPr>
      <t>7</t>
    </r>
    <r>
      <rPr>
        <sz val="8"/>
        <rFont val="MS Sans Serif"/>
      </rPr>
      <t>57K100</t>
    </r>
  </si>
  <si>
    <r>
      <t>37</t>
    </r>
    <r>
      <rPr>
        <sz val="8"/>
        <color rgb="FFFF0000"/>
        <rFont val="MS Sans Serif"/>
      </rPr>
      <t>4</t>
    </r>
    <r>
      <rPr>
        <sz val="8"/>
        <rFont val="MS Sans Serif"/>
      </rPr>
      <t>00K000</t>
    </r>
  </si>
  <si>
    <r>
      <t>199</t>
    </r>
    <r>
      <rPr>
        <sz val="8"/>
        <color rgb="FFFF0000"/>
        <rFont val="MS Sans Serif"/>
      </rPr>
      <t>6</t>
    </r>
    <r>
      <rPr>
        <sz val="8"/>
        <rFont val="MS Sans Serif"/>
      </rPr>
      <t>3K000</t>
    </r>
  </si>
  <si>
    <r>
      <t>40802K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</si>
  <si>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40806K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</si>
  <si>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43</t>
    </r>
    <r>
      <rPr>
        <sz val="8"/>
        <color rgb="FFFF0000"/>
        <rFont val="MS Sans Serif"/>
      </rPr>
      <t>6</t>
    </r>
    <r>
      <rPr>
        <sz val="8"/>
        <rFont val="MS Sans Serif"/>
      </rPr>
      <t>07K</t>
    </r>
    <r>
      <rPr>
        <sz val="8"/>
        <color rgb="FFFF0000"/>
        <rFont val="MS Sans Serif"/>
      </rPr>
      <t>2</t>
    </r>
    <r>
      <rPr>
        <sz val="8"/>
        <rFont val="MS Sans Serif"/>
      </rPr>
      <t>00</t>
    </r>
  </si>
  <si>
    <r>
      <t>44617K</t>
    </r>
    <r>
      <rPr>
        <sz val="8"/>
        <color rgb="FFFF0000"/>
        <rFont val="MS Sans Serif"/>
      </rPr>
      <t>0</t>
    </r>
    <r>
      <rPr>
        <sz val="8"/>
        <rFont val="MS Sans Serif"/>
      </rPr>
      <t>00</t>
    </r>
  </si>
  <si>
    <r>
      <t>52410K</t>
    </r>
    <r>
      <rPr>
        <sz val="8"/>
        <color rgb="FFFF0000"/>
        <rFont val="MS Sans Serif"/>
      </rPr>
      <t>0</t>
    </r>
    <r>
      <rPr>
        <sz val="8"/>
        <rFont val="MS Sans Serif"/>
      </rPr>
      <t>00</t>
    </r>
  </si>
  <si>
    <r>
      <t>52400K</t>
    </r>
    <r>
      <rPr>
        <sz val="8"/>
        <color rgb="FFFF0000"/>
        <rFont val="MS Sans Serif"/>
      </rPr>
      <t>0</t>
    </r>
    <r>
      <rPr>
        <sz val="8"/>
        <rFont val="MS Sans Serif"/>
      </rPr>
      <t>00</t>
    </r>
  </si>
  <si>
    <r>
      <t>52406K</t>
    </r>
    <r>
      <rPr>
        <sz val="8"/>
        <color rgb="FFFF0000"/>
        <rFont val="MS Sans Serif"/>
      </rPr>
      <t>0</t>
    </r>
    <r>
      <rPr>
        <sz val="8"/>
        <rFont val="MS Sans Serif"/>
      </rPr>
      <t>00</t>
    </r>
  </si>
  <si>
    <r>
      <t>11407K</t>
    </r>
    <r>
      <rPr>
        <sz val="8"/>
        <color rgb="FFFF0000"/>
        <rFont val="MS Sans Serif"/>
      </rPr>
      <t>0</t>
    </r>
    <r>
      <rPr>
        <sz val="8"/>
        <rFont val="MS Sans Serif"/>
      </rPr>
      <t>00</t>
    </r>
  </si>
  <si>
    <r>
      <t>52403K</t>
    </r>
    <r>
      <rPr>
        <sz val="8"/>
        <color rgb="FFFF0000"/>
        <rFont val="MS Sans Serif"/>
      </rPr>
      <t>0</t>
    </r>
    <r>
      <rPr>
        <sz val="8"/>
        <rFont val="MS Sans Serif"/>
      </rPr>
      <t>00</t>
    </r>
  </si>
  <si>
    <r>
      <t>55633K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</si>
  <si>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55653K1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</si>
  <si>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55653K2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</si>
  <si>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55653K3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</si>
  <si>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55643K1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</si>
  <si>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55643K2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</si>
  <si>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55643K3</t>
    </r>
    <r>
      <rPr>
        <sz val="8"/>
        <color rgb="FFFF0000"/>
        <rFont val="MS Sans Serif"/>
      </rPr>
      <t>1</t>
    </r>
    <r>
      <rPr>
        <sz val="8"/>
        <rFont val="MS Sans Serif"/>
      </rPr>
      <t>0</t>
    </r>
  </si>
  <si>
    <r>
      <t>55663K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</si>
  <si>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7159</t>
    </r>
    <r>
      <rPr>
        <sz val="8"/>
        <color rgb="FFFF0000"/>
        <rFont val="MS Sans Serif"/>
      </rPr>
      <t>5</t>
    </r>
    <r>
      <rPr>
        <sz val="8"/>
        <rFont val="MS Sans Serif"/>
      </rPr>
      <t>K000</t>
    </r>
  </si>
  <si>
    <r>
      <t>719</t>
    </r>
    <r>
      <rPr>
        <sz val="8"/>
        <color rgb="FFFF0000"/>
        <rFont val="MS Sans Serif"/>
      </rPr>
      <t>17</t>
    </r>
    <r>
      <rPr>
        <sz val="8"/>
        <rFont val="MS Sans Serif"/>
      </rPr>
      <t>K000</t>
    </r>
  </si>
  <si>
    <r>
      <t>7</t>
    </r>
    <r>
      <rPr>
        <sz val="8"/>
        <color rgb="FFFF0000"/>
        <rFont val="MS Sans Serif"/>
      </rPr>
      <t>2</t>
    </r>
    <r>
      <rPr>
        <sz val="8"/>
        <rFont val="MS Sans Serif"/>
      </rPr>
      <t>407K000</t>
    </r>
  </si>
  <si>
    <r>
      <t>7</t>
    </r>
    <r>
      <rPr>
        <sz val="8"/>
        <color rgb="FFFF0000"/>
        <rFont val="MS Sans Serif"/>
      </rPr>
      <t>2</t>
    </r>
    <r>
      <rPr>
        <sz val="8"/>
        <rFont val="MS Sans Serif"/>
      </rPr>
      <t>007K000</t>
    </r>
  </si>
  <si>
    <r>
      <t>870</t>
    </r>
    <r>
      <rPr>
        <sz val="8"/>
        <color rgb="FFFF0000"/>
        <rFont val="MS Sans Serif"/>
      </rPr>
      <t>1</t>
    </r>
    <r>
      <rPr>
        <sz val="8"/>
        <rFont val="MS Sans Serif"/>
      </rPr>
      <t>0K</t>
    </r>
    <r>
      <rPr>
        <sz val="8"/>
        <color rgb="FFFF0000"/>
        <rFont val="MS Sans Serif"/>
      </rPr>
      <t>4</t>
    </r>
    <r>
      <rPr>
        <sz val="8"/>
        <rFont val="MS Sans Serif"/>
      </rPr>
      <t>00</t>
    </r>
  </si>
  <si>
    <r>
      <t>11007K</t>
    </r>
    <r>
      <rPr>
        <sz val="8"/>
        <color rgb="FFFF0000"/>
        <rFont val="MS Sans Serif"/>
      </rPr>
      <t>4</t>
    </r>
    <r>
      <rPr>
        <sz val="8"/>
        <rFont val="MS Sans Serif"/>
      </rPr>
      <t>00</t>
    </r>
  </si>
  <si>
    <r>
      <t>870</t>
    </r>
    <r>
      <rPr>
        <sz val="8"/>
        <color rgb="FFFF0000"/>
        <rFont val="MS Sans Serif"/>
      </rPr>
      <t>1</t>
    </r>
    <r>
      <rPr>
        <sz val="8"/>
        <rFont val="MS Sans Serif"/>
      </rPr>
      <t>0K</t>
    </r>
    <r>
      <rPr>
        <sz val="8"/>
        <color rgb="FFFF0000"/>
        <rFont val="MS Sans Serif"/>
      </rPr>
      <t>5</t>
    </r>
    <r>
      <rPr>
        <sz val="8"/>
        <rFont val="MS Sans Serif"/>
      </rPr>
      <t>00</t>
    </r>
  </si>
  <si>
    <r>
      <t>11007K</t>
    </r>
    <r>
      <rPr>
        <sz val="8"/>
        <color rgb="FFFF0000"/>
        <rFont val="MS Sans Serif"/>
      </rPr>
      <t>5</t>
    </r>
    <r>
      <rPr>
        <sz val="8"/>
        <rFont val="MS Sans Serif"/>
      </rPr>
      <t>00</t>
    </r>
  </si>
  <si>
    <r>
      <t>908</t>
    </r>
    <r>
      <rPr>
        <sz val="8"/>
        <color rgb="FFFF0000"/>
        <rFont val="MS Sans Serif"/>
      </rPr>
      <t>82</t>
    </r>
    <r>
      <rPr>
        <sz val="8"/>
        <rFont val="MS Sans Serif"/>
      </rPr>
      <t>K000</t>
    </r>
  </si>
  <si>
    <t>30759KF00</t>
  </si>
  <si>
    <t>OPEN SOURCE INTEL TM (OSINT)</t>
  </si>
  <si>
    <t>Strategic Support</t>
  </si>
  <si>
    <t>New QTY, FDU</t>
  </si>
  <si>
    <t>Previously included TSB</t>
  </si>
  <si>
    <t>AB203</t>
  </si>
  <si>
    <t>33810K000</t>
  </si>
  <si>
    <t>REG CEMA CO</t>
  </si>
  <si>
    <t>REG MI CO, RMIB (RECAP)</t>
  </si>
  <si>
    <t>REG MI CO, RMIB</t>
  </si>
  <si>
    <t>CIVIL AFFAIRS CMD (RECAP)</t>
  </si>
  <si>
    <t xml:space="preserve">CMD SECTION </t>
  </si>
  <si>
    <t xml:space="preserve">CMOC </t>
  </si>
  <si>
    <t xml:space="preserve">FUNCTIONAL SPECIALTY CELL </t>
  </si>
  <si>
    <t>COMPOSITE WATERCRAFT CO (RECAP)</t>
  </si>
  <si>
    <t>55889KA00</t>
  </si>
  <si>
    <t>COMPOSITE WATERCRAFT CO HQ</t>
  </si>
  <si>
    <t>55890K000</t>
  </si>
  <si>
    <t>COMPOSITE WATERCRAFT PLT</t>
  </si>
  <si>
    <t>55889KC00</t>
  </si>
  <si>
    <t>COMPOSITE WATERCRAFT PLT HQ</t>
  </si>
  <si>
    <t>55889KD00</t>
  </si>
  <si>
    <t>LANDING CRAFT UTILITY DET</t>
  </si>
  <si>
    <t>55889KE00</t>
  </si>
  <si>
    <t>55889KF00</t>
  </si>
  <si>
    <t>55889KB00</t>
  </si>
  <si>
    <t>COMPOSITE WATERCRAFT MAINT PLT</t>
  </si>
  <si>
    <t>LANDING CRAFT MECH DET</t>
  </si>
  <si>
    <t>LANDING CRAFT MECH MOD II DET</t>
  </si>
  <si>
    <t>08668KD00</t>
  </si>
  <si>
    <t>THTR PERS OPS CTR (TPOC)</t>
  </si>
  <si>
    <t>HROC (CORPS)</t>
  </si>
  <si>
    <t>HROC (DIV)</t>
  </si>
  <si>
    <t>AQ26</t>
  </si>
  <si>
    <t>REG MI BN (RMIB)</t>
  </si>
  <si>
    <t>HHC, REG MI BN</t>
  </si>
  <si>
    <t>N63</t>
  </si>
  <si>
    <t>MI CO, ICEWS BN</t>
  </si>
  <si>
    <t>SPACE CO, ICEWS BN</t>
  </si>
  <si>
    <t>EXT SENS &amp; EFF CO (I2CEWS BN)</t>
  </si>
  <si>
    <t>71496K100</t>
  </si>
  <si>
    <r>
      <t>6304</t>
    </r>
    <r>
      <rPr>
        <sz val="8"/>
        <color rgb="FFFF0000"/>
        <rFont val="MS Sans Serif"/>
      </rPr>
      <t>9</t>
    </r>
    <r>
      <rPr>
        <sz val="8"/>
        <rFont val="MS Sans Serif"/>
      </rPr>
      <t>K000</t>
    </r>
  </si>
  <si>
    <r>
      <t>6305</t>
    </r>
    <r>
      <rPr>
        <sz val="8"/>
        <color rgb="FFFF0000"/>
        <rFont val="MS Sans Serif"/>
      </rPr>
      <t>9</t>
    </r>
    <r>
      <rPr>
        <sz val="8"/>
        <rFont val="MS Sans Serif"/>
      </rPr>
      <t>K</t>
    </r>
    <r>
      <rPr>
        <sz val="8"/>
        <color rgb="FFFF0000"/>
        <rFont val="MS Sans Serif"/>
      </rPr>
      <t>1</t>
    </r>
    <r>
      <rPr>
        <sz val="8"/>
        <rFont val="MS Sans Serif"/>
      </rPr>
      <t>00</t>
    </r>
  </si>
  <si>
    <r>
      <t>6305</t>
    </r>
    <r>
      <rPr>
        <sz val="8"/>
        <color rgb="FFFF0000"/>
        <rFont val="MS Sans Serif"/>
      </rPr>
      <t>9</t>
    </r>
    <r>
      <rPr>
        <sz val="8"/>
        <rFont val="MS Sans Serif"/>
      </rPr>
      <t>K</t>
    </r>
    <r>
      <rPr>
        <sz val="8"/>
        <color rgb="FFFF0000"/>
        <rFont val="MS Sans Serif"/>
      </rPr>
      <t>9</t>
    </r>
    <r>
      <rPr>
        <sz val="8"/>
        <rFont val="MS Sans Serif"/>
      </rPr>
      <t>00</t>
    </r>
  </si>
  <si>
    <r>
      <t>6302</t>
    </r>
    <r>
      <rPr>
        <sz val="8"/>
        <color rgb="FFFF0000"/>
        <rFont val="MS Sans Serif"/>
      </rPr>
      <t>9</t>
    </r>
    <r>
      <rPr>
        <sz val="8"/>
        <rFont val="MS Sans Serif"/>
      </rPr>
      <t>K200</t>
    </r>
  </si>
  <si>
    <t>MI CO BCT (RECAP)</t>
  </si>
  <si>
    <t xml:space="preserve">MI CO BCT </t>
  </si>
  <si>
    <r>
      <t xml:space="preserve">MI CO, BCT (ABN) </t>
    </r>
    <r>
      <rPr>
        <sz val="8"/>
        <color rgb="FFFF0000"/>
        <rFont val="MS Sans Serif"/>
      </rPr>
      <t>(RECAP)</t>
    </r>
  </si>
  <si>
    <t>06433KXXX</t>
  </si>
  <si>
    <t>FIELD ARTILLERY BDE (RECAP)</t>
  </si>
  <si>
    <t>N64</t>
  </si>
  <si>
    <t>06600K000</t>
  </si>
  <si>
    <t>BTL FLD COORD DET (RECAP)</t>
  </si>
  <si>
    <t>44315KMDO</t>
  </si>
  <si>
    <t>14386K000</t>
  </si>
  <si>
    <t>63OPTK000</t>
  </si>
  <si>
    <t>34855K100</t>
  </si>
  <si>
    <t>34856K100</t>
  </si>
  <si>
    <t>34857K100</t>
  </si>
  <si>
    <t>34858K100</t>
  </si>
  <si>
    <t>MI BN (SO) (ABN)</t>
  </si>
  <si>
    <t>ANALYTICAL SUPPORT CO</t>
  </si>
  <si>
    <t>HHC MI BN (SO) (ABN)</t>
  </si>
  <si>
    <t>MISSION SUPPORT CO</t>
  </si>
  <si>
    <t>AC50</t>
  </si>
  <si>
    <t>AC51</t>
  </si>
  <si>
    <t>AC52</t>
  </si>
  <si>
    <t>AC53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</si>
  <si>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</si>
  <si>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</si>
  <si>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</si>
  <si>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</si>
  <si>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</si>
  <si>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</si>
  <si>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</si>
  <si>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</si>
  <si>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</si>
  <si>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</si>
  <si>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</si>
  <si>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AV1</t>
  </si>
  <si>
    <t>AV2</t>
  </si>
  <si>
    <t>AV3</t>
  </si>
  <si>
    <t>77250K100</t>
  </si>
  <si>
    <t>SFAB</t>
  </si>
  <si>
    <t xml:space="preserve">
SECURITY FORCE ASST BDE (SFAB)</t>
  </si>
  <si>
    <t>77252K000</t>
  </si>
  <si>
    <t>07255K000</t>
  </si>
  <si>
    <t>07256K000</t>
  </si>
  <si>
    <t>07257K000</t>
  </si>
  <si>
    <t>17255K000</t>
  </si>
  <si>
    <t>17256K000</t>
  </si>
  <si>
    <t>17257K000</t>
  </si>
  <si>
    <t>06255K100</t>
  </si>
  <si>
    <t>06256K000</t>
  </si>
  <si>
    <t>06257K100</t>
  </si>
  <si>
    <t>05325K100</t>
  </si>
  <si>
    <t>05326K100</t>
  </si>
  <si>
    <t>05328K100</t>
  </si>
  <si>
    <t>11307K300</t>
  </si>
  <si>
    <t>34128K300</t>
  </si>
  <si>
    <t>63165K200</t>
  </si>
  <si>
    <t>63166K200</t>
  </si>
  <si>
    <t>63167K200</t>
  </si>
  <si>
    <t>HHC, SFAB</t>
  </si>
  <si>
    <t>AT15</t>
  </si>
  <si>
    <t>AT16</t>
  </si>
  <si>
    <t>AT17</t>
  </si>
  <si>
    <t>AT18</t>
  </si>
  <si>
    <t>AT19</t>
  </si>
  <si>
    <t>HHC, INFANTRY/CAB BN (SFAB)</t>
  </si>
  <si>
    <t>INFANTRY/CAB CO (SFAB)</t>
  </si>
  <si>
    <t>CAV SQDRN (SFAB)</t>
  </si>
  <si>
    <t>INF BN (SFAB)</t>
  </si>
  <si>
    <t>HHT, CAV  SQUDRN (SFAB)</t>
  </si>
  <si>
    <t>CAV TRP, CAV  SQUDRN (SFAB)</t>
  </si>
  <si>
    <t>FA BN (SFAB)</t>
  </si>
  <si>
    <t>HHB, FA BN (SFAB)</t>
  </si>
  <si>
    <t>FA BTRY, FA BN (SFAB)</t>
  </si>
  <si>
    <t>BDE ENG BN (BEB) (SFAB)</t>
  </si>
  <si>
    <t>HHC, BDE ENG BN (BEB) (SFAB)</t>
  </si>
  <si>
    <t>ENG CO (BEB), SFAB</t>
  </si>
  <si>
    <t>BDE SIGNAL CO (SFAB)</t>
  </si>
  <si>
    <t>MI CO (BEB) (SFAB)</t>
  </si>
  <si>
    <t>SUST ADV BN (SAB) W/ LAT (SFAB)</t>
  </si>
  <si>
    <t>HSC, SAB W/ LAT (SFAB)</t>
  </si>
  <si>
    <t>LOG ADV CO, SAB W/ LAT (SFAB)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</si>
</sst>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indexed="64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64"/>
      <name val="MS Sans Serif"/>
      <family val="2"/>
    </font>
    <font>
      <sz val="8"/>
      <color indexed="64"/>
      <name val="MS Sans Serif"/>
      <family val="2"/>
    </font>
    <font>
      <b/>
      <sz val="7"/>
      <color indexed="64"/>
      <name val="MS Sans Serif"/>
      <family val="2"/>
    </font>
    <font>
      <sz val="10"/>
      <color indexed="64"/>
      <name val="Arial"/>
      <family val="2"/>
    </font>
    <font>
      <sz val="8"/>
      <color rgb="FFFF000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sz val="8"/>
      <color indexed="64"/>
      <name val="Arial"/>
      <family val="2"/>
    </font>
    <font>
      <b/>
      <sz val="8"/>
      <name val="MS Sans Serif"/>
    </font>
    <font>
      <sz val="10"/>
      <color theme="1"/>
      <name val="Arial"/>
      <family val="2"/>
    </font>
    <font>
      <sz val="8"/>
      <name val="MS Sans Serif"/>
    </font>
    <font>
      <sz val="10"/>
      <color indexed="64"/>
      <name val="Cambria"/>
      <family val="1"/>
    </font>
    <font>
      <b/>
      <sz val="8"/>
      <color indexed="64"/>
      <name val="MS Sans Serif"/>
    </font>
    <font>
      <sz val="10"/>
      <color rgb="FFFF0000"/>
      <name val="Arial"/>
      <family val="2"/>
    </font>
    <font>
      <sz val="10"/>
      <name val="Arial"/>
      <family val="2"/>
    </font>
    <font>
      <sz val="8"/>
      <color rgb="FFFF0000"/>
      <name val="MS Sans Serif"/>
    </font>
    <font>
      <sz val="7"/>
      <name val="MS Sans Serif"/>
    </font>
    <font>
      <sz val="8"/>
      <color indexed="64"/>
      <name val="MS Sans Serif"/>
    </font>
    <font>
      <sz val="8"/>
      <color theme="1"/>
      <name val="MS Sans Serif"/>
      <family val="2"/>
    </font>
    <font>
      <strike/>
      <sz val="8"/>
      <color rgb="FFFF0000"/>
      <name val="MS Sans Serif"/>
    </font>
    <font>
      <strike/>
      <sz val="8"/>
      <color rgb="FFFF0000"/>
      <name val="Cambria"/>
      <family val="1"/>
    </font>
    <font>
      <sz val="10"/>
      <name val="Cambria"/>
      <family val="1"/>
    </font>
    <font>
      <b/>
      <sz val="8"/>
      <color rgb="FFFF0000"/>
      <name val="MS Sans Serif"/>
      <family val="2"/>
    </font>
    <font>
      <sz val="8"/>
      <color theme="1"/>
      <name val="MS Sans Serif"/>
    </font>
    <font>
      <b/>
      <sz val="8"/>
      <color rgb="FFFF0000"/>
      <name val="MS Sans Serif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0" fontId="1" fillId="0" borderId="0"/>
    <xf numFmtId="0" fontId="12" fillId="0" borderId="0"/>
  </cellStyleXfs>
  <cellXfs count="156">
    <xf numFmtId="0" fontId="0" fillId="0" borderId="0" xfId="0"/>
    <xf numFmtId="0" fontId="6" fillId="0" borderId="0" xfId="2"/>
    <xf numFmtId="0" fontId="6" fillId="0" borderId="0" xfId="2" applyAlignment="1">
      <alignment wrapText="1"/>
    </xf>
    <xf numFmtId="0" fontId="5" fillId="7" borderId="1" xfId="2" applyNumberFormat="1" applyFont="1" applyFill="1" applyBorder="1" applyAlignment="1">
      <alignment horizontal="center" vertical="center" wrapText="1"/>
    </xf>
    <xf numFmtId="0" fontId="3" fillId="7" borderId="1" xfId="2" applyNumberFormat="1" applyFont="1" applyFill="1" applyBorder="1" applyAlignment="1">
      <alignment horizontal="center" vertical="center" wrapText="1"/>
    </xf>
    <xf numFmtId="3" fontId="3" fillId="7" borderId="1" xfId="2" applyNumberFormat="1" applyFont="1" applyFill="1" applyBorder="1" applyAlignment="1">
      <alignment horizontal="center" vertical="center" wrapText="1"/>
    </xf>
    <xf numFmtId="3" fontId="3" fillId="7" borderId="1" xfId="2" applyNumberFormat="1" applyFont="1" applyFill="1" applyBorder="1" applyAlignment="1">
      <alignment horizontal="center" vertical="top" wrapText="1"/>
    </xf>
    <xf numFmtId="0" fontId="5" fillId="7" borderId="1" xfId="2" applyNumberFormat="1" applyFont="1" applyFill="1" applyBorder="1" applyAlignment="1">
      <alignment horizontal="center" vertical="top" wrapText="1"/>
    </xf>
    <xf numFmtId="0" fontId="15" fillId="7" borderId="1" xfId="2" applyNumberFormat="1" applyFont="1" applyFill="1" applyBorder="1" applyAlignment="1">
      <alignment horizontal="center" vertical="center" wrapText="1"/>
    </xf>
    <xf numFmtId="0" fontId="6" fillId="0" borderId="0" xfId="2" applyAlignment="1">
      <alignment horizontal="center" vertical="center" wrapText="1"/>
    </xf>
    <xf numFmtId="0" fontId="4" fillId="0" borderId="1" xfId="2" applyNumberFormat="1" applyFont="1" applyFill="1" applyBorder="1"/>
    <xf numFmtId="0" fontId="4" fillId="0" borderId="1" xfId="2" applyNumberFormat="1" applyFont="1" applyBorder="1"/>
    <xf numFmtId="0" fontId="8" fillId="0" borderId="1" xfId="2" applyNumberFormat="1" applyFont="1" applyBorder="1"/>
    <xf numFmtId="49" fontId="9" fillId="2" borderId="1" xfId="2" applyNumberFormat="1" applyFont="1" applyFill="1" applyBorder="1"/>
    <xf numFmtId="3" fontId="8" fillId="0" borderId="1" xfId="2" applyNumberFormat="1" applyFont="1" applyBorder="1"/>
    <xf numFmtId="0" fontId="8" fillId="0" borderId="1" xfId="2" applyNumberFormat="1" applyFont="1" applyBorder="1" applyAlignment="1">
      <alignment horizontal="center"/>
    </xf>
    <xf numFmtId="49" fontId="8" fillId="0" borderId="1" xfId="2" applyNumberFormat="1" applyFont="1" applyBorder="1"/>
    <xf numFmtId="49" fontId="9" fillId="3" borderId="1" xfId="2" applyNumberFormat="1" applyFont="1" applyFill="1" applyBorder="1"/>
    <xf numFmtId="49" fontId="9" fillId="4" borderId="1" xfId="2" applyNumberFormat="1" applyFont="1" applyFill="1" applyBorder="1"/>
    <xf numFmtId="0" fontId="4" fillId="0" borderId="0" xfId="2" applyNumberFormat="1" applyFont="1" applyFill="1" applyBorder="1"/>
    <xf numFmtId="0" fontId="4" fillId="0" borderId="0" xfId="2" applyNumberFormat="1" applyFont="1" applyBorder="1"/>
    <xf numFmtId="49" fontId="8" fillId="0" borderId="0" xfId="2" applyNumberFormat="1" applyFont="1" applyFill="1" applyBorder="1"/>
    <xf numFmtId="49" fontId="8" fillId="0" borderId="0" xfId="2" applyNumberFormat="1" applyFont="1" applyBorder="1"/>
    <xf numFmtId="3" fontId="8" fillId="0" borderId="0" xfId="2" applyNumberFormat="1" applyFont="1" applyBorder="1"/>
    <xf numFmtId="49" fontId="8" fillId="0" borderId="0" xfId="2" applyNumberFormat="1" applyFont="1" applyBorder="1" applyAlignment="1">
      <alignment horizontal="center" vertical="center"/>
    </xf>
    <xf numFmtId="49" fontId="4" fillId="0" borderId="0" xfId="2" applyNumberFormat="1" applyFont="1" applyFill="1" applyBorder="1"/>
    <xf numFmtId="49" fontId="4" fillId="0" borderId="0" xfId="2" applyNumberFormat="1" applyFont="1" applyBorder="1"/>
    <xf numFmtId="3" fontId="4" fillId="0" borderId="0" xfId="2" applyNumberFormat="1" applyFont="1" applyBorder="1"/>
    <xf numFmtId="49" fontId="4" fillId="0" borderId="0" xfId="2" applyNumberFormat="1" applyFont="1" applyBorder="1" applyAlignment="1">
      <alignment horizontal="center" vertical="center"/>
    </xf>
    <xf numFmtId="49" fontId="3" fillId="2" borderId="1" xfId="2" applyNumberFormat="1" applyFont="1" applyFill="1" applyBorder="1"/>
    <xf numFmtId="49" fontId="4" fillId="0" borderId="1" xfId="2" applyNumberFormat="1" applyFont="1" applyBorder="1"/>
    <xf numFmtId="0" fontId="13" fillId="0" borderId="1" xfId="2" applyNumberFormat="1" applyFont="1" applyBorder="1"/>
    <xf numFmtId="49" fontId="3" fillId="3" borderId="1" xfId="2" applyNumberFormat="1" applyFont="1" applyFill="1" applyBorder="1"/>
    <xf numFmtId="0" fontId="7" fillId="0" borderId="0" xfId="2" applyNumberFormat="1" applyFont="1" applyBorder="1"/>
    <xf numFmtId="0" fontId="8" fillId="0" borderId="0" xfId="2" applyNumberFormat="1" applyFont="1" applyBorder="1"/>
    <xf numFmtId="3" fontId="7" fillId="0" borderId="0" xfId="2" applyNumberFormat="1" applyFont="1" applyBorder="1"/>
    <xf numFmtId="49" fontId="3" fillId="4" borderId="1" xfId="2" applyNumberFormat="1" applyFont="1" applyFill="1" applyBorder="1"/>
    <xf numFmtId="49" fontId="3" fillId="5" borderId="1" xfId="2" applyNumberFormat="1" applyFont="1" applyFill="1" applyBorder="1"/>
    <xf numFmtId="3" fontId="8" fillId="0" borderId="1" xfId="2" applyNumberFormat="1" applyFont="1" applyFill="1" applyBorder="1"/>
    <xf numFmtId="0" fontId="8" fillId="0" borderId="1" xfId="2" applyNumberFormat="1" applyFont="1" applyFill="1" applyBorder="1"/>
    <xf numFmtId="49" fontId="3" fillId="6" borderId="1" xfId="2" applyNumberFormat="1" applyFont="1" applyFill="1" applyBorder="1"/>
    <xf numFmtId="49" fontId="10" fillId="0" borderId="1" xfId="2" applyNumberFormat="1" applyFont="1" applyFill="1" applyBorder="1"/>
    <xf numFmtId="49" fontId="10" fillId="0" borderId="1" xfId="2" applyNumberFormat="1" applyFont="1" applyBorder="1"/>
    <xf numFmtId="49" fontId="13" fillId="0" borderId="0" xfId="2" applyNumberFormat="1" applyFont="1" applyBorder="1"/>
    <xf numFmtId="0" fontId="14" fillId="0" borderId="0" xfId="2" applyFont="1"/>
    <xf numFmtId="49" fontId="11" fillId="2" borderId="1" xfId="2" applyNumberFormat="1" applyFont="1" applyFill="1" applyBorder="1"/>
    <xf numFmtId="0" fontId="8" fillId="0" borderId="0" xfId="2" applyNumberFormat="1" applyFont="1" applyBorder="1" applyAlignment="1">
      <alignment horizontal="center"/>
    </xf>
    <xf numFmtId="49" fontId="9" fillId="6" borderId="1" xfId="2" applyNumberFormat="1" applyFont="1" applyFill="1" applyBorder="1"/>
    <xf numFmtId="49" fontId="8" fillId="0" borderId="1" xfId="2" applyNumberFormat="1" applyFont="1" applyFill="1" applyBorder="1"/>
    <xf numFmtId="0" fontId="7" fillId="0" borderId="1" xfId="2" applyNumberFormat="1" applyFont="1" applyBorder="1"/>
    <xf numFmtId="49" fontId="7" fillId="0" borderId="1" xfId="2" applyNumberFormat="1" applyFont="1" applyBorder="1"/>
    <xf numFmtId="0" fontId="7" fillId="0" borderId="1" xfId="2" applyNumberFormat="1" applyFont="1" applyBorder="1" applyAlignment="1">
      <alignment horizontal="center"/>
    </xf>
    <xf numFmtId="0" fontId="11" fillId="0" borderId="1" xfId="2" applyNumberFormat="1" applyFont="1" applyBorder="1"/>
    <xf numFmtId="0" fontId="6" fillId="0" borderId="0" xfId="2" applyFill="1"/>
    <xf numFmtId="0" fontId="6" fillId="0" borderId="0" xfId="2" applyFont="1"/>
    <xf numFmtId="3" fontId="6" fillId="0" borderId="0" xfId="2" applyNumberFormat="1"/>
    <xf numFmtId="0" fontId="6" fillId="0" borderId="0" xfId="2" applyAlignment="1">
      <alignment horizontal="center" vertical="center"/>
    </xf>
    <xf numFmtId="3" fontId="7" fillId="0" borderId="1" xfId="2" applyNumberFormat="1" applyFont="1" applyBorder="1"/>
    <xf numFmtId="0" fontId="16" fillId="0" borderId="0" xfId="2" applyFont="1"/>
    <xf numFmtId="0" fontId="17" fillId="0" borderId="0" xfId="2" applyFont="1"/>
    <xf numFmtId="0" fontId="18" fillId="0" borderId="1" xfId="2" applyNumberFormat="1" applyFont="1" applyBorder="1"/>
    <xf numFmtId="49" fontId="3" fillId="4" borderId="1" xfId="2" applyNumberFormat="1" applyFont="1" applyFill="1" applyBorder="1" applyAlignment="1">
      <alignment wrapText="1"/>
    </xf>
    <xf numFmtId="0" fontId="19" fillId="0" borderId="1" xfId="2" applyNumberFormat="1" applyFont="1" applyBorder="1"/>
    <xf numFmtId="0" fontId="0" fillId="0" borderId="1" xfId="0" applyBorder="1"/>
    <xf numFmtId="0" fontId="0" fillId="8" borderId="1" xfId="0" applyFill="1" applyBorder="1"/>
    <xf numFmtId="49" fontId="3" fillId="9" borderId="1" xfId="2" applyNumberFormat="1" applyFont="1" applyFill="1" applyBorder="1"/>
    <xf numFmtId="0" fontId="20" fillId="0" borderId="1" xfId="2" applyNumberFormat="1" applyFont="1" applyBorder="1"/>
    <xf numFmtId="0" fontId="7" fillId="0" borderId="1" xfId="2" applyNumberFormat="1" applyFont="1" applyFill="1" applyBorder="1"/>
    <xf numFmtId="0" fontId="0" fillId="10" borderId="1" xfId="0" applyFill="1" applyBorder="1"/>
    <xf numFmtId="0" fontId="8" fillId="9" borderId="1" xfId="2" applyNumberFormat="1" applyFont="1" applyFill="1" applyBorder="1"/>
    <xf numFmtId="0" fontId="21" fillId="0" borderId="1" xfId="2" applyNumberFormat="1" applyFont="1" applyBorder="1"/>
    <xf numFmtId="3" fontId="21" fillId="0" borderId="1" xfId="2" applyNumberFormat="1" applyFont="1" applyBorder="1"/>
    <xf numFmtId="0" fontId="11" fillId="7" borderId="1" xfId="2" applyNumberFormat="1" applyFont="1" applyFill="1" applyBorder="1" applyAlignment="1">
      <alignment horizontal="center" vertical="center" wrapText="1"/>
    </xf>
    <xf numFmtId="0" fontId="8" fillId="0" borderId="1" xfId="2" applyNumberFormat="1" applyFont="1" applyBorder="1" applyAlignment="1">
      <alignment horizontal="left"/>
    </xf>
    <xf numFmtId="0" fontId="22" fillId="0" borderId="1" xfId="2" applyNumberFormat="1" applyFont="1" applyBorder="1"/>
    <xf numFmtId="0" fontId="18" fillId="0" borderId="0" xfId="2" applyNumberFormat="1" applyFont="1" applyBorder="1"/>
    <xf numFmtId="49" fontId="23" fillId="0" borderId="1" xfId="2" applyNumberFormat="1" applyFont="1" applyBorder="1"/>
    <xf numFmtId="0" fontId="8" fillId="0" borderId="0" xfId="2" applyNumberFormat="1" applyFont="1" applyFill="1" applyBorder="1"/>
    <xf numFmtId="0" fontId="13" fillId="0" borderId="1" xfId="2" applyNumberFormat="1" applyFont="1" applyFill="1" applyBorder="1"/>
    <xf numFmtId="0" fontId="24" fillId="0" borderId="0" xfId="2" applyFont="1"/>
    <xf numFmtId="49" fontId="11" fillId="4" borderId="1" xfId="2" applyNumberFormat="1" applyFont="1" applyFill="1" applyBorder="1"/>
    <xf numFmtId="0" fontId="0" fillId="0" borderId="1" xfId="0" applyFill="1" applyBorder="1"/>
    <xf numFmtId="0" fontId="0" fillId="0" borderId="0" xfId="0" applyFill="1"/>
    <xf numFmtId="0" fontId="8" fillId="0" borderId="1" xfId="2" applyNumberFormat="1" applyFont="1" applyFill="1" applyBorder="1" applyAlignment="1">
      <alignment horizontal="center"/>
    </xf>
    <xf numFmtId="0" fontId="9" fillId="7" borderId="1" xfId="2" applyNumberFormat="1" applyFont="1" applyFill="1" applyBorder="1" applyAlignment="1">
      <alignment horizontal="center" vertical="center" wrapText="1"/>
    </xf>
    <xf numFmtId="3" fontId="9" fillId="7" borderId="1" xfId="2" applyNumberFormat="1" applyFont="1" applyFill="1" applyBorder="1" applyAlignment="1">
      <alignment horizontal="center" vertical="center" wrapText="1"/>
    </xf>
    <xf numFmtId="3" fontId="17" fillId="0" borderId="0" xfId="2" applyNumberFormat="1" applyFont="1"/>
    <xf numFmtId="0" fontId="17" fillId="0" borderId="1" xfId="2" applyFont="1" applyBorder="1"/>
    <xf numFmtId="0" fontId="13" fillId="0" borderId="0" xfId="2" applyNumberFormat="1" applyFont="1" applyBorder="1"/>
    <xf numFmtId="3" fontId="11" fillId="7" borderId="1" xfId="2" applyNumberFormat="1" applyFont="1" applyFill="1" applyBorder="1" applyAlignment="1">
      <alignment horizontal="center" vertical="center" wrapText="1"/>
    </xf>
    <xf numFmtId="3" fontId="13" fillId="0" borderId="1" xfId="2" applyNumberFormat="1" applyFont="1" applyFill="1" applyBorder="1"/>
    <xf numFmtId="0" fontId="20" fillId="0" borderId="1" xfId="0" applyFont="1" applyBorder="1"/>
    <xf numFmtId="0" fontId="20" fillId="0" borderId="0" xfId="0" applyFont="1"/>
    <xf numFmtId="0" fontId="20" fillId="0" borderId="0" xfId="0" applyFont="1" applyFill="1"/>
    <xf numFmtId="0" fontId="20" fillId="8" borderId="1" xfId="0" applyFont="1" applyFill="1" applyBorder="1"/>
    <xf numFmtId="0" fontId="20" fillId="0" borderId="1" xfId="0" applyFont="1" applyFill="1" applyBorder="1"/>
    <xf numFmtId="0" fontId="20" fillId="10" borderId="1" xfId="0" applyFont="1" applyFill="1" applyBorder="1"/>
    <xf numFmtId="0" fontId="20" fillId="0" borderId="0" xfId="0" applyFont="1" applyFill="1" applyBorder="1"/>
    <xf numFmtId="0" fontId="13" fillId="0" borderId="0" xfId="2" applyFont="1"/>
    <xf numFmtId="3" fontId="13" fillId="0" borderId="0" xfId="2" applyNumberFormat="1" applyFont="1"/>
    <xf numFmtId="0" fontId="13" fillId="0" borderId="0" xfId="2" applyFont="1" applyFill="1"/>
    <xf numFmtId="3" fontId="13" fillId="0" borderId="0" xfId="2" applyNumberFormat="1" applyFont="1" applyFill="1"/>
    <xf numFmtId="0" fontId="26" fillId="0" borderId="1" xfId="2" applyNumberFormat="1" applyFont="1" applyBorder="1"/>
    <xf numFmtId="0" fontId="6" fillId="11" borderId="0" xfId="2" applyFill="1"/>
    <xf numFmtId="3" fontId="18" fillId="0" borderId="1" xfId="2" applyNumberFormat="1" applyFont="1" applyBorder="1"/>
    <xf numFmtId="49" fontId="25" fillId="4" borderId="1" xfId="2" applyNumberFormat="1" applyFont="1" applyFill="1" applyBorder="1"/>
    <xf numFmtId="49" fontId="25" fillId="5" borderId="1" xfId="2" applyNumberFormat="1" applyFont="1" applyFill="1" applyBorder="1"/>
    <xf numFmtId="3" fontId="11" fillId="7" borderId="1" xfId="2" applyNumberFormat="1" applyFont="1" applyFill="1" applyBorder="1" applyAlignment="1">
      <alignment horizontal="center" vertical="top" wrapText="1"/>
    </xf>
    <xf numFmtId="0" fontId="11" fillId="7" borderId="1" xfId="2" applyNumberFormat="1" applyFont="1" applyFill="1" applyBorder="1" applyAlignment="1">
      <alignment horizontal="center" vertical="top" wrapText="1"/>
    </xf>
    <xf numFmtId="0" fontId="13" fillId="0" borderId="0" xfId="2" applyFont="1" applyAlignment="1">
      <alignment horizontal="center" vertical="center" wrapText="1"/>
    </xf>
    <xf numFmtId="3" fontId="13" fillId="0" borderId="1" xfId="2" applyNumberFormat="1" applyFont="1" applyBorder="1"/>
    <xf numFmtId="0" fontId="13" fillId="0" borderId="1" xfId="2" applyNumberFormat="1" applyFont="1" applyBorder="1" applyAlignment="1">
      <alignment horizontal="center"/>
    </xf>
    <xf numFmtId="49" fontId="13" fillId="0" borderId="1" xfId="2" applyNumberFormat="1" applyFont="1" applyBorder="1"/>
    <xf numFmtId="49" fontId="11" fillId="3" borderId="1" xfId="2" applyNumberFormat="1" applyFont="1" applyFill="1" applyBorder="1"/>
    <xf numFmtId="49" fontId="18" fillId="0" borderId="1" xfId="2" applyNumberFormat="1" applyFont="1" applyBorder="1"/>
    <xf numFmtId="0" fontId="18" fillId="0" borderId="1" xfId="2" applyNumberFormat="1" applyFont="1" applyBorder="1" applyAlignment="1">
      <alignment horizontal="center"/>
    </xf>
    <xf numFmtId="0" fontId="18" fillId="0" borderId="1" xfId="2" quotePrefix="1" applyNumberFormat="1" applyFont="1" applyBorder="1"/>
    <xf numFmtId="0" fontId="20" fillId="11" borderId="0" xfId="2" applyFont="1" applyFill="1"/>
    <xf numFmtId="0" fontId="20" fillId="0" borderId="0" xfId="2" applyFont="1"/>
    <xf numFmtId="0" fontId="13" fillId="0" borderId="0" xfId="2" applyNumberFormat="1" applyFont="1" applyFill="1" applyBorder="1"/>
    <xf numFmtId="49" fontId="13" fillId="0" borderId="0" xfId="2" applyNumberFormat="1" applyFont="1" applyFill="1" applyBorder="1"/>
    <xf numFmtId="3" fontId="13" fillId="0" borderId="0" xfId="2" applyNumberFormat="1" applyFont="1" applyBorder="1"/>
    <xf numFmtId="49" fontId="13" fillId="0" borderId="0" xfId="2" applyNumberFormat="1" applyFont="1" applyBorder="1" applyAlignment="1">
      <alignment horizontal="center" vertical="center"/>
    </xf>
    <xf numFmtId="0" fontId="18" fillId="0" borderId="0" xfId="2" applyFont="1"/>
    <xf numFmtId="49" fontId="11" fillId="6" borderId="1" xfId="2" applyNumberFormat="1" applyFont="1" applyFill="1" applyBorder="1"/>
    <xf numFmtId="49" fontId="11" fillId="4" borderId="1" xfId="2" applyNumberFormat="1" applyFont="1" applyFill="1" applyBorder="1" applyAlignment="1">
      <alignment wrapText="1"/>
    </xf>
    <xf numFmtId="0" fontId="13" fillId="0" borderId="0" xfId="2" applyFont="1" applyAlignment="1">
      <alignment wrapText="1"/>
    </xf>
    <xf numFmtId="49" fontId="11" fillId="9" borderId="1" xfId="2" applyNumberFormat="1" applyFont="1" applyFill="1" applyBorder="1"/>
    <xf numFmtId="0" fontId="13" fillId="9" borderId="1" xfId="2" applyNumberFormat="1" applyFont="1" applyFill="1" applyBorder="1"/>
    <xf numFmtId="0" fontId="13" fillId="0" borderId="0" xfId="2" applyNumberFormat="1" applyFont="1" applyBorder="1" applyAlignment="1">
      <alignment horizontal="center"/>
    </xf>
    <xf numFmtId="49" fontId="27" fillId="3" borderId="1" xfId="2" applyNumberFormat="1" applyFont="1" applyFill="1" applyBorder="1"/>
    <xf numFmtId="49" fontId="27" fillId="0" borderId="1" xfId="2" applyNumberFormat="1" applyFont="1" applyFill="1" applyBorder="1"/>
    <xf numFmtId="0" fontId="26" fillId="0" borderId="1" xfId="2" applyNumberFormat="1" applyFont="1" applyBorder="1" applyAlignment="1">
      <alignment horizontal="center"/>
    </xf>
    <xf numFmtId="3" fontId="18" fillId="0" borderId="1" xfId="2" applyNumberFormat="1" applyFont="1" applyFill="1" applyBorder="1"/>
    <xf numFmtId="49" fontId="27" fillId="4" borderId="1" xfId="2" applyNumberFormat="1" applyFont="1" applyFill="1" applyBorder="1"/>
    <xf numFmtId="49" fontId="13" fillId="0" borderId="1" xfId="2" applyNumberFormat="1" applyFont="1" applyFill="1" applyBorder="1"/>
    <xf numFmtId="49" fontId="11" fillId="5" borderId="1" xfId="2" applyNumberFormat="1" applyFont="1" applyFill="1" applyBorder="1"/>
    <xf numFmtId="49" fontId="27" fillId="5" borderId="1" xfId="2" applyNumberFormat="1" applyFont="1" applyFill="1" applyBorder="1"/>
    <xf numFmtId="49" fontId="18" fillId="0" borderId="1" xfId="2" applyNumberFormat="1" applyFont="1" applyFill="1" applyBorder="1"/>
    <xf numFmtId="0" fontId="18" fillId="11" borderId="0" xfId="2" applyFont="1" applyFill="1"/>
    <xf numFmtId="0" fontId="13" fillId="0" borderId="1" xfId="2" applyNumberFormat="1" applyFont="1" applyFill="1" applyBorder="1" applyAlignment="1">
      <alignment horizontal="center"/>
    </xf>
    <xf numFmtId="49" fontId="11" fillId="6" borderId="1" xfId="0" applyNumberFormat="1" applyFont="1" applyFill="1" applyBorder="1"/>
    <xf numFmtId="0" fontId="13" fillId="0" borderId="0" xfId="0" applyFont="1"/>
    <xf numFmtId="49" fontId="13" fillId="0" borderId="1" xfId="0" applyNumberFormat="1" applyFont="1" applyBorder="1"/>
    <xf numFmtId="49" fontId="27" fillId="6" borderId="1" xfId="2" applyNumberFormat="1" applyFont="1" applyFill="1" applyBorder="1"/>
    <xf numFmtId="0" fontId="18" fillId="0" borderId="1" xfId="2" applyNumberFormat="1" applyFont="1" applyFill="1" applyBorder="1"/>
    <xf numFmtId="0" fontId="18" fillId="0" borderId="1" xfId="2" applyNumberFormat="1" applyFont="1" applyFill="1" applyBorder="1" applyAlignment="1">
      <alignment horizontal="center"/>
    </xf>
    <xf numFmtId="0" fontId="13" fillId="0" borderId="0" xfId="2" applyFont="1" applyAlignment="1">
      <alignment horizontal="center" vertical="center"/>
    </xf>
    <xf numFmtId="3" fontId="18" fillId="0" borderId="0" xfId="2" applyNumberFormat="1" applyFont="1" applyBorder="1"/>
    <xf numFmtId="0" fontId="18" fillId="0" borderId="1" xfId="2" applyNumberFormat="1" applyFont="1" applyBorder="1" applyAlignment="1"/>
    <xf numFmtId="0" fontId="18" fillId="0" borderId="0" xfId="2" applyNumberFormat="1" applyFont="1" applyBorder="1" applyAlignment="1"/>
    <xf numFmtId="0" fontId="18" fillId="0" borderId="0" xfId="2" applyNumberFormat="1" applyFont="1" applyBorder="1" applyAlignment="1">
      <alignment horizontal="center"/>
    </xf>
    <xf numFmtId="0" fontId="18" fillId="0" borderId="0" xfId="2" applyNumberFormat="1" applyFont="1" applyBorder="1" applyAlignment="1">
      <alignment horizontal="left"/>
    </xf>
    <xf numFmtId="0" fontId="18" fillId="0" borderId="1" xfId="2" applyFont="1" applyBorder="1"/>
    <xf numFmtId="49" fontId="27" fillId="2" borderId="1" xfId="2" applyNumberFormat="1" applyFont="1" applyFill="1" applyBorder="1"/>
    <xf numFmtId="0" fontId="13" fillId="0" borderId="1" xfId="2" quotePrefix="1" applyNumberFormat="1" applyFont="1" applyBorder="1"/>
  </cellXfs>
  <cellStyles count="5">
    <cellStyle name="Normal" xfId="0" builtinId="0"/>
    <cellStyle name="Normal 2" xfId="1"/>
    <cellStyle name="Normal 2 2" xfId="3"/>
    <cellStyle name="Normal 3" xfId="2"/>
    <cellStyle name="Normal 4" xfId="4"/>
  </cellStyles>
  <dxfs count="70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</font>
    </dxf>
  </dxfs>
  <tableStyles count="0" defaultTableStyle="TableStyleMedium9" defaultPivotStyle="PivotStyleLight16"/>
  <colors>
    <mruColors>
      <color rgb="FFFF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V1336"/>
  <sheetViews>
    <sheetView tabSelected="1" zoomScale="118" zoomScaleNormal="118" zoomScaleSheetLayoutView="90" workbookViewId="0">
      <pane ySplit="1" topLeftCell="A2" activePane="bottomLeft" state="frozen"/>
      <selection pane="bottomLeft" activeCell="K308" sqref="K308:K312"/>
    </sheetView>
  </sheetViews>
  <sheetFormatPr defaultColWidth="9.109375" defaultRowHeight="10.199999999999999" x14ac:dyDescent="0.2"/>
  <cols>
    <col min="1" max="1" width="5.44140625" style="100" customWidth="1"/>
    <col min="2" max="2" width="5.109375" style="98" customWidth="1"/>
    <col min="3" max="3" width="10.88671875" style="98" bestFit="1" customWidth="1"/>
    <col min="4" max="4" width="29.6640625" style="98" customWidth="1"/>
    <col min="5" max="5" width="8.6640625" style="98" bestFit="1" customWidth="1"/>
    <col min="6" max="6" width="10.5546875" style="98" bestFit="1" customWidth="1"/>
    <col min="7" max="7" width="5.88671875" style="99" bestFit="1" customWidth="1"/>
    <col min="8" max="8" width="6.33203125" style="99" customWidth="1"/>
    <col min="9" max="9" width="6.6640625" style="147" bestFit="1" customWidth="1"/>
    <col min="10" max="10" width="15.6640625" style="98" customWidth="1"/>
    <col min="11" max="11" width="3.6640625" style="98" customWidth="1"/>
    <col min="12" max="12" width="9.5546875" style="98" customWidth="1"/>
    <col min="13" max="13" width="5.44140625" style="123" customWidth="1"/>
    <col min="14" max="14" width="21.5546875" style="98" customWidth="1"/>
    <col min="15" max="15" width="27" style="98" hidden="1" customWidth="1"/>
    <col min="16" max="17" width="0" style="98" hidden="1" customWidth="1"/>
    <col min="18" max="16384" width="9.109375" style="98"/>
  </cols>
  <sheetData>
    <row r="1" spans="1:17" s="109" customFormat="1" ht="30.6" x14ac:dyDescent="0.25">
      <c r="A1" s="72" t="s">
        <v>239</v>
      </c>
      <c r="B1" s="72" t="s">
        <v>238</v>
      </c>
      <c r="C1" s="72" t="s">
        <v>0</v>
      </c>
      <c r="D1" s="72" t="s">
        <v>1</v>
      </c>
      <c r="E1" s="72" t="s">
        <v>2</v>
      </c>
      <c r="F1" s="72" t="s">
        <v>3</v>
      </c>
      <c r="G1" s="89" t="s">
        <v>1663</v>
      </c>
      <c r="H1" s="107" t="s">
        <v>291</v>
      </c>
      <c r="I1" s="108" t="s">
        <v>2052</v>
      </c>
      <c r="J1" s="72" t="s">
        <v>290</v>
      </c>
      <c r="K1" s="72" t="s">
        <v>289</v>
      </c>
      <c r="L1" s="72" t="s">
        <v>2415</v>
      </c>
      <c r="M1" s="72" t="s">
        <v>2991</v>
      </c>
      <c r="N1" s="72" t="s">
        <v>282</v>
      </c>
      <c r="O1" s="72" t="s">
        <v>2557</v>
      </c>
    </row>
    <row r="2" spans="1:17" x14ac:dyDescent="0.2">
      <c r="A2" s="78" t="s">
        <v>953</v>
      </c>
      <c r="B2" s="31"/>
      <c r="C2" s="31" t="s">
        <v>3759</v>
      </c>
      <c r="D2" s="31" t="s">
        <v>627</v>
      </c>
      <c r="E2" s="45" t="s">
        <v>45</v>
      </c>
      <c r="F2" s="31" t="s">
        <v>4</v>
      </c>
      <c r="G2" s="104">
        <v>4345</v>
      </c>
      <c r="H2" s="110">
        <f>+(B3*G3)+(B13*G13)+(B17*G17)+(B21*G21)+(B25*G25)+(B4*G4)</f>
        <v>4345</v>
      </c>
      <c r="I2" s="111"/>
      <c r="J2" s="31" t="s">
        <v>83</v>
      </c>
      <c r="K2" s="31" t="s">
        <v>38</v>
      </c>
      <c r="L2" s="31" t="s">
        <v>947</v>
      </c>
      <c r="M2" s="104">
        <v>4314</v>
      </c>
      <c r="N2" s="31"/>
      <c r="O2" s="31" t="s">
        <v>83</v>
      </c>
      <c r="P2" s="98">
        <f>+LEN(D2)</f>
        <v>31</v>
      </c>
      <c r="Q2" s="98">
        <f>+LEN(N2)</f>
        <v>0</v>
      </c>
    </row>
    <row r="3" spans="1:17" x14ac:dyDescent="0.2">
      <c r="A3" s="78" t="s">
        <v>954</v>
      </c>
      <c r="B3" s="31">
        <v>1</v>
      </c>
      <c r="C3" s="31" t="s">
        <v>3760</v>
      </c>
      <c r="D3" s="31" t="s">
        <v>629</v>
      </c>
      <c r="E3" s="112" t="s">
        <v>4</v>
      </c>
      <c r="F3" s="31" t="str">
        <f>+C$2</f>
        <v>77200K900</v>
      </c>
      <c r="G3" s="104">
        <v>134</v>
      </c>
      <c r="H3" s="110"/>
      <c r="I3" s="111" t="s">
        <v>6</v>
      </c>
      <c r="J3" s="31" t="s">
        <v>83</v>
      </c>
      <c r="K3" s="31" t="s">
        <v>38</v>
      </c>
      <c r="L3" s="31" t="s">
        <v>949</v>
      </c>
      <c r="M3" s="104">
        <v>133</v>
      </c>
      <c r="N3" s="31"/>
      <c r="O3" s="31" t="s">
        <v>2486</v>
      </c>
      <c r="P3" s="98">
        <f t="shared" ref="P3:P68" si="0">+LEN(D3)</f>
        <v>28</v>
      </c>
      <c r="Q3" s="98">
        <f t="shared" ref="Q3:Q68" si="1">+LEN(N3)</f>
        <v>0</v>
      </c>
    </row>
    <row r="4" spans="1:17" x14ac:dyDescent="0.2">
      <c r="A4" s="78" t="s">
        <v>955</v>
      </c>
      <c r="B4" s="31">
        <v>1</v>
      </c>
      <c r="C4" s="31" t="s">
        <v>3761</v>
      </c>
      <c r="D4" s="31" t="s">
        <v>337</v>
      </c>
      <c r="E4" s="113" t="s">
        <v>5</v>
      </c>
      <c r="F4" s="31" t="str">
        <f>+C$2</f>
        <v>77200K900</v>
      </c>
      <c r="G4" s="104">
        <v>437</v>
      </c>
      <c r="H4" s="110">
        <f>SUMPRODUCT(B5:B9,G5:G9)</f>
        <v>437</v>
      </c>
      <c r="I4" s="111" t="s">
        <v>6</v>
      </c>
      <c r="J4" s="31" t="s">
        <v>83</v>
      </c>
      <c r="K4" s="31" t="s">
        <v>82</v>
      </c>
      <c r="L4" s="31" t="s">
        <v>1503</v>
      </c>
      <c r="M4" s="104">
        <v>438</v>
      </c>
      <c r="N4" s="31"/>
      <c r="O4" s="31" t="s">
        <v>2487</v>
      </c>
      <c r="P4" s="98">
        <f t="shared" si="0"/>
        <v>30</v>
      </c>
      <c r="Q4" s="98">
        <f t="shared" si="1"/>
        <v>0</v>
      </c>
    </row>
    <row r="5" spans="1:17" x14ac:dyDescent="0.2">
      <c r="A5" s="78" t="s">
        <v>956</v>
      </c>
      <c r="B5" s="31">
        <v>1</v>
      </c>
      <c r="C5" s="31" t="s">
        <v>1504</v>
      </c>
      <c r="D5" s="31" t="s">
        <v>340</v>
      </c>
      <c r="E5" s="112" t="s">
        <v>4</v>
      </c>
      <c r="F5" s="31" t="str">
        <f>+C$4</f>
        <v>05215K200</v>
      </c>
      <c r="G5" s="104">
        <v>83</v>
      </c>
      <c r="H5" s="110"/>
      <c r="I5" s="111" t="s">
        <v>4</v>
      </c>
      <c r="J5" s="31" t="s">
        <v>83</v>
      </c>
      <c r="K5" s="31" t="s">
        <v>82</v>
      </c>
      <c r="L5" s="31"/>
      <c r="M5" s="104">
        <v>81</v>
      </c>
      <c r="N5" s="31"/>
      <c r="O5" s="31" t="s">
        <v>2487</v>
      </c>
      <c r="P5" s="98">
        <f t="shared" si="0"/>
        <v>21</v>
      </c>
      <c r="Q5" s="98">
        <f t="shared" si="1"/>
        <v>0</v>
      </c>
    </row>
    <row r="6" spans="1:17" x14ac:dyDescent="0.2">
      <c r="A6" s="78" t="s">
        <v>957</v>
      </c>
      <c r="B6" s="31">
        <v>1</v>
      </c>
      <c r="C6" s="31" t="s">
        <v>2977</v>
      </c>
      <c r="D6" s="31" t="s">
        <v>343</v>
      </c>
      <c r="E6" s="112" t="s">
        <v>4</v>
      </c>
      <c r="F6" s="31" t="str">
        <f>+C$4</f>
        <v>05215K200</v>
      </c>
      <c r="G6" s="110">
        <v>102</v>
      </c>
      <c r="H6" s="110"/>
      <c r="I6" s="111" t="s">
        <v>4</v>
      </c>
      <c r="J6" s="31" t="s">
        <v>83</v>
      </c>
      <c r="K6" s="31" t="s">
        <v>82</v>
      </c>
      <c r="L6" s="31"/>
      <c r="M6" s="104"/>
      <c r="N6" s="31"/>
      <c r="O6" s="31" t="s">
        <v>2487</v>
      </c>
      <c r="P6" s="98">
        <f t="shared" si="0"/>
        <v>24</v>
      </c>
      <c r="Q6" s="98">
        <f t="shared" si="1"/>
        <v>0</v>
      </c>
    </row>
    <row r="7" spans="1:17" x14ac:dyDescent="0.2">
      <c r="A7" s="78" t="s">
        <v>958</v>
      </c>
      <c r="B7" s="31">
        <v>1</v>
      </c>
      <c r="C7" s="31" t="s">
        <v>2981</v>
      </c>
      <c r="D7" s="31" t="s">
        <v>343</v>
      </c>
      <c r="E7" s="112" t="s">
        <v>4</v>
      </c>
      <c r="F7" s="31" t="str">
        <f>+C$4</f>
        <v>05215K200</v>
      </c>
      <c r="G7" s="110">
        <v>89</v>
      </c>
      <c r="H7" s="110"/>
      <c r="I7" s="111" t="s">
        <v>4</v>
      </c>
      <c r="J7" s="31" t="s">
        <v>83</v>
      </c>
      <c r="K7" s="31" t="s">
        <v>82</v>
      </c>
      <c r="L7" s="31"/>
      <c r="M7" s="104"/>
      <c r="N7" s="31"/>
      <c r="O7" s="31" t="s">
        <v>2487</v>
      </c>
      <c r="P7" s="98">
        <f t="shared" si="0"/>
        <v>24</v>
      </c>
      <c r="Q7" s="98">
        <f t="shared" si="1"/>
        <v>0</v>
      </c>
    </row>
    <row r="8" spans="1:17" x14ac:dyDescent="0.2">
      <c r="A8" s="78" t="s">
        <v>959</v>
      </c>
      <c r="B8" s="31">
        <v>1</v>
      </c>
      <c r="C8" s="31" t="s">
        <v>2987</v>
      </c>
      <c r="D8" s="31" t="s">
        <v>3658</v>
      </c>
      <c r="E8" s="112" t="s">
        <v>4</v>
      </c>
      <c r="F8" s="31" t="str">
        <f>+C$4</f>
        <v>05215K200</v>
      </c>
      <c r="G8" s="110">
        <v>44</v>
      </c>
      <c r="H8" s="110"/>
      <c r="I8" s="111"/>
      <c r="J8" s="31" t="s">
        <v>83</v>
      </c>
      <c r="K8" s="31" t="s">
        <v>12</v>
      </c>
      <c r="L8" s="31"/>
      <c r="M8" s="104"/>
      <c r="N8" s="31"/>
      <c r="O8" s="31" t="s">
        <v>2487</v>
      </c>
      <c r="P8" s="98">
        <f t="shared" si="0"/>
        <v>20</v>
      </c>
      <c r="Q8" s="98">
        <f t="shared" si="1"/>
        <v>0</v>
      </c>
    </row>
    <row r="9" spans="1:17" x14ac:dyDescent="0.2">
      <c r="A9" s="78" t="s">
        <v>960</v>
      </c>
      <c r="B9" s="31">
        <v>1</v>
      </c>
      <c r="C9" s="31" t="s">
        <v>3762</v>
      </c>
      <c r="D9" s="60" t="s">
        <v>3923</v>
      </c>
      <c r="E9" s="80" t="s">
        <v>39</v>
      </c>
      <c r="F9" s="31" t="str">
        <f>+C$4</f>
        <v>05215K200</v>
      </c>
      <c r="G9" s="104">
        <v>119</v>
      </c>
      <c r="H9" s="110">
        <f>SUMPRODUCT(B10:B12,G10:G12)</f>
        <v>119</v>
      </c>
      <c r="I9" s="111" t="s">
        <v>4</v>
      </c>
      <c r="J9" s="31" t="s">
        <v>83</v>
      </c>
      <c r="K9" s="31" t="s">
        <v>25</v>
      </c>
      <c r="L9" s="31" t="s">
        <v>1505</v>
      </c>
      <c r="M9" s="104">
        <v>122</v>
      </c>
      <c r="N9" s="60" t="s">
        <v>3672</v>
      </c>
      <c r="O9" s="31" t="s">
        <v>2487</v>
      </c>
      <c r="P9" s="98">
        <f t="shared" si="0"/>
        <v>17</v>
      </c>
      <c r="Q9" s="98">
        <f t="shared" si="1"/>
        <v>27</v>
      </c>
    </row>
    <row r="10" spans="1:17" x14ac:dyDescent="0.2">
      <c r="A10" s="78" t="s">
        <v>961</v>
      </c>
      <c r="B10" s="31">
        <v>1</v>
      </c>
      <c r="C10" s="31" t="s">
        <v>3763</v>
      </c>
      <c r="D10" s="60" t="s">
        <v>3924</v>
      </c>
      <c r="E10" s="112" t="s">
        <v>4</v>
      </c>
      <c r="F10" s="31" t="str">
        <f>+C$9</f>
        <v>34120K500</v>
      </c>
      <c r="G10" s="104">
        <v>77</v>
      </c>
      <c r="H10" s="110"/>
      <c r="I10" s="111" t="s">
        <v>4</v>
      </c>
      <c r="J10" s="31" t="s">
        <v>83</v>
      </c>
      <c r="K10" s="31" t="s">
        <v>25</v>
      </c>
      <c r="L10" s="31" t="s">
        <v>909</v>
      </c>
      <c r="M10" s="104">
        <v>94</v>
      </c>
      <c r="N10" s="31"/>
      <c r="O10" s="31" t="s">
        <v>2487</v>
      </c>
      <c r="P10" s="98">
        <f t="shared" si="0"/>
        <v>10</v>
      </c>
      <c r="Q10" s="98">
        <f t="shared" si="1"/>
        <v>0</v>
      </c>
    </row>
    <row r="11" spans="1:17" s="118" customFormat="1" x14ac:dyDescent="0.2">
      <c r="A11" s="78" t="s">
        <v>962</v>
      </c>
      <c r="B11" s="60">
        <v>1</v>
      </c>
      <c r="C11" s="60" t="s">
        <v>3559</v>
      </c>
      <c r="D11" s="60" t="s">
        <v>3078</v>
      </c>
      <c r="E11" s="114"/>
      <c r="F11" s="60" t="str">
        <f>+C$9</f>
        <v>34120K500</v>
      </c>
      <c r="G11" s="104">
        <v>14</v>
      </c>
      <c r="H11" s="104"/>
      <c r="I11" s="115"/>
      <c r="J11" s="60" t="s">
        <v>83</v>
      </c>
      <c r="K11" s="116" t="s">
        <v>3670</v>
      </c>
      <c r="L11" s="31"/>
      <c r="M11" s="104"/>
      <c r="N11" s="60" t="s">
        <v>1664</v>
      </c>
      <c r="O11" s="31"/>
      <c r="P11" s="117"/>
    </row>
    <row r="12" spans="1:17" x14ac:dyDescent="0.2">
      <c r="A12" s="78" t="s">
        <v>963</v>
      </c>
      <c r="B12" s="31">
        <v>1</v>
      </c>
      <c r="C12" s="31" t="s">
        <v>1690</v>
      </c>
      <c r="D12" s="31" t="s">
        <v>756</v>
      </c>
      <c r="E12" s="112" t="s">
        <v>4</v>
      </c>
      <c r="F12" s="31" t="str">
        <f>+C$9</f>
        <v>34120K500</v>
      </c>
      <c r="G12" s="110">
        <v>28</v>
      </c>
      <c r="H12" s="110"/>
      <c r="I12" s="111" t="s">
        <v>4</v>
      </c>
      <c r="J12" s="31" t="s">
        <v>83</v>
      </c>
      <c r="K12" s="31" t="s">
        <v>7</v>
      </c>
      <c r="L12" s="31"/>
      <c r="M12" s="104"/>
      <c r="N12" s="31"/>
      <c r="O12" s="31" t="s">
        <v>2487</v>
      </c>
      <c r="P12" s="98">
        <f t="shared" si="0"/>
        <v>8</v>
      </c>
      <c r="Q12" s="98">
        <f t="shared" si="1"/>
        <v>0</v>
      </c>
    </row>
    <row r="13" spans="1:17" x14ac:dyDescent="0.2">
      <c r="A13" s="78" t="s">
        <v>964</v>
      </c>
      <c r="B13" s="31">
        <v>1</v>
      </c>
      <c r="C13" s="31" t="s">
        <v>857</v>
      </c>
      <c r="D13" s="31" t="s">
        <v>365</v>
      </c>
      <c r="E13" s="113" t="s">
        <v>5</v>
      </c>
      <c r="F13" s="31" t="str">
        <f>+C$2</f>
        <v>77200K900</v>
      </c>
      <c r="G13" s="110">
        <v>551</v>
      </c>
      <c r="H13" s="110">
        <f>SUMPRODUCT(B14:B16,G14:G16)</f>
        <v>551</v>
      </c>
      <c r="I13" s="111" t="s">
        <v>6</v>
      </c>
      <c r="J13" s="31" t="s">
        <v>83</v>
      </c>
      <c r="K13" s="31" t="s">
        <v>96</v>
      </c>
      <c r="L13" s="31"/>
      <c r="M13" s="104"/>
      <c r="N13" s="31"/>
      <c r="O13" s="31" t="s">
        <v>2488</v>
      </c>
      <c r="P13" s="98">
        <f t="shared" si="0"/>
        <v>32</v>
      </c>
      <c r="Q13" s="98">
        <f t="shared" si="1"/>
        <v>0</v>
      </c>
    </row>
    <row r="14" spans="1:17" x14ac:dyDescent="0.2">
      <c r="A14" s="78" t="s">
        <v>965</v>
      </c>
      <c r="B14" s="31">
        <v>1</v>
      </c>
      <c r="C14" s="31" t="s">
        <v>859</v>
      </c>
      <c r="D14" s="31" t="s">
        <v>367</v>
      </c>
      <c r="E14" s="112" t="s">
        <v>4</v>
      </c>
      <c r="F14" s="31" t="str">
        <f>+C$13</f>
        <v>06235K100</v>
      </c>
      <c r="G14" s="110">
        <v>269</v>
      </c>
      <c r="H14" s="110"/>
      <c r="I14" s="111" t="s">
        <v>4</v>
      </c>
      <c r="J14" s="31" t="s">
        <v>83</v>
      </c>
      <c r="K14" s="31" t="s">
        <v>96</v>
      </c>
      <c r="L14" s="31"/>
      <c r="M14" s="104"/>
      <c r="N14" s="31"/>
      <c r="O14" s="31" t="s">
        <v>2488</v>
      </c>
      <c r="P14" s="98">
        <f t="shared" si="0"/>
        <v>32</v>
      </c>
      <c r="Q14" s="98">
        <f t="shared" si="1"/>
        <v>0</v>
      </c>
    </row>
    <row r="15" spans="1:17" x14ac:dyDescent="0.2">
      <c r="A15" s="78" t="s">
        <v>966</v>
      </c>
      <c r="B15" s="31">
        <v>2</v>
      </c>
      <c r="C15" s="31" t="s">
        <v>861</v>
      </c>
      <c r="D15" s="31" t="s">
        <v>369</v>
      </c>
      <c r="E15" s="112" t="s">
        <v>4</v>
      </c>
      <c r="F15" s="31" t="str">
        <f>+C$13</f>
        <v>06235K100</v>
      </c>
      <c r="G15" s="110">
        <v>88</v>
      </c>
      <c r="H15" s="110"/>
      <c r="I15" s="111" t="s">
        <v>4</v>
      </c>
      <c r="J15" s="31" t="s">
        <v>83</v>
      </c>
      <c r="K15" s="31" t="s">
        <v>96</v>
      </c>
      <c r="L15" s="31"/>
      <c r="M15" s="104"/>
      <c r="N15" s="31"/>
      <c r="O15" s="31" t="s">
        <v>2488</v>
      </c>
      <c r="P15" s="98">
        <f t="shared" si="0"/>
        <v>34</v>
      </c>
      <c r="Q15" s="98">
        <f t="shared" si="1"/>
        <v>0</v>
      </c>
    </row>
    <row r="16" spans="1:17" x14ac:dyDescent="0.2">
      <c r="A16" s="78" t="s">
        <v>967</v>
      </c>
      <c r="B16" s="31">
        <v>1</v>
      </c>
      <c r="C16" s="31" t="s">
        <v>863</v>
      </c>
      <c r="D16" s="31" t="s">
        <v>371</v>
      </c>
      <c r="E16" s="112" t="s">
        <v>4</v>
      </c>
      <c r="F16" s="31" t="str">
        <f>+C$13</f>
        <v>06235K100</v>
      </c>
      <c r="G16" s="110">
        <v>106</v>
      </c>
      <c r="H16" s="110"/>
      <c r="I16" s="111" t="s">
        <v>4</v>
      </c>
      <c r="J16" s="31" t="s">
        <v>83</v>
      </c>
      <c r="K16" s="31" t="s">
        <v>96</v>
      </c>
      <c r="L16" s="31"/>
      <c r="M16" s="104"/>
      <c r="N16" s="31"/>
      <c r="O16" s="31" t="s">
        <v>2488</v>
      </c>
      <c r="P16" s="98">
        <f t="shared" si="0"/>
        <v>27</v>
      </c>
      <c r="Q16" s="98">
        <f t="shared" si="1"/>
        <v>0</v>
      </c>
    </row>
    <row r="17" spans="1:17" x14ac:dyDescent="0.2">
      <c r="A17" s="78" t="s">
        <v>968</v>
      </c>
      <c r="B17" s="31">
        <v>3</v>
      </c>
      <c r="C17" s="31" t="s">
        <v>3764</v>
      </c>
      <c r="D17" s="31" t="s">
        <v>402</v>
      </c>
      <c r="E17" s="113" t="s">
        <v>5</v>
      </c>
      <c r="F17" s="31" t="str">
        <f>+C$2</f>
        <v>77200K900</v>
      </c>
      <c r="G17" s="104">
        <v>655</v>
      </c>
      <c r="H17" s="110">
        <f>SUMPRODUCT(B18:B20,G18:G20)</f>
        <v>655</v>
      </c>
      <c r="I17" s="111" t="s">
        <v>6</v>
      </c>
      <c r="J17" s="31" t="s">
        <v>83</v>
      </c>
      <c r="K17" s="31" t="s">
        <v>8</v>
      </c>
      <c r="L17" s="31" t="s">
        <v>872</v>
      </c>
      <c r="M17" s="104">
        <v>648</v>
      </c>
      <c r="N17" s="31"/>
      <c r="O17" s="31" t="s">
        <v>2489</v>
      </c>
      <c r="P17" s="98">
        <f t="shared" si="0"/>
        <v>20</v>
      </c>
      <c r="Q17" s="98">
        <f t="shared" si="1"/>
        <v>0</v>
      </c>
    </row>
    <row r="18" spans="1:17" x14ac:dyDescent="0.2">
      <c r="A18" s="78" t="s">
        <v>969</v>
      </c>
      <c r="B18" s="31">
        <v>1</v>
      </c>
      <c r="C18" s="31" t="s">
        <v>3765</v>
      </c>
      <c r="D18" s="31" t="s">
        <v>404</v>
      </c>
      <c r="E18" s="112" t="s">
        <v>4</v>
      </c>
      <c r="F18" s="31" t="str">
        <f>+C$17</f>
        <v>07215K900</v>
      </c>
      <c r="G18" s="104">
        <v>176</v>
      </c>
      <c r="H18" s="110"/>
      <c r="I18" s="111" t="s">
        <v>4</v>
      </c>
      <c r="J18" s="31" t="s">
        <v>83</v>
      </c>
      <c r="K18" s="31" t="s">
        <v>8</v>
      </c>
      <c r="L18" s="31" t="s">
        <v>874</v>
      </c>
      <c r="M18" s="104">
        <v>172</v>
      </c>
      <c r="N18" s="31"/>
      <c r="O18" s="31" t="s">
        <v>2489</v>
      </c>
      <c r="P18" s="98">
        <f t="shared" si="0"/>
        <v>18</v>
      </c>
      <c r="Q18" s="98">
        <f t="shared" si="1"/>
        <v>0</v>
      </c>
    </row>
    <row r="19" spans="1:17" x14ac:dyDescent="0.2">
      <c r="A19" s="78" t="s">
        <v>970</v>
      </c>
      <c r="B19" s="31">
        <v>3</v>
      </c>
      <c r="C19" s="31" t="s">
        <v>3766</v>
      </c>
      <c r="D19" s="31" t="s">
        <v>397</v>
      </c>
      <c r="E19" s="112" t="s">
        <v>4</v>
      </c>
      <c r="F19" s="31" t="str">
        <f>+C$17</f>
        <v>07215K900</v>
      </c>
      <c r="G19" s="104">
        <v>133</v>
      </c>
      <c r="H19" s="110"/>
      <c r="I19" s="111" t="s">
        <v>4</v>
      </c>
      <c r="J19" s="31" t="s">
        <v>83</v>
      </c>
      <c r="K19" s="31" t="s">
        <v>8</v>
      </c>
      <c r="L19" s="31" t="s">
        <v>876</v>
      </c>
      <c r="M19" s="104">
        <v>132</v>
      </c>
      <c r="N19" s="31"/>
      <c r="O19" s="31" t="s">
        <v>2489</v>
      </c>
      <c r="P19" s="98">
        <f t="shared" si="0"/>
        <v>23</v>
      </c>
      <c r="Q19" s="98">
        <f t="shared" si="1"/>
        <v>0</v>
      </c>
    </row>
    <row r="20" spans="1:17" x14ac:dyDescent="0.2">
      <c r="A20" s="78" t="s">
        <v>971</v>
      </c>
      <c r="B20" s="31">
        <v>1</v>
      </c>
      <c r="C20" s="31" t="s">
        <v>878</v>
      </c>
      <c r="D20" s="31" t="s">
        <v>399</v>
      </c>
      <c r="E20" s="112" t="s">
        <v>4</v>
      </c>
      <c r="F20" s="31" t="str">
        <f>+C$17</f>
        <v>07215K900</v>
      </c>
      <c r="G20" s="110">
        <v>80</v>
      </c>
      <c r="H20" s="110"/>
      <c r="I20" s="111" t="s">
        <v>4</v>
      </c>
      <c r="J20" s="31" t="s">
        <v>83</v>
      </c>
      <c r="K20" s="31" t="s">
        <v>8</v>
      </c>
      <c r="L20" s="31"/>
      <c r="M20" s="104"/>
      <c r="N20" s="31"/>
      <c r="O20" s="31" t="s">
        <v>2489</v>
      </c>
      <c r="P20" s="98">
        <f t="shared" si="0"/>
        <v>25</v>
      </c>
      <c r="Q20" s="98">
        <f t="shared" si="1"/>
        <v>0</v>
      </c>
    </row>
    <row r="21" spans="1:17" x14ac:dyDescent="0.2">
      <c r="A21" s="78" t="s">
        <v>972</v>
      </c>
      <c r="B21" s="31">
        <v>1</v>
      </c>
      <c r="C21" s="31" t="s">
        <v>3767</v>
      </c>
      <c r="D21" s="31" t="s">
        <v>473</v>
      </c>
      <c r="E21" s="113" t="s">
        <v>5</v>
      </c>
      <c r="F21" s="31" t="str">
        <f>+C$2</f>
        <v>77200K900</v>
      </c>
      <c r="G21" s="104">
        <v>370</v>
      </c>
      <c r="H21" s="110">
        <f>SUMPRODUCT(B22:B24,G22:G24)</f>
        <v>370</v>
      </c>
      <c r="I21" s="111" t="s">
        <v>6</v>
      </c>
      <c r="J21" s="31" t="s">
        <v>83</v>
      </c>
      <c r="K21" s="31" t="s">
        <v>16</v>
      </c>
      <c r="L21" s="31" t="s">
        <v>896</v>
      </c>
      <c r="M21" s="104">
        <v>360</v>
      </c>
      <c r="N21" s="31"/>
      <c r="O21" s="31" t="s">
        <v>2490</v>
      </c>
      <c r="P21" s="98">
        <f t="shared" si="0"/>
        <v>16</v>
      </c>
      <c r="Q21" s="98">
        <f t="shared" si="1"/>
        <v>0</v>
      </c>
    </row>
    <row r="22" spans="1:17" x14ac:dyDescent="0.2">
      <c r="A22" s="78" t="s">
        <v>973</v>
      </c>
      <c r="B22" s="31">
        <v>1</v>
      </c>
      <c r="C22" s="31" t="s">
        <v>3768</v>
      </c>
      <c r="D22" s="31" t="s">
        <v>475</v>
      </c>
      <c r="E22" s="112" t="s">
        <v>4</v>
      </c>
      <c r="F22" s="31" t="str">
        <f>+C$21</f>
        <v>17215K900</v>
      </c>
      <c r="G22" s="104">
        <v>104</v>
      </c>
      <c r="H22" s="110"/>
      <c r="I22" s="111" t="s">
        <v>4</v>
      </c>
      <c r="J22" s="31" t="s">
        <v>83</v>
      </c>
      <c r="K22" s="31" t="s">
        <v>16</v>
      </c>
      <c r="L22" s="31" t="s">
        <v>898</v>
      </c>
      <c r="M22" s="104">
        <v>97</v>
      </c>
      <c r="N22" s="31"/>
      <c r="O22" s="31" t="s">
        <v>2490</v>
      </c>
      <c r="P22" s="98">
        <f t="shared" si="0"/>
        <v>21</v>
      </c>
      <c r="Q22" s="98">
        <f t="shared" si="1"/>
        <v>0</v>
      </c>
    </row>
    <row r="23" spans="1:17" x14ac:dyDescent="0.2">
      <c r="A23" s="78" t="s">
        <v>974</v>
      </c>
      <c r="B23" s="31">
        <v>1</v>
      </c>
      <c r="C23" s="31" t="s">
        <v>3769</v>
      </c>
      <c r="D23" s="31" t="s">
        <v>834</v>
      </c>
      <c r="E23" s="112" t="s">
        <v>4</v>
      </c>
      <c r="F23" s="31" t="str">
        <f>+C$21</f>
        <v>17215K900</v>
      </c>
      <c r="G23" s="104">
        <v>80</v>
      </c>
      <c r="H23" s="110"/>
      <c r="I23" s="111" t="s">
        <v>4</v>
      </c>
      <c r="J23" s="31" t="s">
        <v>83</v>
      </c>
      <c r="K23" s="31" t="s">
        <v>8</v>
      </c>
      <c r="L23" s="31" t="s">
        <v>880</v>
      </c>
      <c r="M23" s="104">
        <v>79</v>
      </c>
      <c r="N23" s="31"/>
      <c r="O23" s="31" t="s">
        <v>2490</v>
      </c>
      <c r="P23" s="98">
        <f t="shared" si="0"/>
        <v>34</v>
      </c>
      <c r="Q23" s="98">
        <f t="shared" si="1"/>
        <v>0</v>
      </c>
    </row>
    <row r="24" spans="1:17" x14ac:dyDescent="0.2">
      <c r="A24" s="78" t="s">
        <v>975</v>
      </c>
      <c r="B24" s="31">
        <v>2</v>
      </c>
      <c r="C24" s="31" t="s">
        <v>3770</v>
      </c>
      <c r="D24" s="31" t="s">
        <v>470</v>
      </c>
      <c r="E24" s="112" t="s">
        <v>4</v>
      </c>
      <c r="F24" s="31" t="str">
        <f>+C$21</f>
        <v>17215K900</v>
      </c>
      <c r="G24" s="104">
        <v>93</v>
      </c>
      <c r="H24" s="110"/>
      <c r="I24" s="111" t="s">
        <v>4</v>
      </c>
      <c r="J24" s="31" t="s">
        <v>83</v>
      </c>
      <c r="K24" s="31" t="s">
        <v>16</v>
      </c>
      <c r="L24" s="31" t="s">
        <v>900</v>
      </c>
      <c r="M24" s="104">
        <v>92</v>
      </c>
      <c r="N24" s="31"/>
      <c r="O24" s="31" t="s">
        <v>2490</v>
      </c>
      <c r="P24" s="98">
        <f t="shared" si="0"/>
        <v>35</v>
      </c>
      <c r="Q24" s="98">
        <f t="shared" si="1"/>
        <v>0</v>
      </c>
    </row>
    <row r="25" spans="1:17" x14ac:dyDescent="0.2">
      <c r="A25" s="78" t="s">
        <v>976</v>
      </c>
      <c r="B25" s="31">
        <v>1</v>
      </c>
      <c r="C25" s="31" t="s">
        <v>934</v>
      </c>
      <c r="D25" s="31" t="s">
        <v>588</v>
      </c>
      <c r="E25" s="113" t="s">
        <v>5</v>
      </c>
      <c r="F25" s="31" t="str">
        <f>+C$2</f>
        <v>77200K900</v>
      </c>
      <c r="G25" s="104">
        <v>888</v>
      </c>
      <c r="H25" s="110">
        <f>SUMPRODUCT(B26:B33,G26:G33)</f>
        <v>888</v>
      </c>
      <c r="I25" s="111" t="s">
        <v>6</v>
      </c>
      <c r="J25" s="31" t="s">
        <v>83</v>
      </c>
      <c r="K25" s="31" t="s">
        <v>9</v>
      </c>
      <c r="L25" s="31"/>
      <c r="M25" s="104">
        <v>888</v>
      </c>
      <c r="N25" s="31"/>
      <c r="O25" s="31" t="s">
        <v>2491</v>
      </c>
      <c r="P25" s="98">
        <f t="shared" si="0"/>
        <v>30</v>
      </c>
      <c r="Q25" s="98">
        <f t="shared" si="1"/>
        <v>0</v>
      </c>
    </row>
    <row r="26" spans="1:17" x14ac:dyDescent="0.2">
      <c r="A26" s="78" t="s">
        <v>977</v>
      </c>
      <c r="B26" s="31">
        <v>1</v>
      </c>
      <c r="C26" s="31" t="s">
        <v>935</v>
      </c>
      <c r="D26" s="31" t="s">
        <v>589</v>
      </c>
      <c r="E26" s="112" t="s">
        <v>4</v>
      </c>
      <c r="F26" s="31" t="str">
        <f t="shared" ref="F26:F33" si="2">+C$25</f>
        <v>63035K000</v>
      </c>
      <c r="G26" s="110">
        <v>81</v>
      </c>
      <c r="H26" s="110"/>
      <c r="I26" s="111" t="s">
        <v>4</v>
      </c>
      <c r="J26" s="31" t="s">
        <v>83</v>
      </c>
      <c r="K26" s="31" t="s">
        <v>9</v>
      </c>
      <c r="L26" s="31"/>
      <c r="M26" s="104"/>
      <c r="N26" s="31"/>
      <c r="O26" s="31" t="s">
        <v>2491</v>
      </c>
      <c r="P26" s="98">
        <f t="shared" si="0"/>
        <v>22</v>
      </c>
      <c r="Q26" s="98">
        <f t="shared" si="1"/>
        <v>0</v>
      </c>
    </row>
    <row r="27" spans="1:17" x14ac:dyDescent="0.2">
      <c r="A27" s="78" t="s">
        <v>978</v>
      </c>
      <c r="B27" s="31">
        <v>1</v>
      </c>
      <c r="C27" s="31" t="s">
        <v>888</v>
      </c>
      <c r="D27" s="31" t="s">
        <v>411</v>
      </c>
      <c r="E27" s="112" t="s">
        <v>4</v>
      </c>
      <c r="F27" s="31" t="str">
        <f t="shared" si="2"/>
        <v>63035K000</v>
      </c>
      <c r="G27" s="110">
        <v>82</v>
      </c>
      <c r="H27" s="110"/>
      <c r="I27" s="111" t="s">
        <v>4</v>
      </c>
      <c r="J27" s="31" t="s">
        <v>83</v>
      </c>
      <c r="K27" s="31" t="s">
        <v>21</v>
      </c>
      <c r="L27" s="31"/>
      <c r="M27" s="104"/>
      <c r="N27" s="31"/>
      <c r="O27" s="31" t="s">
        <v>2491</v>
      </c>
      <c r="P27" s="98">
        <f t="shared" si="0"/>
        <v>27</v>
      </c>
      <c r="Q27" s="98">
        <f t="shared" si="1"/>
        <v>0</v>
      </c>
    </row>
    <row r="28" spans="1:17" x14ac:dyDescent="0.2">
      <c r="A28" s="78" t="s">
        <v>979</v>
      </c>
      <c r="B28" s="31">
        <v>1</v>
      </c>
      <c r="C28" s="31" t="s">
        <v>1506</v>
      </c>
      <c r="D28" s="31" t="s">
        <v>547</v>
      </c>
      <c r="E28" s="112" t="s">
        <v>4</v>
      </c>
      <c r="F28" s="31" t="str">
        <f t="shared" si="2"/>
        <v>63035K000</v>
      </c>
      <c r="G28" s="104">
        <v>91</v>
      </c>
      <c r="H28" s="110"/>
      <c r="I28" s="111" t="s">
        <v>4</v>
      </c>
      <c r="J28" s="31" t="s">
        <v>83</v>
      </c>
      <c r="K28" s="31" t="s">
        <v>30</v>
      </c>
      <c r="L28" s="31"/>
      <c r="M28" s="104">
        <v>91</v>
      </c>
      <c r="N28" s="31"/>
      <c r="O28" s="31" t="s">
        <v>2491</v>
      </c>
      <c r="P28" s="98">
        <f t="shared" si="0"/>
        <v>26</v>
      </c>
      <c r="Q28" s="98">
        <f t="shared" si="1"/>
        <v>0</v>
      </c>
    </row>
    <row r="29" spans="1:17" x14ac:dyDescent="0.2">
      <c r="A29" s="78" t="s">
        <v>980</v>
      </c>
      <c r="B29" s="31">
        <v>1</v>
      </c>
      <c r="C29" s="31" t="s">
        <v>936</v>
      </c>
      <c r="D29" s="31" t="s">
        <v>591</v>
      </c>
      <c r="E29" s="112" t="s">
        <v>4</v>
      </c>
      <c r="F29" s="31" t="str">
        <f t="shared" si="2"/>
        <v>63035K000</v>
      </c>
      <c r="G29" s="110">
        <v>79</v>
      </c>
      <c r="H29" s="110"/>
      <c r="I29" s="111" t="s">
        <v>4</v>
      </c>
      <c r="J29" s="31" t="s">
        <v>83</v>
      </c>
      <c r="K29" s="31" t="s">
        <v>9</v>
      </c>
      <c r="L29" s="31"/>
      <c r="M29" s="104"/>
      <c r="N29" s="31"/>
      <c r="O29" s="31" t="s">
        <v>2491</v>
      </c>
      <c r="P29" s="98">
        <f t="shared" si="0"/>
        <v>29</v>
      </c>
      <c r="Q29" s="98">
        <f t="shared" si="1"/>
        <v>0</v>
      </c>
    </row>
    <row r="30" spans="1:17" x14ac:dyDescent="0.2">
      <c r="A30" s="78" t="s">
        <v>981</v>
      </c>
      <c r="B30" s="31">
        <v>1</v>
      </c>
      <c r="C30" s="31" t="s">
        <v>937</v>
      </c>
      <c r="D30" s="31" t="s">
        <v>590</v>
      </c>
      <c r="E30" s="112" t="s">
        <v>4</v>
      </c>
      <c r="F30" s="31" t="str">
        <f t="shared" si="2"/>
        <v>63035K000</v>
      </c>
      <c r="G30" s="110">
        <v>115</v>
      </c>
      <c r="H30" s="110"/>
      <c r="I30" s="111" t="s">
        <v>4</v>
      </c>
      <c r="J30" s="31" t="s">
        <v>83</v>
      </c>
      <c r="K30" s="31" t="s">
        <v>9</v>
      </c>
      <c r="L30" s="31"/>
      <c r="M30" s="104"/>
      <c r="N30" s="31"/>
      <c r="O30" s="31" t="s">
        <v>2491</v>
      </c>
      <c r="P30" s="98">
        <f t="shared" si="0"/>
        <v>29</v>
      </c>
      <c r="Q30" s="98">
        <f t="shared" si="1"/>
        <v>0</v>
      </c>
    </row>
    <row r="31" spans="1:17" x14ac:dyDescent="0.2">
      <c r="A31" s="78" t="s">
        <v>982</v>
      </c>
      <c r="B31" s="31">
        <v>1</v>
      </c>
      <c r="C31" s="31" t="s">
        <v>938</v>
      </c>
      <c r="D31" s="31" t="s">
        <v>593</v>
      </c>
      <c r="E31" s="112" t="s">
        <v>4</v>
      </c>
      <c r="F31" s="31" t="str">
        <f t="shared" si="2"/>
        <v>63035K000</v>
      </c>
      <c r="G31" s="110">
        <v>100</v>
      </c>
      <c r="H31" s="110"/>
      <c r="I31" s="111" t="s">
        <v>4</v>
      </c>
      <c r="J31" s="31" t="s">
        <v>83</v>
      </c>
      <c r="K31" s="31" t="s">
        <v>9</v>
      </c>
      <c r="L31" s="31"/>
      <c r="M31" s="104"/>
      <c r="N31" s="31"/>
      <c r="O31" s="31" t="s">
        <v>2491</v>
      </c>
      <c r="P31" s="98">
        <f t="shared" si="0"/>
        <v>27</v>
      </c>
      <c r="Q31" s="98">
        <f t="shared" si="1"/>
        <v>0</v>
      </c>
    </row>
    <row r="32" spans="1:17" x14ac:dyDescent="0.2">
      <c r="A32" s="78" t="s">
        <v>983</v>
      </c>
      <c r="B32" s="31">
        <v>3</v>
      </c>
      <c r="C32" s="31" t="s">
        <v>939</v>
      </c>
      <c r="D32" s="31" t="s">
        <v>592</v>
      </c>
      <c r="E32" s="112" t="s">
        <v>4</v>
      </c>
      <c r="F32" s="31" t="str">
        <f t="shared" si="2"/>
        <v>63035K000</v>
      </c>
      <c r="G32" s="110">
        <v>78</v>
      </c>
      <c r="H32" s="110"/>
      <c r="I32" s="111" t="s">
        <v>4</v>
      </c>
      <c r="J32" s="31" t="s">
        <v>83</v>
      </c>
      <c r="K32" s="31" t="s">
        <v>9</v>
      </c>
      <c r="L32" s="31"/>
      <c r="M32" s="104"/>
      <c r="N32" s="31"/>
      <c r="O32" s="31" t="s">
        <v>2491</v>
      </c>
      <c r="P32" s="98">
        <f t="shared" si="0"/>
        <v>28</v>
      </c>
      <c r="Q32" s="98">
        <f t="shared" si="1"/>
        <v>0</v>
      </c>
    </row>
    <row r="33" spans="1:17" x14ac:dyDescent="0.2">
      <c r="A33" s="78" t="s">
        <v>3671</v>
      </c>
      <c r="B33" s="31">
        <v>1</v>
      </c>
      <c r="C33" s="31" t="s">
        <v>3771</v>
      </c>
      <c r="D33" s="31" t="s">
        <v>594</v>
      </c>
      <c r="E33" s="112" t="s">
        <v>4</v>
      </c>
      <c r="F33" s="31" t="str">
        <f t="shared" si="2"/>
        <v>63035K000</v>
      </c>
      <c r="G33" s="104">
        <v>106</v>
      </c>
      <c r="H33" s="110"/>
      <c r="I33" s="111" t="s">
        <v>4</v>
      </c>
      <c r="J33" s="31" t="s">
        <v>83</v>
      </c>
      <c r="K33" s="31" t="s">
        <v>9</v>
      </c>
      <c r="L33" s="31" t="s">
        <v>940</v>
      </c>
      <c r="M33" s="104">
        <v>104</v>
      </c>
      <c r="N33" s="31"/>
      <c r="O33" s="31" t="s">
        <v>2491</v>
      </c>
      <c r="P33" s="98">
        <f t="shared" si="0"/>
        <v>22</v>
      </c>
      <c r="Q33" s="98">
        <f t="shared" si="1"/>
        <v>0</v>
      </c>
    </row>
    <row r="34" spans="1:17" x14ac:dyDescent="0.2">
      <c r="A34" s="119"/>
      <c r="B34" s="88"/>
      <c r="C34" s="120"/>
      <c r="D34" s="43"/>
      <c r="E34" s="43"/>
      <c r="F34" s="43"/>
      <c r="G34" s="121"/>
      <c r="H34" s="121"/>
      <c r="I34" s="122"/>
      <c r="J34" s="43"/>
      <c r="K34" s="43" t="s">
        <v>4</v>
      </c>
      <c r="N34" s="43"/>
      <c r="P34" s="98">
        <f t="shared" si="0"/>
        <v>0</v>
      </c>
      <c r="Q34" s="98">
        <f t="shared" si="1"/>
        <v>0</v>
      </c>
    </row>
    <row r="35" spans="1:17" x14ac:dyDescent="0.2">
      <c r="A35" s="78" t="s">
        <v>984</v>
      </c>
      <c r="B35" s="31"/>
      <c r="C35" s="31" t="s">
        <v>3772</v>
      </c>
      <c r="D35" s="31" t="s">
        <v>628</v>
      </c>
      <c r="E35" s="45" t="s">
        <v>45</v>
      </c>
      <c r="F35" s="31" t="s">
        <v>4</v>
      </c>
      <c r="G35" s="104">
        <v>4344</v>
      </c>
      <c r="H35" s="110">
        <f>+(B36*G36)+(B46*G46)+(B50*G50)+(B54*G54)+(B58*G58)+(B37*G37)</f>
        <v>4344</v>
      </c>
      <c r="I35" s="111" t="s">
        <v>4</v>
      </c>
      <c r="J35" s="31" t="s">
        <v>85</v>
      </c>
      <c r="K35" s="31" t="s">
        <v>38</v>
      </c>
      <c r="L35" s="31" t="s">
        <v>948</v>
      </c>
      <c r="M35" s="104">
        <v>4313</v>
      </c>
      <c r="N35" s="31"/>
      <c r="O35" s="31" t="s">
        <v>83</v>
      </c>
      <c r="P35" s="98">
        <f t="shared" si="0"/>
        <v>29</v>
      </c>
      <c r="Q35" s="98">
        <f t="shared" si="1"/>
        <v>0</v>
      </c>
    </row>
    <row r="36" spans="1:17" x14ac:dyDescent="0.2">
      <c r="A36" s="78" t="s">
        <v>985</v>
      </c>
      <c r="B36" s="31">
        <v>1</v>
      </c>
      <c r="C36" s="31" t="s">
        <v>3773</v>
      </c>
      <c r="D36" s="31" t="s">
        <v>630</v>
      </c>
      <c r="E36" s="112" t="s">
        <v>4</v>
      </c>
      <c r="F36" s="31" t="str">
        <f>+C$35</f>
        <v>77200K800</v>
      </c>
      <c r="G36" s="104">
        <v>135</v>
      </c>
      <c r="H36" s="110"/>
      <c r="I36" s="111" t="s">
        <v>6</v>
      </c>
      <c r="J36" s="31" t="s">
        <v>85</v>
      </c>
      <c r="K36" s="31" t="s">
        <v>38</v>
      </c>
      <c r="L36" s="31" t="s">
        <v>950</v>
      </c>
      <c r="M36" s="104">
        <v>133</v>
      </c>
      <c r="N36" s="31"/>
      <c r="O36" s="31" t="s">
        <v>2486</v>
      </c>
      <c r="P36" s="98">
        <f t="shared" si="0"/>
        <v>29</v>
      </c>
      <c r="Q36" s="98">
        <f t="shared" si="1"/>
        <v>0</v>
      </c>
    </row>
    <row r="37" spans="1:17" x14ac:dyDescent="0.2">
      <c r="A37" s="78" t="s">
        <v>986</v>
      </c>
      <c r="B37" s="31">
        <v>1</v>
      </c>
      <c r="C37" s="31" t="s">
        <v>1507</v>
      </c>
      <c r="D37" s="31" t="s">
        <v>2059</v>
      </c>
      <c r="E37" s="113" t="s">
        <v>5</v>
      </c>
      <c r="F37" s="31" t="str">
        <f>+C$35</f>
        <v>77200K800</v>
      </c>
      <c r="G37" s="104">
        <v>436</v>
      </c>
      <c r="H37" s="110">
        <f>SUMPRODUCT(B38:B42,G38:G42)</f>
        <v>436</v>
      </c>
      <c r="I37" s="111" t="s">
        <v>6</v>
      </c>
      <c r="J37" s="31" t="s">
        <v>85</v>
      </c>
      <c r="K37" s="31" t="s">
        <v>82</v>
      </c>
      <c r="L37" s="31"/>
      <c r="M37" s="104">
        <v>437</v>
      </c>
      <c r="N37" s="31"/>
      <c r="O37" s="31" t="s">
        <v>2487</v>
      </c>
      <c r="P37" s="98">
        <f t="shared" si="0"/>
        <v>34</v>
      </c>
      <c r="Q37" s="98">
        <f t="shared" si="1"/>
        <v>0</v>
      </c>
    </row>
    <row r="38" spans="1:17" x14ac:dyDescent="0.2">
      <c r="A38" s="78" t="s">
        <v>987</v>
      </c>
      <c r="B38" s="31">
        <v>1</v>
      </c>
      <c r="C38" s="31" t="s">
        <v>1508</v>
      </c>
      <c r="D38" s="31" t="s">
        <v>342</v>
      </c>
      <c r="E38" s="112" t="s">
        <v>4</v>
      </c>
      <c r="F38" s="31" t="str">
        <f>+C$37</f>
        <v>05315K800</v>
      </c>
      <c r="G38" s="104">
        <v>83</v>
      </c>
      <c r="H38" s="110"/>
      <c r="I38" s="111" t="s">
        <v>4</v>
      </c>
      <c r="J38" s="31" t="s">
        <v>85</v>
      </c>
      <c r="K38" s="31" t="s">
        <v>82</v>
      </c>
      <c r="L38" s="31"/>
      <c r="M38" s="104">
        <v>81</v>
      </c>
      <c r="N38" s="31"/>
      <c r="O38" s="31" t="s">
        <v>2487</v>
      </c>
      <c r="P38" s="98">
        <f t="shared" si="0"/>
        <v>27</v>
      </c>
      <c r="Q38" s="98">
        <f t="shared" si="1"/>
        <v>0</v>
      </c>
    </row>
    <row r="39" spans="1:17" x14ac:dyDescent="0.2">
      <c r="A39" s="78" t="s">
        <v>988</v>
      </c>
      <c r="B39" s="31">
        <v>1</v>
      </c>
      <c r="C39" s="31" t="s">
        <v>2979</v>
      </c>
      <c r="D39" s="31" t="s">
        <v>345</v>
      </c>
      <c r="E39" s="112" t="s">
        <v>4</v>
      </c>
      <c r="F39" s="31" t="str">
        <f>+C$37</f>
        <v>05315K800</v>
      </c>
      <c r="G39" s="110">
        <v>100</v>
      </c>
      <c r="H39" s="110"/>
      <c r="I39" s="111" t="s">
        <v>4</v>
      </c>
      <c r="J39" s="31" t="s">
        <v>85</v>
      </c>
      <c r="K39" s="31" t="s">
        <v>82</v>
      </c>
      <c r="L39" s="31"/>
      <c r="M39" s="104"/>
      <c r="N39" s="31"/>
      <c r="O39" s="31" t="s">
        <v>2487</v>
      </c>
      <c r="P39" s="98">
        <f t="shared" si="0"/>
        <v>30</v>
      </c>
      <c r="Q39" s="98">
        <f t="shared" si="1"/>
        <v>0</v>
      </c>
    </row>
    <row r="40" spans="1:17" x14ac:dyDescent="0.2">
      <c r="A40" s="78" t="s">
        <v>989</v>
      </c>
      <c r="B40" s="31">
        <v>1</v>
      </c>
      <c r="C40" s="31" t="s">
        <v>2983</v>
      </c>
      <c r="D40" s="31" t="s">
        <v>345</v>
      </c>
      <c r="E40" s="112" t="s">
        <v>4</v>
      </c>
      <c r="F40" s="31" t="str">
        <f>+C$37</f>
        <v>05315K800</v>
      </c>
      <c r="G40" s="110">
        <v>90</v>
      </c>
      <c r="H40" s="110"/>
      <c r="I40" s="111" t="s">
        <v>4</v>
      </c>
      <c r="J40" s="31" t="s">
        <v>85</v>
      </c>
      <c r="K40" s="31" t="s">
        <v>82</v>
      </c>
      <c r="L40" s="31"/>
      <c r="M40" s="104"/>
      <c r="N40" s="31"/>
      <c r="O40" s="31" t="s">
        <v>2487</v>
      </c>
      <c r="P40" s="98">
        <f t="shared" si="0"/>
        <v>30</v>
      </c>
      <c r="Q40" s="98">
        <f t="shared" si="1"/>
        <v>0</v>
      </c>
    </row>
    <row r="41" spans="1:17" x14ac:dyDescent="0.2">
      <c r="A41" s="78" t="s">
        <v>990</v>
      </c>
      <c r="B41" s="31">
        <v>1</v>
      </c>
      <c r="C41" s="31" t="s">
        <v>2988</v>
      </c>
      <c r="D41" s="31" t="s">
        <v>447</v>
      </c>
      <c r="E41" s="112" t="s">
        <v>4</v>
      </c>
      <c r="F41" s="31" t="str">
        <f>+C$37</f>
        <v>05315K800</v>
      </c>
      <c r="G41" s="110">
        <v>44</v>
      </c>
      <c r="H41" s="110"/>
      <c r="I41" s="111"/>
      <c r="J41" s="31" t="s">
        <v>85</v>
      </c>
      <c r="K41" s="31" t="s">
        <v>12</v>
      </c>
      <c r="L41" s="31"/>
      <c r="M41" s="104"/>
      <c r="N41" s="31"/>
      <c r="O41" s="31" t="s">
        <v>2487</v>
      </c>
      <c r="P41" s="98">
        <f t="shared" si="0"/>
        <v>26</v>
      </c>
      <c r="Q41" s="98">
        <f t="shared" si="1"/>
        <v>0</v>
      </c>
    </row>
    <row r="42" spans="1:17" x14ac:dyDescent="0.2">
      <c r="A42" s="78" t="s">
        <v>991</v>
      </c>
      <c r="B42" s="31">
        <v>1</v>
      </c>
      <c r="C42" s="31" t="s">
        <v>3774</v>
      </c>
      <c r="D42" s="31" t="s">
        <v>3925</v>
      </c>
      <c r="E42" s="80" t="s">
        <v>39</v>
      </c>
      <c r="F42" s="31" t="str">
        <f>+C$37</f>
        <v>05315K800</v>
      </c>
      <c r="G42" s="104">
        <v>119</v>
      </c>
      <c r="H42" s="110">
        <f>SUMPRODUCT(B43:B45,G43:G45)</f>
        <v>119</v>
      </c>
      <c r="I42" s="111" t="s">
        <v>4</v>
      </c>
      <c r="J42" s="31" t="s">
        <v>85</v>
      </c>
      <c r="K42" s="31" t="s">
        <v>25</v>
      </c>
      <c r="L42" s="31" t="s">
        <v>1509</v>
      </c>
      <c r="M42" s="104">
        <v>122</v>
      </c>
      <c r="N42" s="31"/>
      <c r="O42" s="31" t="s">
        <v>2487</v>
      </c>
      <c r="P42" s="98">
        <f t="shared" si="0"/>
        <v>24</v>
      </c>
      <c r="Q42" s="98">
        <f t="shared" si="1"/>
        <v>0</v>
      </c>
    </row>
    <row r="43" spans="1:17" x14ac:dyDescent="0.2">
      <c r="A43" s="78" t="s">
        <v>992</v>
      </c>
      <c r="B43" s="31">
        <v>1</v>
      </c>
      <c r="C43" s="31" t="s">
        <v>3775</v>
      </c>
      <c r="D43" s="31" t="s">
        <v>86</v>
      </c>
      <c r="E43" s="112" t="s">
        <v>4</v>
      </c>
      <c r="F43" s="31" t="str">
        <f>+C$42</f>
        <v>34120K600</v>
      </c>
      <c r="G43" s="104">
        <v>77</v>
      </c>
      <c r="H43" s="110"/>
      <c r="I43" s="111" t="s">
        <v>4</v>
      </c>
      <c r="J43" s="31" t="s">
        <v>85</v>
      </c>
      <c r="K43" s="31" t="s">
        <v>25</v>
      </c>
      <c r="L43" s="31" t="s">
        <v>911</v>
      </c>
      <c r="M43" s="104">
        <v>94</v>
      </c>
      <c r="N43" s="31"/>
      <c r="O43" s="31" t="s">
        <v>2487</v>
      </c>
      <c r="P43" s="98">
        <f t="shared" si="0"/>
        <v>16</v>
      </c>
      <c r="Q43" s="98">
        <f t="shared" si="1"/>
        <v>0</v>
      </c>
    </row>
    <row r="44" spans="1:17" s="118" customFormat="1" x14ac:dyDescent="0.2">
      <c r="A44" s="78" t="s">
        <v>993</v>
      </c>
      <c r="B44" s="60">
        <v>1</v>
      </c>
      <c r="C44" s="60" t="s">
        <v>3673</v>
      </c>
      <c r="D44" s="60" t="s">
        <v>3078</v>
      </c>
      <c r="E44" s="114"/>
      <c r="F44" s="60" t="str">
        <f>+C$42</f>
        <v>34120K600</v>
      </c>
      <c r="G44" s="104">
        <v>14</v>
      </c>
      <c r="H44" s="104"/>
      <c r="I44" s="115"/>
      <c r="J44" s="60" t="s">
        <v>83</v>
      </c>
      <c r="K44" s="116" t="s">
        <v>3670</v>
      </c>
      <c r="L44" s="31"/>
      <c r="M44" s="104"/>
      <c r="N44" s="60" t="s">
        <v>1664</v>
      </c>
      <c r="O44" s="31"/>
      <c r="P44" s="117"/>
    </row>
    <row r="45" spans="1:17" x14ac:dyDescent="0.2">
      <c r="A45" s="78" t="s">
        <v>994</v>
      </c>
      <c r="B45" s="31">
        <v>1</v>
      </c>
      <c r="C45" s="31" t="s">
        <v>1691</v>
      </c>
      <c r="D45" s="31" t="s">
        <v>321</v>
      </c>
      <c r="E45" s="112" t="s">
        <v>4</v>
      </c>
      <c r="F45" s="31" t="str">
        <f>+C$42</f>
        <v>34120K600</v>
      </c>
      <c r="G45" s="110">
        <v>28</v>
      </c>
      <c r="H45" s="110"/>
      <c r="I45" s="111" t="s">
        <v>4</v>
      </c>
      <c r="J45" s="31" t="s">
        <v>85</v>
      </c>
      <c r="K45" s="31" t="s">
        <v>7</v>
      </c>
      <c r="L45" s="31"/>
      <c r="M45" s="104"/>
      <c r="N45" s="31"/>
      <c r="O45" s="31" t="s">
        <v>2487</v>
      </c>
      <c r="P45" s="98">
        <f t="shared" si="0"/>
        <v>32</v>
      </c>
      <c r="Q45" s="98">
        <f t="shared" si="1"/>
        <v>0</v>
      </c>
    </row>
    <row r="46" spans="1:17" x14ac:dyDescent="0.2">
      <c r="A46" s="78" t="s">
        <v>995</v>
      </c>
      <c r="B46" s="31">
        <v>1</v>
      </c>
      <c r="C46" s="31" t="s">
        <v>858</v>
      </c>
      <c r="D46" s="31" t="s">
        <v>366</v>
      </c>
      <c r="E46" s="113" t="s">
        <v>5</v>
      </c>
      <c r="F46" s="31" t="str">
        <f>+C$35</f>
        <v>77200K800</v>
      </c>
      <c r="G46" s="110">
        <v>551</v>
      </c>
      <c r="H46" s="110">
        <f>SUMPRODUCT(B47:B49,G47:G49)</f>
        <v>551</v>
      </c>
      <c r="I46" s="111" t="s">
        <v>6</v>
      </c>
      <c r="J46" s="31" t="s">
        <v>85</v>
      </c>
      <c r="K46" s="31" t="s">
        <v>96</v>
      </c>
      <c r="L46" s="31"/>
      <c r="M46" s="104"/>
      <c r="N46" s="31"/>
      <c r="O46" s="31" t="s">
        <v>2488</v>
      </c>
      <c r="P46" s="98">
        <f t="shared" si="0"/>
        <v>27</v>
      </c>
      <c r="Q46" s="98">
        <f t="shared" si="1"/>
        <v>0</v>
      </c>
    </row>
    <row r="47" spans="1:17" x14ac:dyDescent="0.2">
      <c r="A47" s="78" t="s">
        <v>996</v>
      </c>
      <c r="B47" s="31">
        <v>1</v>
      </c>
      <c r="C47" s="31" t="s">
        <v>860</v>
      </c>
      <c r="D47" s="31" t="s">
        <v>368</v>
      </c>
      <c r="E47" s="112" t="s">
        <v>4</v>
      </c>
      <c r="F47" s="31" t="str">
        <f>+C$46</f>
        <v>06235K300</v>
      </c>
      <c r="G47" s="110">
        <v>269</v>
      </c>
      <c r="H47" s="110"/>
      <c r="I47" s="111" t="s">
        <v>4</v>
      </c>
      <c r="J47" s="31" t="s">
        <v>85</v>
      </c>
      <c r="K47" s="31" t="s">
        <v>96</v>
      </c>
      <c r="L47" s="31"/>
      <c r="M47" s="104"/>
      <c r="N47" s="31"/>
      <c r="O47" s="31" t="s">
        <v>2488</v>
      </c>
      <c r="P47" s="98">
        <f t="shared" si="0"/>
        <v>32</v>
      </c>
      <c r="Q47" s="98">
        <f t="shared" si="1"/>
        <v>0</v>
      </c>
    </row>
    <row r="48" spans="1:17" x14ac:dyDescent="0.2">
      <c r="A48" s="78" t="s">
        <v>997</v>
      </c>
      <c r="B48" s="31">
        <v>2</v>
      </c>
      <c r="C48" s="31" t="s">
        <v>862</v>
      </c>
      <c r="D48" s="31" t="s">
        <v>370</v>
      </c>
      <c r="E48" s="112" t="s">
        <v>4</v>
      </c>
      <c r="F48" s="31" t="str">
        <f>+C$46</f>
        <v>06235K300</v>
      </c>
      <c r="G48" s="110">
        <v>88</v>
      </c>
      <c r="H48" s="110"/>
      <c r="I48" s="111" t="s">
        <v>4</v>
      </c>
      <c r="J48" s="31" t="s">
        <v>85</v>
      </c>
      <c r="K48" s="31" t="s">
        <v>96</v>
      </c>
      <c r="L48" s="31"/>
      <c r="M48" s="104"/>
      <c r="N48" s="31"/>
      <c r="O48" s="31" t="s">
        <v>2488</v>
      </c>
      <c r="P48" s="98">
        <f t="shared" si="0"/>
        <v>33</v>
      </c>
      <c r="Q48" s="98">
        <f t="shared" si="1"/>
        <v>0</v>
      </c>
    </row>
    <row r="49" spans="1:17" x14ac:dyDescent="0.2">
      <c r="A49" s="78" t="s">
        <v>998</v>
      </c>
      <c r="B49" s="31">
        <v>1</v>
      </c>
      <c r="C49" s="31" t="s">
        <v>864</v>
      </c>
      <c r="D49" s="31" t="s">
        <v>372</v>
      </c>
      <c r="E49" s="112" t="s">
        <v>4</v>
      </c>
      <c r="F49" s="31" t="str">
        <f>+C$46</f>
        <v>06235K300</v>
      </c>
      <c r="G49" s="110">
        <v>106</v>
      </c>
      <c r="H49" s="110"/>
      <c r="I49" s="111" t="s">
        <v>4</v>
      </c>
      <c r="J49" s="31" t="s">
        <v>85</v>
      </c>
      <c r="K49" s="31" t="s">
        <v>96</v>
      </c>
      <c r="L49" s="31"/>
      <c r="M49" s="104"/>
      <c r="N49" s="31"/>
      <c r="O49" s="31" t="s">
        <v>2488</v>
      </c>
      <c r="P49" s="98">
        <f t="shared" si="0"/>
        <v>33</v>
      </c>
      <c r="Q49" s="98">
        <f t="shared" si="1"/>
        <v>0</v>
      </c>
    </row>
    <row r="50" spans="1:17" x14ac:dyDescent="0.2">
      <c r="A50" s="78" t="s">
        <v>999</v>
      </c>
      <c r="B50" s="31">
        <v>3</v>
      </c>
      <c r="C50" s="31" t="s">
        <v>3776</v>
      </c>
      <c r="D50" s="31" t="s">
        <v>403</v>
      </c>
      <c r="E50" s="113" t="s">
        <v>5</v>
      </c>
      <c r="F50" s="31" t="str">
        <f>+C$35</f>
        <v>77200K800</v>
      </c>
      <c r="G50" s="104">
        <v>655</v>
      </c>
      <c r="H50" s="110">
        <f>SUMPRODUCT(B51:B53,G51:G53)</f>
        <v>655</v>
      </c>
      <c r="I50" s="111" t="s">
        <v>6</v>
      </c>
      <c r="J50" s="31" t="s">
        <v>85</v>
      </c>
      <c r="K50" s="31" t="s">
        <v>8</v>
      </c>
      <c r="L50" s="31" t="s">
        <v>873</v>
      </c>
      <c r="M50" s="104">
        <v>648</v>
      </c>
      <c r="N50" s="31"/>
      <c r="O50" s="31" t="s">
        <v>2489</v>
      </c>
      <c r="P50" s="98">
        <f t="shared" si="0"/>
        <v>28</v>
      </c>
      <c r="Q50" s="98">
        <f t="shared" si="1"/>
        <v>0</v>
      </c>
    </row>
    <row r="51" spans="1:17" x14ac:dyDescent="0.2">
      <c r="A51" s="78" t="s">
        <v>1000</v>
      </c>
      <c r="B51" s="31">
        <v>1</v>
      </c>
      <c r="C51" s="31" t="s">
        <v>3777</v>
      </c>
      <c r="D51" s="31" t="s">
        <v>405</v>
      </c>
      <c r="E51" s="112" t="s">
        <v>4</v>
      </c>
      <c r="F51" s="31" t="str">
        <f>+C$50</f>
        <v>07215K800</v>
      </c>
      <c r="G51" s="104">
        <v>176</v>
      </c>
      <c r="H51" s="110"/>
      <c r="I51" s="111" t="s">
        <v>4</v>
      </c>
      <c r="J51" s="31" t="s">
        <v>85</v>
      </c>
      <c r="K51" s="31" t="s">
        <v>8</v>
      </c>
      <c r="L51" s="31" t="s">
        <v>875</v>
      </c>
      <c r="M51" s="104">
        <v>172</v>
      </c>
      <c r="N51" s="31"/>
      <c r="O51" s="31" t="s">
        <v>2489</v>
      </c>
      <c r="P51" s="98">
        <f t="shared" si="0"/>
        <v>24</v>
      </c>
      <c r="Q51" s="98">
        <f t="shared" si="1"/>
        <v>0</v>
      </c>
    </row>
    <row r="52" spans="1:17" x14ac:dyDescent="0.2">
      <c r="A52" s="78" t="s">
        <v>1001</v>
      </c>
      <c r="B52" s="31">
        <v>3</v>
      </c>
      <c r="C52" s="31" t="s">
        <v>3778</v>
      </c>
      <c r="D52" s="31" t="s">
        <v>398</v>
      </c>
      <c r="E52" s="112" t="s">
        <v>4</v>
      </c>
      <c r="F52" s="31" t="str">
        <f>+C$50</f>
        <v>07215K800</v>
      </c>
      <c r="G52" s="104">
        <v>133</v>
      </c>
      <c r="H52" s="110"/>
      <c r="I52" s="111" t="s">
        <v>4</v>
      </c>
      <c r="J52" s="31" t="s">
        <v>85</v>
      </c>
      <c r="K52" s="31" t="s">
        <v>8</v>
      </c>
      <c r="L52" s="31" t="s">
        <v>877</v>
      </c>
      <c r="M52" s="104">
        <v>132</v>
      </c>
      <c r="N52" s="31"/>
      <c r="O52" s="31" t="s">
        <v>2489</v>
      </c>
      <c r="P52" s="98">
        <f t="shared" si="0"/>
        <v>29</v>
      </c>
      <c r="Q52" s="98">
        <f t="shared" si="1"/>
        <v>0</v>
      </c>
    </row>
    <row r="53" spans="1:17" x14ac:dyDescent="0.2">
      <c r="A53" s="78" t="s">
        <v>1002</v>
      </c>
      <c r="B53" s="31">
        <v>1</v>
      </c>
      <c r="C53" s="31" t="s">
        <v>879</v>
      </c>
      <c r="D53" s="31" t="s">
        <v>400</v>
      </c>
      <c r="E53" s="112" t="s">
        <v>4</v>
      </c>
      <c r="F53" s="31" t="str">
        <f>+C$50</f>
        <v>07215K800</v>
      </c>
      <c r="G53" s="110">
        <v>80</v>
      </c>
      <c r="H53" s="110"/>
      <c r="I53" s="111" t="s">
        <v>4</v>
      </c>
      <c r="J53" s="31" t="s">
        <v>85</v>
      </c>
      <c r="K53" s="31" t="s">
        <v>8</v>
      </c>
      <c r="L53" s="31"/>
      <c r="M53" s="104"/>
      <c r="N53" s="31"/>
      <c r="O53" s="31" t="s">
        <v>2489</v>
      </c>
      <c r="P53" s="98">
        <f t="shared" si="0"/>
        <v>31</v>
      </c>
      <c r="Q53" s="98">
        <f t="shared" si="1"/>
        <v>0</v>
      </c>
    </row>
    <row r="54" spans="1:17" x14ac:dyDescent="0.2">
      <c r="A54" s="78" t="s">
        <v>1003</v>
      </c>
      <c r="B54" s="31">
        <v>1</v>
      </c>
      <c r="C54" s="31" t="s">
        <v>3779</v>
      </c>
      <c r="D54" s="31" t="s">
        <v>474</v>
      </c>
      <c r="E54" s="113" t="s">
        <v>5</v>
      </c>
      <c r="F54" s="31" t="str">
        <f>+C$35</f>
        <v>77200K800</v>
      </c>
      <c r="G54" s="104">
        <v>368</v>
      </c>
      <c r="H54" s="110">
        <f>SUMPRODUCT(B55:B57,G55:G57)</f>
        <v>368</v>
      </c>
      <c r="I54" s="111" t="s">
        <v>6</v>
      </c>
      <c r="J54" s="31" t="s">
        <v>85</v>
      </c>
      <c r="K54" s="31" t="s">
        <v>16</v>
      </c>
      <c r="L54" s="31" t="s">
        <v>897</v>
      </c>
      <c r="M54" s="104">
        <v>360</v>
      </c>
      <c r="N54" s="31"/>
      <c r="O54" s="31" t="s">
        <v>2490</v>
      </c>
      <c r="P54" s="98">
        <f t="shared" si="0"/>
        <v>21</v>
      </c>
      <c r="Q54" s="98">
        <f t="shared" si="1"/>
        <v>0</v>
      </c>
    </row>
    <row r="55" spans="1:17" x14ac:dyDescent="0.2">
      <c r="A55" s="78" t="s">
        <v>1004</v>
      </c>
      <c r="B55" s="31">
        <v>1</v>
      </c>
      <c r="C55" s="31" t="s">
        <v>3780</v>
      </c>
      <c r="D55" s="31" t="s">
        <v>476</v>
      </c>
      <c r="E55" s="112" t="s">
        <v>4</v>
      </c>
      <c r="F55" s="31" t="str">
        <f>+C$54</f>
        <v>17215K800</v>
      </c>
      <c r="G55" s="104">
        <v>104</v>
      </c>
      <c r="H55" s="110"/>
      <c r="I55" s="111" t="s">
        <v>4</v>
      </c>
      <c r="J55" s="31" t="s">
        <v>85</v>
      </c>
      <c r="K55" s="31" t="s">
        <v>16</v>
      </c>
      <c r="L55" s="31" t="s">
        <v>899</v>
      </c>
      <c r="M55" s="104">
        <v>97</v>
      </c>
      <c r="N55" s="31"/>
      <c r="O55" s="31" t="s">
        <v>2490</v>
      </c>
      <c r="P55" s="98">
        <f t="shared" si="0"/>
        <v>26</v>
      </c>
      <c r="Q55" s="98">
        <f t="shared" si="1"/>
        <v>0</v>
      </c>
    </row>
    <row r="56" spans="1:17" x14ac:dyDescent="0.2">
      <c r="A56" s="78" t="s">
        <v>1005</v>
      </c>
      <c r="B56" s="31">
        <v>1</v>
      </c>
      <c r="C56" s="31" t="s">
        <v>3781</v>
      </c>
      <c r="D56" s="31" t="s">
        <v>401</v>
      </c>
      <c r="E56" s="112" t="s">
        <v>4</v>
      </c>
      <c r="F56" s="31" t="str">
        <f>+C$54</f>
        <v>17215K800</v>
      </c>
      <c r="G56" s="104">
        <v>78</v>
      </c>
      <c r="H56" s="110"/>
      <c r="I56" s="111" t="s">
        <v>4</v>
      </c>
      <c r="J56" s="31" t="s">
        <v>85</v>
      </c>
      <c r="K56" s="31" t="s">
        <v>8</v>
      </c>
      <c r="L56" s="31" t="s">
        <v>881</v>
      </c>
      <c r="M56" s="104">
        <v>79</v>
      </c>
      <c r="N56" s="31"/>
      <c r="O56" s="31" t="s">
        <v>2490</v>
      </c>
      <c r="P56" s="98">
        <f t="shared" si="0"/>
        <v>28</v>
      </c>
      <c r="Q56" s="98">
        <f t="shared" si="1"/>
        <v>0</v>
      </c>
    </row>
    <row r="57" spans="1:17" x14ac:dyDescent="0.2">
      <c r="A57" s="78" t="s">
        <v>1006</v>
      </c>
      <c r="B57" s="31">
        <v>2</v>
      </c>
      <c r="C57" s="31" t="s">
        <v>3782</v>
      </c>
      <c r="D57" s="31" t="s">
        <v>471</v>
      </c>
      <c r="E57" s="112" t="s">
        <v>4</v>
      </c>
      <c r="F57" s="31" t="str">
        <f>+C$54</f>
        <v>17215K800</v>
      </c>
      <c r="G57" s="104">
        <v>93</v>
      </c>
      <c r="H57" s="110"/>
      <c r="I57" s="111" t="s">
        <v>4</v>
      </c>
      <c r="J57" s="31" t="s">
        <v>85</v>
      </c>
      <c r="K57" s="31" t="s">
        <v>16</v>
      </c>
      <c r="L57" s="31" t="s">
        <v>901</v>
      </c>
      <c r="M57" s="104">
        <v>92</v>
      </c>
      <c r="N57" s="31"/>
      <c r="O57" s="31" t="s">
        <v>2490</v>
      </c>
      <c r="P57" s="98">
        <f t="shared" si="0"/>
        <v>33</v>
      </c>
      <c r="Q57" s="98">
        <f t="shared" si="1"/>
        <v>0</v>
      </c>
    </row>
    <row r="58" spans="1:17" x14ac:dyDescent="0.2">
      <c r="A58" s="78" t="s">
        <v>1007</v>
      </c>
      <c r="B58" s="31">
        <v>1</v>
      </c>
      <c r="C58" s="31" t="s">
        <v>1510</v>
      </c>
      <c r="D58" s="31" t="s">
        <v>595</v>
      </c>
      <c r="E58" s="113" t="s">
        <v>5</v>
      </c>
      <c r="F58" s="31" t="str">
        <f>+C$35</f>
        <v>77200K800</v>
      </c>
      <c r="G58" s="104">
        <v>889</v>
      </c>
      <c r="H58" s="110">
        <f>SUMPRODUCT(B59:B66,G59:G66)</f>
        <v>889</v>
      </c>
      <c r="I58" s="111" t="s">
        <v>6</v>
      </c>
      <c r="J58" s="31" t="s">
        <v>85</v>
      </c>
      <c r="K58" s="31" t="s">
        <v>9</v>
      </c>
      <c r="L58" s="31"/>
      <c r="M58" s="104">
        <v>888</v>
      </c>
      <c r="N58" s="31"/>
      <c r="O58" s="31" t="s">
        <v>2491</v>
      </c>
      <c r="P58" s="98">
        <f t="shared" si="0"/>
        <v>28</v>
      </c>
      <c r="Q58" s="98">
        <f t="shared" si="1"/>
        <v>0</v>
      </c>
    </row>
    <row r="59" spans="1:17" x14ac:dyDescent="0.2">
      <c r="A59" s="78" t="s">
        <v>1008</v>
      </c>
      <c r="B59" s="31">
        <v>1</v>
      </c>
      <c r="C59" s="31" t="s">
        <v>941</v>
      </c>
      <c r="D59" s="31" t="s">
        <v>589</v>
      </c>
      <c r="E59" s="112" t="s">
        <v>4</v>
      </c>
      <c r="F59" s="31" t="str">
        <f t="shared" ref="F59:F66" si="3">+C$58</f>
        <v>63045K000</v>
      </c>
      <c r="G59" s="110">
        <v>81</v>
      </c>
      <c r="H59" s="110"/>
      <c r="I59" s="111" t="s">
        <v>4</v>
      </c>
      <c r="J59" s="31" t="s">
        <v>85</v>
      </c>
      <c r="K59" s="31" t="s">
        <v>9</v>
      </c>
      <c r="L59" s="31"/>
      <c r="M59" s="104"/>
      <c r="N59" s="31"/>
      <c r="O59" s="31" t="s">
        <v>2491</v>
      </c>
      <c r="P59" s="98">
        <f t="shared" si="0"/>
        <v>22</v>
      </c>
      <c r="Q59" s="98">
        <f t="shared" si="1"/>
        <v>0</v>
      </c>
    </row>
    <row r="60" spans="1:17" x14ac:dyDescent="0.2">
      <c r="A60" s="78" t="s">
        <v>1009</v>
      </c>
      <c r="B60" s="31">
        <v>1</v>
      </c>
      <c r="C60" s="31" t="s">
        <v>889</v>
      </c>
      <c r="D60" s="31" t="s">
        <v>411</v>
      </c>
      <c r="E60" s="112" t="s">
        <v>4</v>
      </c>
      <c r="F60" s="31" t="str">
        <f t="shared" si="3"/>
        <v>63045K000</v>
      </c>
      <c r="G60" s="110">
        <v>82</v>
      </c>
      <c r="H60" s="110"/>
      <c r="I60" s="111" t="s">
        <v>4</v>
      </c>
      <c r="J60" s="31" t="s">
        <v>85</v>
      </c>
      <c r="K60" s="31" t="s">
        <v>21</v>
      </c>
      <c r="L60" s="31"/>
      <c r="M60" s="104"/>
      <c r="N60" s="31"/>
      <c r="O60" s="31" t="s">
        <v>2491</v>
      </c>
      <c r="P60" s="98">
        <f t="shared" si="0"/>
        <v>27</v>
      </c>
      <c r="Q60" s="98">
        <f t="shared" si="1"/>
        <v>0</v>
      </c>
    </row>
    <row r="61" spans="1:17" x14ac:dyDescent="0.2">
      <c r="A61" s="78" t="s">
        <v>1010</v>
      </c>
      <c r="B61" s="31">
        <v>1</v>
      </c>
      <c r="C61" s="31" t="s">
        <v>1511</v>
      </c>
      <c r="D61" s="31" t="s">
        <v>548</v>
      </c>
      <c r="E61" s="112" t="s">
        <v>4</v>
      </c>
      <c r="F61" s="31" t="str">
        <f t="shared" si="3"/>
        <v>63045K000</v>
      </c>
      <c r="G61" s="104">
        <v>88</v>
      </c>
      <c r="H61" s="110"/>
      <c r="I61" s="111" t="s">
        <v>4</v>
      </c>
      <c r="J61" s="31" t="s">
        <v>85</v>
      </c>
      <c r="K61" s="31" t="s">
        <v>30</v>
      </c>
      <c r="L61" s="31"/>
      <c r="M61" s="104">
        <v>90</v>
      </c>
      <c r="N61" s="31"/>
      <c r="O61" s="31" t="s">
        <v>2491</v>
      </c>
      <c r="P61" s="98">
        <f t="shared" si="0"/>
        <v>31</v>
      </c>
      <c r="Q61" s="98">
        <f t="shared" si="1"/>
        <v>0</v>
      </c>
    </row>
    <row r="62" spans="1:17" x14ac:dyDescent="0.2">
      <c r="A62" s="78" t="s">
        <v>1011</v>
      </c>
      <c r="B62" s="31">
        <v>1</v>
      </c>
      <c r="C62" s="31" t="s">
        <v>3919</v>
      </c>
      <c r="D62" s="31" t="s">
        <v>1531</v>
      </c>
      <c r="E62" s="112" t="s">
        <v>4</v>
      </c>
      <c r="F62" s="31" t="str">
        <f t="shared" si="3"/>
        <v>63045K000</v>
      </c>
      <c r="G62" s="104">
        <v>78</v>
      </c>
      <c r="H62" s="110"/>
      <c r="I62" s="111" t="s">
        <v>4</v>
      </c>
      <c r="J62" s="31" t="s">
        <v>85</v>
      </c>
      <c r="K62" s="31" t="s">
        <v>9</v>
      </c>
      <c r="L62" s="31" t="s">
        <v>1512</v>
      </c>
      <c r="M62" s="104">
        <v>77</v>
      </c>
      <c r="N62" s="31"/>
      <c r="O62" s="31" t="s">
        <v>2491</v>
      </c>
      <c r="P62" s="98">
        <f t="shared" si="0"/>
        <v>28</v>
      </c>
      <c r="Q62" s="98">
        <f t="shared" si="1"/>
        <v>0</v>
      </c>
    </row>
    <row r="63" spans="1:17" x14ac:dyDescent="0.2">
      <c r="A63" s="78" t="s">
        <v>1012</v>
      </c>
      <c r="B63" s="31">
        <v>1</v>
      </c>
      <c r="C63" s="31" t="s">
        <v>942</v>
      </c>
      <c r="D63" s="31" t="s">
        <v>596</v>
      </c>
      <c r="E63" s="112" t="s">
        <v>4</v>
      </c>
      <c r="F63" s="31" t="str">
        <f t="shared" si="3"/>
        <v>63045K000</v>
      </c>
      <c r="G63" s="110">
        <v>113</v>
      </c>
      <c r="H63" s="110"/>
      <c r="I63" s="111" t="s">
        <v>4</v>
      </c>
      <c r="J63" s="31" t="s">
        <v>85</v>
      </c>
      <c r="K63" s="31" t="s">
        <v>9</v>
      </c>
      <c r="L63" s="31"/>
      <c r="M63" s="104"/>
      <c r="N63" s="31"/>
      <c r="O63" s="31" t="s">
        <v>2491</v>
      </c>
      <c r="P63" s="98">
        <f t="shared" si="0"/>
        <v>30</v>
      </c>
      <c r="Q63" s="98">
        <f t="shared" si="1"/>
        <v>0</v>
      </c>
    </row>
    <row r="64" spans="1:17" x14ac:dyDescent="0.2">
      <c r="A64" s="78" t="s">
        <v>1013</v>
      </c>
      <c r="B64" s="31">
        <v>1</v>
      </c>
      <c r="C64" s="31" t="s">
        <v>1514</v>
      </c>
      <c r="D64" s="31" t="s">
        <v>598</v>
      </c>
      <c r="E64" s="112" t="s">
        <v>4</v>
      </c>
      <c r="F64" s="31" t="str">
        <f t="shared" si="3"/>
        <v>63045K000</v>
      </c>
      <c r="G64" s="110">
        <v>101</v>
      </c>
      <c r="H64" s="110"/>
      <c r="I64" s="111" t="s">
        <v>4</v>
      </c>
      <c r="J64" s="31" t="s">
        <v>85</v>
      </c>
      <c r="K64" s="31" t="s">
        <v>9</v>
      </c>
      <c r="L64" s="31"/>
      <c r="M64" s="104"/>
      <c r="N64" s="31"/>
      <c r="O64" s="31" t="s">
        <v>2491</v>
      </c>
      <c r="P64" s="98">
        <f t="shared" si="0"/>
        <v>32</v>
      </c>
      <c r="Q64" s="98">
        <f t="shared" si="1"/>
        <v>0</v>
      </c>
    </row>
    <row r="65" spans="1:17" x14ac:dyDescent="0.2">
      <c r="A65" s="78" t="s">
        <v>1014</v>
      </c>
      <c r="B65" s="31">
        <v>3</v>
      </c>
      <c r="C65" s="31" t="s">
        <v>1513</v>
      </c>
      <c r="D65" s="31" t="s">
        <v>597</v>
      </c>
      <c r="E65" s="112" t="s">
        <v>4</v>
      </c>
      <c r="F65" s="31" t="str">
        <f t="shared" si="3"/>
        <v>63045K000</v>
      </c>
      <c r="G65" s="110">
        <v>80</v>
      </c>
      <c r="H65" s="110"/>
      <c r="I65" s="111" t="s">
        <v>4</v>
      </c>
      <c r="J65" s="31" t="s">
        <v>85</v>
      </c>
      <c r="K65" s="31" t="s">
        <v>9</v>
      </c>
      <c r="L65" s="31"/>
      <c r="M65" s="104"/>
      <c r="N65" s="31"/>
      <c r="O65" s="31" t="s">
        <v>2491</v>
      </c>
      <c r="P65" s="98">
        <f t="shared" si="0"/>
        <v>33</v>
      </c>
      <c r="Q65" s="98">
        <f t="shared" si="1"/>
        <v>0</v>
      </c>
    </row>
    <row r="66" spans="1:17" x14ac:dyDescent="0.2">
      <c r="A66" s="78" t="s">
        <v>3674</v>
      </c>
      <c r="B66" s="31">
        <v>1</v>
      </c>
      <c r="C66" s="31" t="s">
        <v>943</v>
      </c>
      <c r="D66" s="31" t="s">
        <v>599</v>
      </c>
      <c r="E66" s="112" t="s">
        <v>4</v>
      </c>
      <c r="F66" s="31" t="str">
        <f t="shared" si="3"/>
        <v>63045K000</v>
      </c>
      <c r="G66" s="104">
        <v>106</v>
      </c>
      <c r="H66" s="110"/>
      <c r="I66" s="111" t="s">
        <v>4</v>
      </c>
      <c r="J66" s="31" t="s">
        <v>85</v>
      </c>
      <c r="K66" s="31" t="s">
        <v>9</v>
      </c>
      <c r="L66" s="31"/>
      <c r="M66" s="104">
        <v>104</v>
      </c>
      <c r="N66" s="31"/>
      <c r="O66" s="31" t="s">
        <v>2491</v>
      </c>
      <c r="P66" s="98">
        <f t="shared" si="0"/>
        <v>34</v>
      </c>
      <c r="Q66" s="98">
        <f t="shared" si="1"/>
        <v>0</v>
      </c>
    </row>
    <row r="67" spans="1:17" x14ac:dyDescent="0.2">
      <c r="A67" s="119"/>
      <c r="B67" s="88"/>
      <c r="C67" s="120"/>
      <c r="D67" s="43"/>
      <c r="E67" s="43"/>
      <c r="F67" s="43"/>
      <c r="G67" s="121"/>
      <c r="H67" s="121"/>
      <c r="I67" s="122"/>
      <c r="J67" s="43"/>
      <c r="K67" s="43" t="s">
        <v>4</v>
      </c>
      <c r="N67" s="43"/>
      <c r="P67" s="98">
        <f t="shared" si="0"/>
        <v>0</v>
      </c>
      <c r="Q67" s="98">
        <f t="shared" si="1"/>
        <v>0</v>
      </c>
    </row>
    <row r="68" spans="1:17" x14ac:dyDescent="0.2">
      <c r="A68" s="78" t="s">
        <v>1015</v>
      </c>
      <c r="B68" s="31"/>
      <c r="C68" s="31" t="s">
        <v>3783</v>
      </c>
      <c r="D68" s="31" t="s">
        <v>559</v>
      </c>
      <c r="E68" s="45" t="s">
        <v>45</v>
      </c>
      <c r="F68" s="31" t="s">
        <v>4</v>
      </c>
      <c r="G68" s="104">
        <v>4561</v>
      </c>
      <c r="H68" s="110">
        <f>+(B69*G69)+(B70*G70)+(B79*G79)+(B82*G82)+(B85*G85)+(B89*G89)</f>
        <v>4561</v>
      </c>
      <c r="I68" s="111" t="s">
        <v>4</v>
      </c>
      <c r="J68" s="31" t="s">
        <v>84</v>
      </c>
      <c r="K68" s="31" t="s">
        <v>33</v>
      </c>
      <c r="L68" s="31" t="s">
        <v>924</v>
      </c>
      <c r="M68" s="104">
        <v>4506</v>
      </c>
      <c r="N68" s="31"/>
      <c r="O68" s="31" t="s">
        <v>84</v>
      </c>
      <c r="P68" s="98">
        <f t="shared" si="0"/>
        <v>30</v>
      </c>
      <c r="Q68" s="98">
        <f t="shared" si="1"/>
        <v>0</v>
      </c>
    </row>
    <row r="69" spans="1:17" x14ac:dyDescent="0.2">
      <c r="A69" s="78" t="s">
        <v>1016</v>
      </c>
      <c r="B69" s="31">
        <v>1</v>
      </c>
      <c r="C69" s="31" t="s">
        <v>3784</v>
      </c>
      <c r="D69" s="31" t="s">
        <v>560</v>
      </c>
      <c r="E69" s="112" t="s">
        <v>4</v>
      </c>
      <c r="F69" s="31" t="str">
        <f>+C$68</f>
        <v>47110K900</v>
      </c>
      <c r="G69" s="104">
        <v>144</v>
      </c>
      <c r="H69" s="110"/>
      <c r="I69" s="111" t="s">
        <v>6</v>
      </c>
      <c r="J69" s="31" t="s">
        <v>84</v>
      </c>
      <c r="K69" s="31" t="s">
        <v>33</v>
      </c>
      <c r="L69" s="52" t="s">
        <v>925</v>
      </c>
      <c r="M69" s="104">
        <v>141</v>
      </c>
      <c r="N69" s="31"/>
      <c r="O69" s="31" t="s">
        <v>2486</v>
      </c>
      <c r="P69" s="98">
        <f t="shared" ref="P69:P134" si="4">+LEN(D69)</f>
        <v>20</v>
      </c>
      <c r="Q69" s="98">
        <f t="shared" ref="Q69:Q134" si="5">+LEN(N69)</f>
        <v>0</v>
      </c>
    </row>
    <row r="70" spans="1:17" x14ac:dyDescent="0.2">
      <c r="A70" s="78" t="s">
        <v>1017</v>
      </c>
      <c r="B70" s="31">
        <v>1</v>
      </c>
      <c r="C70" s="60" t="s">
        <v>3675</v>
      </c>
      <c r="D70" s="31" t="s">
        <v>338</v>
      </c>
      <c r="E70" s="113" t="s">
        <v>5</v>
      </c>
      <c r="F70" s="31" t="str">
        <f>+C$68</f>
        <v>47110K900</v>
      </c>
      <c r="G70" s="104">
        <v>430</v>
      </c>
      <c r="H70" s="110">
        <f>SUMPRODUCT(B71:B75,G71:G75)</f>
        <v>430</v>
      </c>
      <c r="I70" s="111" t="s">
        <v>6</v>
      </c>
      <c r="J70" s="31" t="s">
        <v>84</v>
      </c>
      <c r="K70" s="31" t="s">
        <v>82</v>
      </c>
      <c r="L70" s="31" t="s">
        <v>1515</v>
      </c>
      <c r="M70" s="104">
        <v>431</v>
      </c>
      <c r="N70" s="60"/>
      <c r="O70" s="31" t="s">
        <v>2487</v>
      </c>
      <c r="P70" s="98">
        <f t="shared" si="4"/>
        <v>30</v>
      </c>
      <c r="Q70" s="98">
        <f t="shared" si="5"/>
        <v>0</v>
      </c>
    </row>
    <row r="71" spans="1:17" x14ac:dyDescent="0.2">
      <c r="A71" s="78" t="s">
        <v>1018</v>
      </c>
      <c r="B71" s="31">
        <v>1</v>
      </c>
      <c r="C71" s="31" t="s">
        <v>1516</v>
      </c>
      <c r="D71" s="31" t="s">
        <v>341</v>
      </c>
      <c r="E71" s="112" t="s">
        <v>4</v>
      </c>
      <c r="F71" s="31" t="str">
        <f>+C$70</f>
        <v>05195K100</v>
      </c>
      <c r="G71" s="104">
        <v>83</v>
      </c>
      <c r="H71" s="110"/>
      <c r="I71" s="111" t="s">
        <v>4</v>
      </c>
      <c r="J71" s="31" t="s">
        <v>84</v>
      </c>
      <c r="K71" s="31" t="s">
        <v>82</v>
      </c>
      <c r="L71" s="31"/>
      <c r="M71" s="104">
        <v>81</v>
      </c>
      <c r="N71" s="31"/>
      <c r="O71" s="31" t="s">
        <v>2487</v>
      </c>
      <c r="P71" s="98">
        <f t="shared" si="4"/>
        <v>20</v>
      </c>
      <c r="Q71" s="98">
        <f t="shared" si="5"/>
        <v>0</v>
      </c>
    </row>
    <row r="72" spans="1:17" x14ac:dyDescent="0.2">
      <c r="A72" s="78" t="s">
        <v>1019</v>
      </c>
      <c r="B72" s="31">
        <v>1</v>
      </c>
      <c r="C72" s="31" t="s">
        <v>2978</v>
      </c>
      <c r="D72" s="31" t="s">
        <v>344</v>
      </c>
      <c r="E72" s="112" t="s">
        <v>4</v>
      </c>
      <c r="F72" s="31" t="str">
        <f>+C$70</f>
        <v>05195K100</v>
      </c>
      <c r="G72" s="110">
        <v>96</v>
      </c>
      <c r="H72" s="110"/>
      <c r="I72" s="111" t="s">
        <v>4</v>
      </c>
      <c r="J72" s="31" t="s">
        <v>84</v>
      </c>
      <c r="K72" s="31" t="s">
        <v>82</v>
      </c>
      <c r="L72" s="31"/>
      <c r="M72" s="104"/>
      <c r="N72" s="31"/>
      <c r="O72" s="31" t="s">
        <v>2487</v>
      </c>
      <c r="P72" s="98">
        <f t="shared" si="4"/>
        <v>22</v>
      </c>
      <c r="Q72" s="98">
        <f t="shared" si="5"/>
        <v>0</v>
      </c>
    </row>
    <row r="73" spans="1:17" x14ac:dyDescent="0.2">
      <c r="A73" s="78" t="s">
        <v>1020</v>
      </c>
      <c r="B73" s="31">
        <v>1</v>
      </c>
      <c r="C73" s="31" t="s">
        <v>2982</v>
      </c>
      <c r="D73" s="31" t="s">
        <v>346</v>
      </c>
      <c r="E73" s="112" t="s">
        <v>4</v>
      </c>
      <c r="F73" s="31" t="str">
        <f>+C$70</f>
        <v>05195K100</v>
      </c>
      <c r="G73" s="110">
        <v>88</v>
      </c>
      <c r="H73" s="110"/>
      <c r="I73" s="111" t="s">
        <v>4</v>
      </c>
      <c r="J73" s="31" t="s">
        <v>84</v>
      </c>
      <c r="K73" s="31" t="s">
        <v>82</v>
      </c>
      <c r="L73" s="31"/>
      <c r="M73" s="104"/>
      <c r="N73" s="31"/>
      <c r="O73" s="31" t="s">
        <v>2487</v>
      </c>
      <c r="P73" s="98">
        <f t="shared" si="4"/>
        <v>23</v>
      </c>
      <c r="Q73" s="98">
        <f t="shared" si="5"/>
        <v>0</v>
      </c>
    </row>
    <row r="74" spans="1:17" x14ac:dyDescent="0.2">
      <c r="A74" s="78" t="s">
        <v>1021</v>
      </c>
      <c r="B74" s="31">
        <v>1</v>
      </c>
      <c r="C74" s="31" t="s">
        <v>2986</v>
      </c>
      <c r="D74" s="31" t="s">
        <v>446</v>
      </c>
      <c r="E74" s="112" t="s">
        <v>4</v>
      </c>
      <c r="F74" s="31" t="str">
        <f>+C$70</f>
        <v>05195K100</v>
      </c>
      <c r="G74" s="110">
        <v>44</v>
      </c>
      <c r="H74" s="110"/>
      <c r="I74" s="111" t="s">
        <v>4</v>
      </c>
      <c r="J74" s="31" t="s">
        <v>84</v>
      </c>
      <c r="K74" s="31" t="s">
        <v>12</v>
      </c>
      <c r="L74" s="31"/>
      <c r="M74" s="104"/>
      <c r="N74" s="31"/>
      <c r="O74" s="31" t="s">
        <v>2487</v>
      </c>
      <c r="P74" s="98">
        <f t="shared" si="4"/>
        <v>23</v>
      </c>
      <c r="Q74" s="98">
        <f t="shared" si="5"/>
        <v>0</v>
      </c>
    </row>
    <row r="75" spans="1:17" x14ac:dyDescent="0.2">
      <c r="A75" s="78" t="s">
        <v>1022</v>
      </c>
      <c r="B75" s="31">
        <v>1</v>
      </c>
      <c r="C75" s="31" t="s">
        <v>3762</v>
      </c>
      <c r="D75" s="60" t="s">
        <v>3923</v>
      </c>
      <c r="E75" s="80" t="s">
        <v>39</v>
      </c>
      <c r="F75" s="31" t="str">
        <f>+C$70</f>
        <v>05195K100</v>
      </c>
      <c r="G75" s="104">
        <v>119</v>
      </c>
      <c r="H75" s="110">
        <f>SUMPRODUCT(B76:B78,G76:G78)</f>
        <v>119</v>
      </c>
      <c r="I75" s="111" t="s">
        <v>4</v>
      </c>
      <c r="J75" s="31" t="s">
        <v>84</v>
      </c>
      <c r="K75" s="31" t="s">
        <v>25</v>
      </c>
      <c r="L75" s="31" t="s">
        <v>1505</v>
      </c>
      <c r="M75" s="104">
        <v>122</v>
      </c>
      <c r="N75" s="60" t="s">
        <v>3676</v>
      </c>
      <c r="O75" s="31" t="s">
        <v>2487</v>
      </c>
      <c r="P75" s="98">
        <f t="shared" si="4"/>
        <v>17</v>
      </c>
      <c r="Q75" s="98">
        <f t="shared" si="5"/>
        <v>27</v>
      </c>
    </row>
    <row r="76" spans="1:17" x14ac:dyDescent="0.2">
      <c r="A76" s="78" t="s">
        <v>1023</v>
      </c>
      <c r="B76" s="31">
        <v>1</v>
      </c>
      <c r="C76" s="31" t="s">
        <v>3763</v>
      </c>
      <c r="D76" s="60" t="s">
        <v>3924</v>
      </c>
      <c r="E76" s="112" t="s">
        <v>4</v>
      </c>
      <c r="F76" s="31" t="str">
        <f>+C$75</f>
        <v>34120K500</v>
      </c>
      <c r="G76" s="110">
        <v>77</v>
      </c>
      <c r="H76" s="110"/>
      <c r="I76" s="111" t="s">
        <v>4</v>
      </c>
      <c r="J76" s="31" t="s">
        <v>84</v>
      </c>
      <c r="K76" s="31" t="s">
        <v>25</v>
      </c>
      <c r="L76" s="31" t="s">
        <v>909</v>
      </c>
      <c r="M76" s="104">
        <v>94</v>
      </c>
      <c r="N76" s="31"/>
      <c r="O76" s="31" t="s">
        <v>2487</v>
      </c>
      <c r="P76" s="98">
        <f t="shared" si="4"/>
        <v>10</v>
      </c>
      <c r="Q76" s="98">
        <f t="shared" si="5"/>
        <v>0</v>
      </c>
    </row>
    <row r="77" spans="1:17" s="118" customFormat="1" x14ac:dyDescent="0.2">
      <c r="A77" s="78" t="s">
        <v>1024</v>
      </c>
      <c r="B77" s="60">
        <v>1</v>
      </c>
      <c r="C77" s="60" t="s">
        <v>3559</v>
      </c>
      <c r="D77" s="60" t="s">
        <v>3078</v>
      </c>
      <c r="E77" s="114"/>
      <c r="F77" s="60" t="str">
        <f>+C$75</f>
        <v>34120K500</v>
      </c>
      <c r="G77" s="104">
        <v>14</v>
      </c>
      <c r="H77" s="104"/>
      <c r="I77" s="115"/>
      <c r="J77" s="60" t="s">
        <v>83</v>
      </c>
      <c r="K77" s="116" t="s">
        <v>3670</v>
      </c>
      <c r="L77" s="31"/>
      <c r="M77" s="104"/>
      <c r="N77" s="102" t="s">
        <v>1664</v>
      </c>
      <c r="O77" s="31"/>
      <c r="P77" s="117"/>
    </row>
    <row r="78" spans="1:17" x14ac:dyDescent="0.2">
      <c r="A78" s="78" t="s">
        <v>1025</v>
      </c>
      <c r="B78" s="31">
        <v>1</v>
      </c>
      <c r="C78" s="31" t="s">
        <v>1693</v>
      </c>
      <c r="D78" s="31" t="s">
        <v>756</v>
      </c>
      <c r="E78" s="112" t="s">
        <v>4</v>
      </c>
      <c r="F78" s="31" t="str">
        <f>+C$75</f>
        <v>34120K500</v>
      </c>
      <c r="G78" s="110">
        <v>28</v>
      </c>
      <c r="H78" s="110"/>
      <c r="I78" s="111" t="s">
        <v>4</v>
      </c>
      <c r="J78" s="31" t="s">
        <v>84</v>
      </c>
      <c r="K78" s="31" t="s">
        <v>7</v>
      </c>
      <c r="L78" s="31"/>
      <c r="M78" s="104"/>
      <c r="N78" s="31"/>
      <c r="O78" s="31" t="s">
        <v>2487</v>
      </c>
      <c r="P78" s="98">
        <f t="shared" si="4"/>
        <v>8</v>
      </c>
      <c r="Q78" s="98">
        <f t="shared" si="5"/>
        <v>0</v>
      </c>
    </row>
    <row r="79" spans="1:17" x14ac:dyDescent="0.2">
      <c r="A79" s="78" t="s">
        <v>1026</v>
      </c>
      <c r="B79" s="31">
        <v>1</v>
      </c>
      <c r="C79" s="31" t="s">
        <v>865</v>
      </c>
      <c r="D79" s="31" t="s">
        <v>373</v>
      </c>
      <c r="E79" s="113" t="s">
        <v>5</v>
      </c>
      <c r="F79" s="31" t="str">
        <f>+C$68</f>
        <v>47110K900</v>
      </c>
      <c r="G79" s="104">
        <v>517</v>
      </c>
      <c r="H79" s="110">
        <f>SUMPRODUCT(B80:B81,G80:G81)</f>
        <v>517</v>
      </c>
      <c r="I79" s="111" t="s">
        <v>6</v>
      </c>
      <c r="J79" s="31" t="s">
        <v>84</v>
      </c>
      <c r="K79" s="31" t="s">
        <v>96</v>
      </c>
      <c r="L79" s="31"/>
      <c r="M79" s="104">
        <v>518</v>
      </c>
      <c r="N79" s="31"/>
      <c r="O79" s="31" t="s">
        <v>2488</v>
      </c>
      <c r="P79" s="98">
        <f t="shared" si="4"/>
        <v>32</v>
      </c>
      <c r="Q79" s="98">
        <f t="shared" si="5"/>
        <v>0</v>
      </c>
    </row>
    <row r="80" spans="1:17" x14ac:dyDescent="0.2">
      <c r="A80" s="78" t="s">
        <v>1027</v>
      </c>
      <c r="B80" s="31">
        <v>1</v>
      </c>
      <c r="C80" s="31" t="s">
        <v>866</v>
      </c>
      <c r="D80" s="31" t="s">
        <v>374</v>
      </c>
      <c r="E80" s="112" t="s">
        <v>4</v>
      </c>
      <c r="F80" s="31" t="str">
        <f>+C$79</f>
        <v>06325K000</v>
      </c>
      <c r="G80" s="104">
        <v>262</v>
      </c>
      <c r="H80" s="110"/>
      <c r="I80" s="111" t="s">
        <v>4</v>
      </c>
      <c r="J80" s="31" t="s">
        <v>84</v>
      </c>
      <c r="K80" s="31" t="s">
        <v>96</v>
      </c>
      <c r="L80" s="31"/>
      <c r="M80" s="104">
        <v>263</v>
      </c>
      <c r="N80" s="31"/>
      <c r="O80" s="31" t="s">
        <v>2488</v>
      </c>
      <c r="P80" s="98">
        <f t="shared" si="4"/>
        <v>24</v>
      </c>
      <c r="Q80" s="98">
        <f t="shared" si="5"/>
        <v>0</v>
      </c>
    </row>
    <row r="81" spans="1:17" x14ac:dyDescent="0.2">
      <c r="A81" s="78" t="s">
        <v>1028</v>
      </c>
      <c r="B81" s="31">
        <v>3</v>
      </c>
      <c r="C81" s="31" t="s">
        <v>867</v>
      </c>
      <c r="D81" s="31" t="s">
        <v>375</v>
      </c>
      <c r="E81" s="112" t="s">
        <v>4</v>
      </c>
      <c r="F81" s="31" t="str">
        <f>+C$79</f>
        <v>06325K000</v>
      </c>
      <c r="G81" s="110">
        <v>85</v>
      </c>
      <c r="H81" s="110"/>
      <c r="I81" s="111" t="s">
        <v>4</v>
      </c>
      <c r="J81" s="31" t="s">
        <v>84</v>
      </c>
      <c r="K81" s="31" t="s">
        <v>96</v>
      </c>
      <c r="L81" s="31"/>
      <c r="M81" s="104"/>
      <c r="N81" s="31"/>
      <c r="O81" s="31" t="s">
        <v>2488</v>
      </c>
      <c r="P81" s="98">
        <f t="shared" si="4"/>
        <v>17</v>
      </c>
      <c r="Q81" s="98">
        <f t="shared" si="5"/>
        <v>0</v>
      </c>
    </row>
    <row r="82" spans="1:17" x14ac:dyDescent="0.2">
      <c r="A82" s="78" t="s">
        <v>1029</v>
      </c>
      <c r="B82" s="31">
        <v>3</v>
      </c>
      <c r="C82" s="31" t="s">
        <v>3785</v>
      </c>
      <c r="D82" s="31" t="s">
        <v>394</v>
      </c>
      <c r="E82" s="113" t="s">
        <v>5</v>
      </c>
      <c r="F82" s="31" t="str">
        <f>+C$68</f>
        <v>47110K900</v>
      </c>
      <c r="G82" s="104">
        <v>645</v>
      </c>
      <c r="H82" s="110">
        <f>SUMPRODUCT(B83:B84,G83:G84)</f>
        <v>645</v>
      </c>
      <c r="I82" s="111" t="s">
        <v>6</v>
      </c>
      <c r="J82" s="31" t="s">
        <v>84</v>
      </c>
      <c r="K82" s="31" t="s">
        <v>8</v>
      </c>
      <c r="L82" s="31" t="s">
        <v>1517</v>
      </c>
      <c r="M82" s="104">
        <v>638</v>
      </c>
      <c r="N82" s="31"/>
      <c r="O82" s="31" t="s">
        <v>2489</v>
      </c>
      <c r="P82" s="98">
        <f t="shared" si="4"/>
        <v>20</v>
      </c>
      <c r="Q82" s="98">
        <f t="shared" si="5"/>
        <v>0</v>
      </c>
    </row>
    <row r="83" spans="1:17" x14ac:dyDescent="0.2">
      <c r="A83" s="78" t="s">
        <v>1030</v>
      </c>
      <c r="B83" s="31">
        <v>1</v>
      </c>
      <c r="C83" s="31" t="s">
        <v>3786</v>
      </c>
      <c r="D83" s="31" t="s">
        <v>395</v>
      </c>
      <c r="E83" s="112" t="s">
        <v>4</v>
      </c>
      <c r="F83" s="31" t="str">
        <f>+C$82</f>
        <v>07195K900</v>
      </c>
      <c r="G83" s="104">
        <v>186</v>
      </c>
      <c r="H83" s="110"/>
      <c r="I83" s="111" t="s">
        <v>4</v>
      </c>
      <c r="J83" s="31" t="s">
        <v>84</v>
      </c>
      <c r="K83" s="31" t="s">
        <v>8</v>
      </c>
      <c r="L83" s="31" t="s">
        <v>871</v>
      </c>
      <c r="M83" s="104">
        <v>182</v>
      </c>
      <c r="N83" s="31"/>
      <c r="O83" s="31" t="s">
        <v>2489</v>
      </c>
      <c r="P83" s="98">
        <f t="shared" si="4"/>
        <v>18</v>
      </c>
      <c r="Q83" s="98">
        <f t="shared" si="5"/>
        <v>0</v>
      </c>
    </row>
    <row r="84" spans="1:17" x14ac:dyDescent="0.2">
      <c r="A84" s="78" t="s">
        <v>1031</v>
      </c>
      <c r="B84" s="31">
        <v>3</v>
      </c>
      <c r="C84" s="31" t="s">
        <v>3787</v>
      </c>
      <c r="D84" s="31" t="s">
        <v>393</v>
      </c>
      <c r="E84" s="112" t="s">
        <v>4</v>
      </c>
      <c r="F84" s="31" t="str">
        <f>+C$82</f>
        <v>07195K900</v>
      </c>
      <c r="G84" s="104">
        <v>153</v>
      </c>
      <c r="H84" s="110"/>
      <c r="I84" s="111" t="s">
        <v>4</v>
      </c>
      <c r="J84" s="31" t="s">
        <v>84</v>
      </c>
      <c r="K84" s="31" t="s">
        <v>8</v>
      </c>
      <c r="L84" s="31" t="s">
        <v>1518</v>
      </c>
      <c r="M84" s="104">
        <v>152</v>
      </c>
      <c r="N84" s="31"/>
      <c r="O84" s="31" t="s">
        <v>2489</v>
      </c>
      <c r="P84" s="98">
        <f t="shared" si="4"/>
        <v>23</v>
      </c>
      <c r="Q84" s="98">
        <f t="shared" si="5"/>
        <v>0</v>
      </c>
    </row>
    <row r="85" spans="1:17" x14ac:dyDescent="0.2">
      <c r="A85" s="78" t="s">
        <v>1032</v>
      </c>
      <c r="B85" s="31">
        <v>1</v>
      </c>
      <c r="C85" s="31" t="s">
        <v>3788</v>
      </c>
      <c r="D85" s="31" t="s">
        <v>469</v>
      </c>
      <c r="E85" s="113" t="s">
        <v>5</v>
      </c>
      <c r="F85" s="31" t="str">
        <f>+C$68</f>
        <v>47110K900</v>
      </c>
      <c r="G85" s="104">
        <v>493</v>
      </c>
      <c r="H85" s="110">
        <f>SUMPRODUCT(B86:B88,G86:G88)</f>
        <v>493</v>
      </c>
      <c r="I85" s="111" t="s">
        <v>6</v>
      </c>
      <c r="J85" s="31" t="s">
        <v>84</v>
      </c>
      <c r="K85" s="31" t="s">
        <v>16</v>
      </c>
      <c r="L85" s="31" t="s">
        <v>892</v>
      </c>
      <c r="M85" s="104">
        <v>478</v>
      </c>
      <c r="N85" s="31"/>
      <c r="O85" s="31" t="s">
        <v>2492</v>
      </c>
      <c r="P85" s="98">
        <f t="shared" si="4"/>
        <v>17</v>
      </c>
      <c r="Q85" s="98">
        <f t="shared" si="5"/>
        <v>0</v>
      </c>
    </row>
    <row r="86" spans="1:17" x14ac:dyDescent="0.2">
      <c r="A86" s="78" t="s">
        <v>1033</v>
      </c>
      <c r="B86" s="31">
        <v>1</v>
      </c>
      <c r="C86" s="31" t="s">
        <v>3789</v>
      </c>
      <c r="D86" s="31" t="s">
        <v>1527</v>
      </c>
      <c r="E86" s="112" t="s">
        <v>4</v>
      </c>
      <c r="F86" s="31" t="str">
        <f>+C$85</f>
        <v>17195K900</v>
      </c>
      <c r="G86" s="104">
        <v>116</v>
      </c>
      <c r="H86" s="110"/>
      <c r="I86" s="111" t="s">
        <v>4</v>
      </c>
      <c r="J86" s="31" t="s">
        <v>84</v>
      </c>
      <c r="K86" s="31" t="s">
        <v>16</v>
      </c>
      <c r="L86" s="31" t="s">
        <v>893</v>
      </c>
      <c r="M86" s="104">
        <v>107</v>
      </c>
      <c r="N86" s="31"/>
      <c r="O86" s="31" t="s">
        <v>2492</v>
      </c>
      <c r="P86" s="98">
        <f t="shared" si="4"/>
        <v>20</v>
      </c>
      <c r="Q86" s="98">
        <f t="shared" si="5"/>
        <v>0</v>
      </c>
    </row>
    <row r="87" spans="1:17" x14ac:dyDescent="0.2">
      <c r="A87" s="78" t="s">
        <v>1034</v>
      </c>
      <c r="B87" s="31">
        <v>3</v>
      </c>
      <c r="C87" s="31" t="s">
        <v>3790</v>
      </c>
      <c r="D87" s="31" t="s">
        <v>1528</v>
      </c>
      <c r="E87" s="112" t="s">
        <v>4</v>
      </c>
      <c r="F87" s="31" t="str">
        <f>+C$85</f>
        <v>17195K900</v>
      </c>
      <c r="G87" s="104">
        <v>96</v>
      </c>
      <c r="H87" s="110"/>
      <c r="I87" s="111" t="s">
        <v>4</v>
      </c>
      <c r="J87" s="31" t="s">
        <v>84</v>
      </c>
      <c r="K87" s="31" t="s">
        <v>16</v>
      </c>
      <c r="L87" s="31" t="s">
        <v>894</v>
      </c>
      <c r="M87" s="104">
        <v>95</v>
      </c>
      <c r="N87" s="31"/>
      <c r="O87" s="31" t="s">
        <v>2492</v>
      </c>
      <c r="P87" s="98">
        <f t="shared" si="4"/>
        <v>26</v>
      </c>
      <c r="Q87" s="98">
        <f t="shared" si="5"/>
        <v>0</v>
      </c>
    </row>
    <row r="88" spans="1:17" x14ac:dyDescent="0.2">
      <c r="A88" s="78" t="s">
        <v>1035</v>
      </c>
      <c r="B88" s="31">
        <v>1</v>
      </c>
      <c r="C88" s="31" t="s">
        <v>895</v>
      </c>
      <c r="D88" s="31" t="s">
        <v>1529</v>
      </c>
      <c r="E88" s="112"/>
      <c r="F88" s="31" t="str">
        <f>+C$85</f>
        <v>17195K900</v>
      </c>
      <c r="G88" s="104">
        <v>89</v>
      </c>
      <c r="H88" s="110"/>
      <c r="I88" s="111"/>
      <c r="J88" s="31" t="s">
        <v>84</v>
      </c>
      <c r="K88" s="31" t="s">
        <v>16</v>
      </c>
      <c r="L88" s="31"/>
      <c r="M88" s="104">
        <v>86</v>
      </c>
      <c r="N88" s="31"/>
      <c r="O88" s="31" t="s">
        <v>2492</v>
      </c>
      <c r="P88" s="98">
        <f t="shared" si="4"/>
        <v>28</v>
      </c>
      <c r="Q88" s="98">
        <f t="shared" si="5"/>
        <v>0</v>
      </c>
    </row>
    <row r="89" spans="1:17" x14ac:dyDescent="0.2">
      <c r="A89" s="78" t="s">
        <v>1036</v>
      </c>
      <c r="B89" s="31">
        <v>1</v>
      </c>
      <c r="C89" s="31" t="s">
        <v>3791</v>
      </c>
      <c r="D89" s="31" t="s">
        <v>600</v>
      </c>
      <c r="E89" s="113" t="s">
        <v>5</v>
      </c>
      <c r="F89" s="31" t="str">
        <f>+C$68</f>
        <v>47110K900</v>
      </c>
      <c r="G89" s="104">
        <v>1042</v>
      </c>
      <c r="H89" s="110">
        <f>SUMPRODUCT(B90:B97,G90:G97)</f>
        <v>1042</v>
      </c>
      <c r="I89" s="111" t="s">
        <v>6</v>
      </c>
      <c r="J89" s="31" t="s">
        <v>84</v>
      </c>
      <c r="K89" s="31" t="s">
        <v>9</v>
      </c>
      <c r="L89" s="31" t="s">
        <v>1519</v>
      </c>
      <c r="M89" s="104">
        <v>1024</v>
      </c>
      <c r="N89" s="31"/>
      <c r="O89" s="31" t="s">
        <v>2491</v>
      </c>
      <c r="P89" s="98">
        <f t="shared" si="4"/>
        <v>24</v>
      </c>
      <c r="Q89" s="98">
        <f t="shared" si="5"/>
        <v>0</v>
      </c>
    </row>
    <row r="90" spans="1:17" x14ac:dyDescent="0.2">
      <c r="A90" s="78" t="s">
        <v>1037</v>
      </c>
      <c r="B90" s="31">
        <v>1</v>
      </c>
      <c r="C90" s="31" t="s">
        <v>3792</v>
      </c>
      <c r="D90" s="31" t="s">
        <v>601</v>
      </c>
      <c r="E90" s="112" t="s">
        <v>4</v>
      </c>
      <c r="F90" s="31" t="str">
        <f t="shared" ref="F90:F97" si="6">+C$89</f>
        <v>63055K900</v>
      </c>
      <c r="G90" s="104">
        <v>84</v>
      </c>
      <c r="H90" s="110"/>
      <c r="I90" s="111" t="s">
        <v>4</v>
      </c>
      <c r="J90" s="31" t="s">
        <v>84</v>
      </c>
      <c r="K90" s="31" t="s">
        <v>9</v>
      </c>
      <c r="L90" s="31" t="s">
        <v>1520</v>
      </c>
      <c r="M90" s="104">
        <v>83</v>
      </c>
      <c r="N90" s="31"/>
      <c r="O90" s="31" t="s">
        <v>2491</v>
      </c>
      <c r="P90" s="98">
        <f t="shared" si="4"/>
        <v>22</v>
      </c>
      <c r="Q90" s="98">
        <f t="shared" si="5"/>
        <v>0</v>
      </c>
    </row>
    <row r="91" spans="1:17" x14ac:dyDescent="0.2">
      <c r="A91" s="78" t="s">
        <v>1038</v>
      </c>
      <c r="B91" s="31">
        <v>1</v>
      </c>
      <c r="C91" s="31" t="s">
        <v>890</v>
      </c>
      <c r="D91" s="31" t="s">
        <v>412</v>
      </c>
      <c r="E91" s="112" t="s">
        <v>4</v>
      </c>
      <c r="F91" s="31" t="str">
        <f t="shared" si="6"/>
        <v>63055K900</v>
      </c>
      <c r="G91" s="110">
        <v>86</v>
      </c>
      <c r="H91" s="110"/>
      <c r="I91" s="111" t="s">
        <v>4</v>
      </c>
      <c r="J91" s="31" t="s">
        <v>84</v>
      </c>
      <c r="K91" s="31" t="s">
        <v>21</v>
      </c>
      <c r="L91" s="31"/>
      <c r="M91" s="104"/>
      <c r="N91" s="31"/>
      <c r="O91" s="31" t="s">
        <v>2491</v>
      </c>
      <c r="P91" s="98">
        <f t="shared" si="4"/>
        <v>18</v>
      </c>
      <c r="Q91" s="98">
        <f t="shared" si="5"/>
        <v>0</v>
      </c>
    </row>
    <row r="92" spans="1:17" x14ac:dyDescent="0.2">
      <c r="A92" s="78" t="s">
        <v>1039</v>
      </c>
      <c r="B92" s="31">
        <v>1</v>
      </c>
      <c r="C92" s="31" t="s">
        <v>3793</v>
      </c>
      <c r="D92" s="31" t="s">
        <v>549</v>
      </c>
      <c r="E92" s="112" t="s">
        <v>4</v>
      </c>
      <c r="F92" s="31" t="str">
        <f t="shared" si="6"/>
        <v>63055K900</v>
      </c>
      <c r="G92" s="104">
        <v>108</v>
      </c>
      <c r="H92" s="110"/>
      <c r="I92" s="111" t="s">
        <v>4</v>
      </c>
      <c r="J92" s="31" t="s">
        <v>84</v>
      </c>
      <c r="K92" s="31" t="s">
        <v>30</v>
      </c>
      <c r="L92" s="31" t="s">
        <v>1521</v>
      </c>
      <c r="M92" s="104">
        <v>109</v>
      </c>
      <c r="N92" s="31"/>
      <c r="O92" s="31" t="s">
        <v>2491</v>
      </c>
      <c r="P92" s="98">
        <f t="shared" si="4"/>
        <v>26</v>
      </c>
      <c r="Q92" s="98">
        <f t="shared" si="5"/>
        <v>0</v>
      </c>
    </row>
    <row r="93" spans="1:17" x14ac:dyDescent="0.2">
      <c r="A93" s="78" t="s">
        <v>1040</v>
      </c>
      <c r="B93" s="31">
        <v>1</v>
      </c>
      <c r="C93" s="31" t="s">
        <v>3920</v>
      </c>
      <c r="D93" s="31" t="s">
        <v>1530</v>
      </c>
      <c r="E93" s="112" t="s">
        <v>4</v>
      </c>
      <c r="F93" s="31" t="str">
        <f t="shared" si="6"/>
        <v>63055K900</v>
      </c>
      <c r="G93" s="104">
        <v>103</v>
      </c>
      <c r="H93" s="110"/>
      <c r="I93" s="111" t="s">
        <v>4</v>
      </c>
      <c r="J93" s="31" t="s">
        <v>84</v>
      </c>
      <c r="K93" s="31" t="s">
        <v>9</v>
      </c>
      <c r="L93" s="31" t="s">
        <v>1523</v>
      </c>
      <c r="M93" s="104">
        <v>101</v>
      </c>
      <c r="N93" s="31"/>
      <c r="O93" s="31" t="s">
        <v>2491</v>
      </c>
      <c r="P93" s="98">
        <f t="shared" si="4"/>
        <v>32</v>
      </c>
      <c r="Q93" s="98">
        <f t="shared" si="5"/>
        <v>0</v>
      </c>
    </row>
    <row r="94" spans="1:17" x14ac:dyDescent="0.2">
      <c r="A94" s="78" t="s">
        <v>1041</v>
      </c>
      <c r="B94" s="31">
        <v>1</v>
      </c>
      <c r="C94" s="31" t="s">
        <v>3794</v>
      </c>
      <c r="D94" s="31" t="s">
        <v>602</v>
      </c>
      <c r="E94" s="112" t="s">
        <v>4</v>
      </c>
      <c r="F94" s="31" t="str">
        <f t="shared" si="6"/>
        <v>63055K900</v>
      </c>
      <c r="G94" s="104">
        <v>119</v>
      </c>
      <c r="H94" s="110"/>
      <c r="I94" s="111" t="s">
        <v>4</v>
      </c>
      <c r="J94" s="31" t="s">
        <v>84</v>
      </c>
      <c r="K94" s="31" t="s">
        <v>9</v>
      </c>
      <c r="L94" s="31" t="s">
        <v>1522</v>
      </c>
      <c r="M94" s="104">
        <v>120</v>
      </c>
      <c r="N94" s="31"/>
      <c r="O94" s="31" t="s">
        <v>2491</v>
      </c>
      <c r="P94" s="98">
        <f t="shared" si="4"/>
        <v>28</v>
      </c>
      <c r="Q94" s="98">
        <f t="shared" si="5"/>
        <v>0</v>
      </c>
    </row>
    <row r="95" spans="1:17" x14ac:dyDescent="0.2">
      <c r="A95" s="78" t="s">
        <v>1042</v>
      </c>
      <c r="B95" s="31">
        <v>1</v>
      </c>
      <c r="C95" s="31" t="s">
        <v>3795</v>
      </c>
      <c r="D95" s="31" t="s">
        <v>604</v>
      </c>
      <c r="E95" s="112" t="s">
        <v>4</v>
      </c>
      <c r="F95" s="31" t="str">
        <f t="shared" si="6"/>
        <v>63055K900</v>
      </c>
      <c r="G95" s="104">
        <v>102</v>
      </c>
      <c r="H95" s="110"/>
      <c r="I95" s="111" t="s">
        <v>4</v>
      </c>
      <c r="J95" s="31" t="s">
        <v>84</v>
      </c>
      <c r="K95" s="31" t="s">
        <v>9</v>
      </c>
      <c r="L95" s="31" t="s">
        <v>1525</v>
      </c>
      <c r="M95" s="104">
        <v>101</v>
      </c>
      <c r="N95" s="31"/>
      <c r="O95" s="31" t="s">
        <v>2491</v>
      </c>
      <c r="P95" s="98">
        <f t="shared" si="4"/>
        <v>27</v>
      </c>
      <c r="Q95" s="98">
        <f t="shared" si="5"/>
        <v>0</v>
      </c>
    </row>
    <row r="96" spans="1:17" x14ac:dyDescent="0.2">
      <c r="A96" s="78" t="s">
        <v>1043</v>
      </c>
      <c r="B96" s="31">
        <v>3</v>
      </c>
      <c r="C96" s="31" t="s">
        <v>3921</v>
      </c>
      <c r="D96" s="31" t="s">
        <v>603</v>
      </c>
      <c r="E96" s="112" t="s">
        <v>4</v>
      </c>
      <c r="F96" s="31" t="str">
        <f t="shared" si="6"/>
        <v>63055K900</v>
      </c>
      <c r="G96" s="104">
        <v>100</v>
      </c>
      <c r="H96" s="110"/>
      <c r="I96" s="111" t="s">
        <v>4</v>
      </c>
      <c r="J96" s="31" t="s">
        <v>84</v>
      </c>
      <c r="K96" s="31" t="s">
        <v>9</v>
      </c>
      <c r="L96" s="31" t="s">
        <v>1524</v>
      </c>
      <c r="M96" s="104">
        <v>97</v>
      </c>
      <c r="N96" s="31"/>
      <c r="O96" s="31" t="s">
        <v>2491</v>
      </c>
      <c r="P96" s="98">
        <f t="shared" si="4"/>
        <v>28</v>
      </c>
      <c r="Q96" s="98">
        <f t="shared" si="5"/>
        <v>0</v>
      </c>
    </row>
    <row r="97" spans="1:17" x14ac:dyDescent="0.2">
      <c r="A97" s="78" t="s">
        <v>3677</v>
      </c>
      <c r="B97" s="31">
        <v>1</v>
      </c>
      <c r="C97" s="31" t="s">
        <v>3796</v>
      </c>
      <c r="D97" s="31" t="s">
        <v>605</v>
      </c>
      <c r="E97" s="112" t="s">
        <v>4</v>
      </c>
      <c r="F97" s="31" t="str">
        <f t="shared" si="6"/>
        <v>63055K900</v>
      </c>
      <c r="G97" s="104">
        <v>140</v>
      </c>
      <c r="H97" s="110"/>
      <c r="I97" s="111" t="s">
        <v>4</v>
      </c>
      <c r="J97" s="31" t="s">
        <v>84</v>
      </c>
      <c r="K97" s="31" t="s">
        <v>9</v>
      </c>
      <c r="L97" s="31" t="s">
        <v>1526</v>
      </c>
      <c r="M97" s="104">
        <v>133</v>
      </c>
      <c r="N97" s="31"/>
      <c r="O97" s="31" t="s">
        <v>2491</v>
      </c>
      <c r="P97" s="98">
        <f t="shared" si="4"/>
        <v>22</v>
      </c>
      <c r="Q97" s="98">
        <f t="shared" si="5"/>
        <v>0</v>
      </c>
    </row>
    <row r="98" spans="1:17" x14ac:dyDescent="0.2">
      <c r="A98" s="119"/>
      <c r="B98" s="88"/>
      <c r="C98" s="43"/>
      <c r="D98" s="43"/>
      <c r="E98" s="43"/>
      <c r="F98" s="43"/>
      <c r="G98" s="121"/>
      <c r="H98" s="121"/>
      <c r="I98" s="122"/>
      <c r="J98" s="43"/>
      <c r="K98" s="43" t="s">
        <v>4</v>
      </c>
      <c r="N98" s="43"/>
      <c r="P98" s="98">
        <f t="shared" si="4"/>
        <v>0</v>
      </c>
      <c r="Q98" s="98">
        <f t="shared" si="5"/>
        <v>0</v>
      </c>
    </row>
    <row r="99" spans="1:17" x14ac:dyDescent="0.2">
      <c r="A99" s="78" t="s">
        <v>1044</v>
      </c>
      <c r="B99" s="31"/>
      <c r="C99" s="31" t="s">
        <v>3797</v>
      </c>
      <c r="D99" s="31" t="s">
        <v>631</v>
      </c>
      <c r="E99" s="45" t="s">
        <v>45</v>
      </c>
      <c r="F99" s="31" t="s">
        <v>4</v>
      </c>
      <c r="G99" s="104">
        <v>4291</v>
      </c>
      <c r="H99" s="110">
        <f>+(B101*G101)+(B110*G110)+(B113*G113)+(B117*G117)+(B121*G121)+(B125*G125)+(B100*G100)</f>
        <v>4297</v>
      </c>
      <c r="I99" s="111" t="s">
        <v>4</v>
      </c>
      <c r="J99" s="31" t="s">
        <v>81</v>
      </c>
      <c r="K99" s="31" t="s">
        <v>40</v>
      </c>
      <c r="L99" s="31" t="s">
        <v>1532</v>
      </c>
      <c r="M99" s="104">
        <v>4271</v>
      </c>
      <c r="N99" s="31"/>
      <c r="O99" s="31" t="s">
        <v>81</v>
      </c>
      <c r="P99" s="98">
        <f t="shared" si="4"/>
        <v>30</v>
      </c>
      <c r="Q99" s="98">
        <f t="shared" si="5"/>
        <v>0</v>
      </c>
    </row>
    <row r="100" spans="1:17" x14ac:dyDescent="0.2">
      <c r="A100" s="78" t="s">
        <v>1045</v>
      </c>
      <c r="B100" s="31">
        <v>1</v>
      </c>
      <c r="C100" s="31" t="s">
        <v>3798</v>
      </c>
      <c r="D100" s="31" t="s">
        <v>1534</v>
      </c>
      <c r="E100" s="112" t="s">
        <v>4</v>
      </c>
      <c r="F100" s="31" t="str">
        <f>+C$99</f>
        <v>87310K900</v>
      </c>
      <c r="G100" s="104">
        <v>140</v>
      </c>
      <c r="H100" s="110"/>
      <c r="I100" s="111" t="s">
        <v>6</v>
      </c>
      <c r="J100" s="31" t="s">
        <v>81</v>
      </c>
      <c r="K100" s="31" t="s">
        <v>40</v>
      </c>
      <c r="L100" s="31" t="s">
        <v>1533</v>
      </c>
      <c r="M100" s="104">
        <v>137</v>
      </c>
      <c r="N100" s="31"/>
      <c r="O100" s="31" t="s">
        <v>2486</v>
      </c>
      <c r="P100" s="98">
        <f t="shared" si="4"/>
        <v>28</v>
      </c>
      <c r="Q100" s="98">
        <f t="shared" si="5"/>
        <v>0</v>
      </c>
    </row>
    <row r="101" spans="1:17" x14ac:dyDescent="0.2">
      <c r="A101" s="78" t="s">
        <v>1046</v>
      </c>
      <c r="B101" s="31">
        <v>1</v>
      </c>
      <c r="C101" s="31" t="s">
        <v>1535</v>
      </c>
      <c r="D101" s="31" t="s">
        <v>336</v>
      </c>
      <c r="E101" s="113" t="s">
        <v>5</v>
      </c>
      <c r="F101" s="31" t="str">
        <f>+C$99</f>
        <v>87310K900</v>
      </c>
      <c r="G101" s="104">
        <v>449</v>
      </c>
      <c r="H101" s="110">
        <f>SUMPRODUCT(B102:B106,G102:G106)</f>
        <v>449</v>
      </c>
      <c r="I101" s="111" t="s">
        <v>6</v>
      </c>
      <c r="J101" s="31" t="s">
        <v>81</v>
      </c>
      <c r="K101" s="31" t="s">
        <v>82</v>
      </c>
      <c r="L101" s="31"/>
      <c r="M101" s="104">
        <v>450</v>
      </c>
      <c r="N101" s="31"/>
      <c r="O101" s="31" t="s">
        <v>2487</v>
      </c>
      <c r="P101" s="98">
        <f t="shared" si="4"/>
        <v>30</v>
      </c>
      <c r="Q101" s="98">
        <f t="shared" si="5"/>
        <v>0</v>
      </c>
    </row>
    <row r="102" spans="1:17" x14ac:dyDescent="0.2">
      <c r="A102" s="78" t="s">
        <v>1047</v>
      </c>
      <c r="B102" s="31">
        <v>1</v>
      </c>
      <c r="C102" s="31" t="s">
        <v>1536</v>
      </c>
      <c r="D102" s="31" t="s">
        <v>339</v>
      </c>
      <c r="E102" s="112" t="s">
        <v>4</v>
      </c>
      <c r="F102" s="31" t="str">
        <f>+C$101</f>
        <v>05315K500</v>
      </c>
      <c r="G102" s="104">
        <v>84</v>
      </c>
      <c r="H102" s="110"/>
      <c r="I102" s="111" t="s">
        <v>4</v>
      </c>
      <c r="J102" s="31" t="s">
        <v>81</v>
      </c>
      <c r="K102" s="31" t="s">
        <v>82</v>
      </c>
      <c r="L102" s="31"/>
      <c r="M102" s="104">
        <v>82</v>
      </c>
      <c r="N102" s="31"/>
      <c r="O102" s="31" t="s">
        <v>2487</v>
      </c>
      <c r="P102" s="98">
        <f t="shared" si="4"/>
        <v>20</v>
      </c>
      <c r="Q102" s="98">
        <f t="shared" si="5"/>
        <v>0</v>
      </c>
    </row>
    <row r="103" spans="1:17" x14ac:dyDescent="0.2">
      <c r="A103" s="78" t="s">
        <v>1048</v>
      </c>
      <c r="B103" s="31">
        <v>1</v>
      </c>
      <c r="C103" s="31" t="s">
        <v>2976</v>
      </c>
      <c r="D103" s="31" t="s">
        <v>1537</v>
      </c>
      <c r="E103" s="112" t="s">
        <v>4</v>
      </c>
      <c r="F103" s="31" t="str">
        <f>+C$101</f>
        <v>05315K500</v>
      </c>
      <c r="G103" s="110">
        <v>113</v>
      </c>
      <c r="H103" s="110"/>
      <c r="I103" s="111"/>
      <c r="J103" s="31" t="s">
        <v>81</v>
      </c>
      <c r="K103" s="31" t="s">
        <v>82</v>
      </c>
      <c r="L103" s="31"/>
      <c r="M103" s="104"/>
      <c r="N103" s="31"/>
      <c r="O103" s="31" t="s">
        <v>2487</v>
      </c>
      <c r="P103" s="98">
        <f t="shared" si="4"/>
        <v>21</v>
      </c>
      <c r="Q103" s="98">
        <f t="shared" si="5"/>
        <v>0</v>
      </c>
    </row>
    <row r="104" spans="1:17" x14ac:dyDescent="0.2">
      <c r="A104" s="78" t="s">
        <v>1049</v>
      </c>
      <c r="B104" s="31">
        <v>1</v>
      </c>
      <c r="C104" s="31" t="s">
        <v>2980</v>
      </c>
      <c r="D104" s="31" t="s">
        <v>1537</v>
      </c>
      <c r="E104" s="112" t="s">
        <v>4</v>
      </c>
      <c r="F104" s="31" t="str">
        <f>+C$101</f>
        <v>05315K500</v>
      </c>
      <c r="G104" s="110">
        <v>98</v>
      </c>
      <c r="H104" s="110"/>
      <c r="I104" s="111" t="s">
        <v>4</v>
      </c>
      <c r="J104" s="31" t="s">
        <v>81</v>
      </c>
      <c r="K104" s="31" t="s">
        <v>82</v>
      </c>
      <c r="L104" s="31"/>
      <c r="M104" s="104"/>
      <c r="N104" s="31"/>
      <c r="O104" s="31" t="s">
        <v>2487</v>
      </c>
      <c r="P104" s="98">
        <f t="shared" si="4"/>
        <v>21</v>
      </c>
      <c r="Q104" s="98">
        <f t="shared" si="5"/>
        <v>0</v>
      </c>
    </row>
    <row r="105" spans="1:17" x14ac:dyDescent="0.2">
      <c r="A105" s="78" t="s">
        <v>1050</v>
      </c>
      <c r="B105" s="31">
        <v>1</v>
      </c>
      <c r="C105" s="31" t="s">
        <v>3607</v>
      </c>
      <c r="D105" s="31" t="s">
        <v>3659</v>
      </c>
      <c r="E105" s="112" t="s">
        <v>4</v>
      </c>
      <c r="F105" s="31" t="str">
        <f>+C$101</f>
        <v>05315K500</v>
      </c>
      <c r="G105" s="110">
        <v>35</v>
      </c>
      <c r="H105" s="110"/>
      <c r="I105" s="111"/>
      <c r="J105" s="31" t="s">
        <v>81</v>
      </c>
      <c r="K105" s="31" t="s">
        <v>12</v>
      </c>
      <c r="L105" s="31"/>
      <c r="M105" s="104"/>
      <c r="N105" s="31"/>
      <c r="O105" s="31" t="s">
        <v>2487</v>
      </c>
      <c r="P105" s="98">
        <f t="shared" si="4"/>
        <v>20</v>
      </c>
      <c r="Q105" s="98">
        <f t="shared" si="5"/>
        <v>0</v>
      </c>
    </row>
    <row r="106" spans="1:17" x14ac:dyDescent="0.2">
      <c r="A106" s="78" t="s">
        <v>1051</v>
      </c>
      <c r="B106" s="31">
        <v>1</v>
      </c>
      <c r="C106" s="31" t="s">
        <v>3762</v>
      </c>
      <c r="D106" s="60" t="s">
        <v>3923</v>
      </c>
      <c r="E106" s="80" t="s">
        <v>39</v>
      </c>
      <c r="F106" s="31" t="str">
        <f>+C$101</f>
        <v>05315K500</v>
      </c>
      <c r="G106" s="104">
        <v>119</v>
      </c>
      <c r="H106" s="110">
        <f>SUMPRODUCT(B107:B109,G107:G109)</f>
        <v>119</v>
      </c>
      <c r="I106" s="111" t="s">
        <v>4</v>
      </c>
      <c r="J106" s="31" t="s">
        <v>81</v>
      </c>
      <c r="K106" s="31" t="s">
        <v>25</v>
      </c>
      <c r="L106" s="31" t="s">
        <v>1505</v>
      </c>
      <c r="M106" s="104">
        <v>122</v>
      </c>
      <c r="N106" s="31"/>
      <c r="O106" s="31" t="s">
        <v>2487</v>
      </c>
      <c r="P106" s="98">
        <f t="shared" si="4"/>
        <v>17</v>
      </c>
      <c r="Q106" s="98">
        <f t="shared" si="5"/>
        <v>0</v>
      </c>
    </row>
    <row r="107" spans="1:17" x14ac:dyDescent="0.2">
      <c r="A107" s="78" t="s">
        <v>1052</v>
      </c>
      <c r="B107" s="31">
        <v>1</v>
      </c>
      <c r="C107" s="31" t="s">
        <v>3763</v>
      </c>
      <c r="D107" s="60" t="s">
        <v>3924</v>
      </c>
      <c r="E107" s="112" t="s">
        <v>4</v>
      </c>
      <c r="F107" s="31" t="str">
        <f>+C$106</f>
        <v>34120K500</v>
      </c>
      <c r="G107" s="104">
        <v>77</v>
      </c>
      <c r="H107" s="110"/>
      <c r="I107" s="111" t="s">
        <v>4</v>
      </c>
      <c r="J107" s="31" t="s">
        <v>81</v>
      </c>
      <c r="K107" s="31" t="s">
        <v>25</v>
      </c>
      <c r="L107" s="31" t="s">
        <v>909</v>
      </c>
      <c r="M107" s="104">
        <v>94</v>
      </c>
      <c r="N107" s="31"/>
      <c r="O107" s="31" t="s">
        <v>2487</v>
      </c>
      <c r="P107" s="98">
        <f t="shared" si="4"/>
        <v>10</v>
      </c>
      <c r="Q107" s="98">
        <f t="shared" si="5"/>
        <v>0</v>
      </c>
    </row>
    <row r="108" spans="1:17" s="118" customFormat="1" x14ac:dyDescent="0.2">
      <c r="A108" s="78" t="s">
        <v>1053</v>
      </c>
      <c r="B108" s="60">
        <v>1</v>
      </c>
      <c r="C108" s="60" t="s">
        <v>3559</v>
      </c>
      <c r="D108" s="60" t="s">
        <v>3078</v>
      </c>
      <c r="E108" s="114"/>
      <c r="F108" s="60" t="str">
        <f>+C$106</f>
        <v>34120K500</v>
      </c>
      <c r="G108" s="104">
        <v>14</v>
      </c>
      <c r="H108" s="104"/>
      <c r="I108" s="115"/>
      <c r="J108" s="60" t="s">
        <v>83</v>
      </c>
      <c r="K108" s="116" t="s">
        <v>3670</v>
      </c>
      <c r="L108" s="31"/>
      <c r="M108" s="104"/>
      <c r="N108" s="60" t="s">
        <v>1664</v>
      </c>
      <c r="O108" s="31"/>
      <c r="P108" s="117"/>
    </row>
    <row r="109" spans="1:17" x14ac:dyDescent="0.2">
      <c r="A109" s="78" t="s">
        <v>1054</v>
      </c>
      <c r="B109" s="31">
        <v>1</v>
      </c>
      <c r="C109" s="31" t="s">
        <v>1690</v>
      </c>
      <c r="D109" s="31" t="s">
        <v>756</v>
      </c>
      <c r="E109" s="112" t="s">
        <v>4</v>
      </c>
      <c r="F109" s="31" t="str">
        <f>+C$106</f>
        <v>34120K500</v>
      </c>
      <c r="G109" s="110">
        <v>28</v>
      </c>
      <c r="H109" s="110"/>
      <c r="I109" s="111" t="s">
        <v>4</v>
      </c>
      <c r="J109" s="31" t="s">
        <v>81</v>
      </c>
      <c r="K109" s="31" t="s">
        <v>7</v>
      </c>
      <c r="L109" s="31"/>
      <c r="M109" s="104"/>
      <c r="N109" s="31"/>
      <c r="O109" s="31" t="s">
        <v>2487</v>
      </c>
      <c r="P109" s="98">
        <f t="shared" si="4"/>
        <v>8</v>
      </c>
      <c r="Q109" s="98">
        <f t="shared" si="5"/>
        <v>0</v>
      </c>
    </row>
    <row r="110" spans="1:17" x14ac:dyDescent="0.2">
      <c r="A110" s="78" t="s">
        <v>1055</v>
      </c>
      <c r="B110" s="31">
        <v>1</v>
      </c>
      <c r="C110" s="31" t="s">
        <v>868</v>
      </c>
      <c r="D110" s="31" t="s">
        <v>376</v>
      </c>
      <c r="E110" s="113" t="s">
        <v>5</v>
      </c>
      <c r="F110" s="31" t="str">
        <f>+C$99</f>
        <v>87310K900</v>
      </c>
      <c r="G110" s="104">
        <v>506</v>
      </c>
      <c r="H110" s="110">
        <f>SUMPRODUCT(B111:B112,G111:G112)</f>
        <v>506</v>
      </c>
      <c r="I110" s="111" t="s">
        <v>6</v>
      </c>
      <c r="J110" s="31" t="s">
        <v>81</v>
      </c>
      <c r="K110" s="31" t="s">
        <v>96</v>
      </c>
      <c r="L110" s="31"/>
      <c r="M110" s="104">
        <v>507</v>
      </c>
      <c r="N110" s="31"/>
      <c r="O110" s="31" t="s">
        <v>2488</v>
      </c>
      <c r="P110" s="98">
        <f t="shared" si="4"/>
        <v>29</v>
      </c>
      <c r="Q110" s="98">
        <f t="shared" si="5"/>
        <v>0</v>
      </c>
    </row>
    <row r="111" spans="1:17" x14ac:dyDescent="0.2">
      <c r="A111" s="78" t="s">
        <v>1056</v>
      </c>
      <c r="B111" s="31">
        <v>1</v>
      </c>
      <c r="C111" s="31" t="s">
        <v>869</v>
      </c>
      <c r="D111" s="31" t="s">
        <v>377</v>
      </c>
      <c r="E111" s="112" t="s">
        <v>4</v>
      </c>
      <c r="F111" s="31" t="str">
        <f>+C$110</f>
        <v>06385K000</v>
      </c>
      <c r="G111" s="104">
        <v>233</v>
      </c>
      <c r="H111" s="110"/>
      <c r="I111" s="111" t="s">
        <v>4</v>
      </c>
      <c r="J111" s="31" t="s">
        <v>81</v>
      </c>
      <c r="K111" s="31" t="s">
        <v>96</v>
      </c>
      <c r="L111" s="31"/>
      <c r="M111" s="104">
        <v>234</v>
      </c>
      <c r="N111" s="31"/>
      <c r="O111" s="31" t="s">
        <v>2488</v>
      </c>
      <c r="P111" s="98">
        <f t="shared" si="4"/>
        <v>27</v>
      </c>
      <c r="Q111" s="98">
        <f t="shared" si="5"/>
        <v>0</v>
      </c>
    </row>
    <row r="112" spans="1:17" x14ac:dyDescent="0.2">
      <c r="A112" s="78" t="s">
        <v>1057</v>
      </c>
      <c r="B112" s="31">
        <v>3</v>
      </c>
      <c r="C112" s="31" t="s">
        <v>870</v>
      </c>
      <c r="D112" s="31" t="s">
        <v>378</v>
      </c>
      <c r="E112" s="112" t="s">
        <v>4</v>
      </c>
      <c r="F112" s="31" t="str">
        <f>+C$110</f>
        <v>06385K000</v>
      </c>
      <c r="G112" s="110">
        <v>91</v>
      </c>
      <c r="H112" s="110"/>
      <c r="I112" s="111" t="s">
        <v>4</v>
      </c>
      <c r="J112" s="31" t="s">
        <v>81</v>
      </c>
      <c r="K112" s="31" t="s">
        <v>96</v>
      </c>
      <c r="L112" s="31"/>
      <c r="M112" s="104"/>
      <c r="N112" s="31"/>
      <c r="O112" s="31" t="s">
        <v>2488</v>
      </c>
      <c r="P112" s="98">
        <f t="shared" si="4"/>
        <v>23</v>
      </c>
      <c r="Q112" s="98">
        <f t="shared" si="5"/>
        <v>0</v>
      </c>
    </row>
    <row r="113" spans="1:17" x14ac:dyDescent="0.2">
      <c r="A113" s="78" t="s">
        <v>1058</v>
      </c>
      <c r="B113" s="31">
        <v>1</v>
      </c>
      <c r="C113" s="31" t="s">
        <v>3799</v>
      </c>
      <c r="D113" s="31" t="s">
        <v>1539</v>
      </c>
      <c r="E113" s="113" t="s">
        <v>5</v>
      </c>
      <c r="F113" s="31" t="str">
        <f>+C$99</f>
        <v>87310K900</v>
      </c>
      <c r="G113" s="104">
        <v>519</v>
      </c>
      <c r="H113" s="110">
        <f>SUMPRODUCT(B114:B116,G114:G116)</f>
        <v>519</v>
      </c>
      <c r="I113" s="111" t="s">
        <v>6</v>
      </c>
      <c r="J113" s="31" t="s">
        <v>81</v>
      </c>
      <c r="K113" s="31" t="s">
        <v>8</v>
      </c>
      <c r="L113" s="31" t="s">
        <v>882</v>
      </c>
      <c r="M113" s="104">
        <v>514</v>
      </c>
      <c r="N113" s="31"/>
      <c r="O113" s="31" t="s">
        <v>2493</v>
      </c>
      <c r="P113" s="98">
        <f t="shared" si="4"/>
        <v>29</v>
      </c>
      <c r="Q113" s="98">
        <f t="shared" si="5"/>
        <v>0</v>
      </c>
    </row>
    <row r="114" spans="1:17" x14ac:dyDescent="0.2">
      <c r="A114" s="78" t="s">
        <v>1059</v>
      </c>
      <c r="B114" s="31">
        <v>1</v>
      </c>
      <c r="C114" s="31" t="s">
        <v>3800</v>
      </c>
      <c r="D114" s="31" t="s">
        <v>2056</v>
      </c>
      <c r="E114" s="112" t="s">
        <v>4</v>
      </c>
      <c r="F114" s="31" t="str">
        <f>+C$113</f>
        <v>07315K800</v>
      </c>
      <c r="G114" s="104">
        <v>181</v>
      </c>
      <c r="H114" s="110"/>
      <c r="I114" s="111" t="s">
        <v>4</v>
      </c>
      <c r="J114" s="31" t="s">
        <v>81</v>
      </c>
      <c r="K114" s="31" t="s">
        <v>8</v>
      </c>
      <c r="L114" s="31" t="s">
        <v>884</v>
      </c>
      <c r="M114" s="104">
        <v>179</v>
      </c>
      <c r="N114" s="31"/>
      <c r="O114" s="31" t="s">
        <v>2493</v>
      </c>
      <c r="P114" s="98">
        <f t="shared" si="4"/>
        <v>35</v>
      </c>
      <c r="Q114" s="98">
        <f t="shared" si="5"/>
        <v>0</v>
      </c>
    </row>
    <row r="115" spans="1:17" x14ac:dyDescent="0.2">
      <c r="A115" s="78" t="s">
        <v>1060</v>
      </c>
      <c r="B115" s="31">
        <v>2</v>
      </c>
      <c r="C115" s="31" t="s">
        <v>3801</v>
      </c>
      <c r="D115" s="31" t="s">
        <v>396</v>
      </c>
      <c r="E115" s="112" t="s">
        <v>4</v>
      </c>
      <c r="F115" s="31" t="str">
        <f>+C$113</f>
        <v>07315K800</v>
      </c>
      <c r="G115" s="104">
        <v>137</v>
      </c>
      <c r="H115" s="110"/>
      <c r="I115" s="111" t="s">
        <v>4</v>
      </c>
      <c r="J115" s="31" t="s">
        <v>81</v>
      </c>
      <c r="K115" s="31" t="s">
        <v>8</v>
      </c>
      <c r="L115" s="31" t="s">
        <v>886</v>
      </c>
      <c r="M115" s="104">
        <v>136</v>
      </c>
      <c r="N115" s="31"/>
      <c r="O115" s="31" t="s">
        <v>2493</v>
      </c>
      <c r="P115" s="98">
        <f t="shared" si="4"/>
        <v>29</v>
      </c>
      <c r="Q115" s="98">
        <f t="shared" si="5"/>
        <v>0</v>
      </c>
    </row>
    <row r="116" spans="1:17" x14ac:dyDescent="0.2">
      <c r="A116" s="78" t="s">
        <v>1061</v>
      </c>
      <c r="B116" s="31">
        <v>1</v>
      </c>
      <c r="C116" s="31" t="s">
        <v>3802</v>
      </c>
      <c r="D116" s="31" t="s">
        <v>472</v>
      </c>
      <c r="E116" s="112" t="s">
        <v>4</v>
      </c>
      <c r="F116" s="31" t="str">
        <f>+C$113</f>
        <v>07315K800</v>
      </c>
      <c r="G116" s="104">
        <v>64</v>
      </c>
      <c r="H116" s="110"/>
      <c r="I116" s="111" t="s">
        <v>4</v>
      </c>
      <c r="J116" s="31" t="s">
        <v>81</v>
      </c>
      <c r="K116" s="31" t="s">
        <v>16</v>
      </c>
      <c r="L116" s="31" t="s">
        <v>902</v>
      </c>
      <c r="M116" s="104">
        <v>63</v>
      </c>
      <c r="N116" s="31"/>
      <c r="O116" s="31" t="s">
        <v>2493</v>
      </c>
      <c r="P116" s="98">
        <f t="shared" si="4"/>
        <v>29</v>
      </c>
      <c r="Q116" s="98">
        <f t="shared" si="5"/>
        <v>0</v>
      </c>
    </row>
    <row r="117" spans="1:17" x14ac:dyDescent="0.2">
      <c r="A117" s="78" t="s">
        <v>1062</v>
      </c>
      <c r="B117" s="31">
        <v>2</v>
      </c>
      <c r="C117" s="31" t="s">
        <v>3803</v>
      </c>
      <c r="D117" s="31" t="s">
        <v>281</v>
      </c>
      <c r="E117" s="113" t="s">
        <v>5</v>
      </c>
      <c r="F117" s="31" t="str">
        <f>+C$99</f>
        <v>87310K900</v>
      </c>
      <c r="G117" s="104">
        <v>444</v>
      </c>
      <c r="H117" s="110">
        <f>SUMPRODUCT(B118:B120,G118:G120)</f>
        <v>444</v>
      </c>
      <c r="I117" s="111" t="s">
        <v>6</v>
      </c>
      <c r="J117" s="31" t="s">
        <v>81</v>
      </c>
      <c r="K117" s="31" t="s">
        <v>8</v>
      </c>
      <c r="L117" s="31" t="s">
        <v>883</v>
      </c>
      <c r="M117" s="104">
        <v>440</v>
      </c>
      <c r="N117" s="31"/>
      <c r="O117" s="31" t="s">
        <v>2493</v>
      </c>
      <c r="P117" s="98">
        <f t="shared" si="4"/>
        <v>31</v>
      </c>
      <c r="Q117" s="98">
        <f t="shared" si="5"/>
        <v>0</v>
      </c>
    </row>
    <row r="118" spans="1:17" x14ac:dyDescent="0.2">
      <c r="A118" s="78" t="s">
        <v>1063</v>
      </c>
      <c r="B118" s="31">
        <v>1</v>
      </c>
      <c r="C118" s="31" t="s">
        <v>3804</v>
      </c>
      <c r="D118" s="31" t="s">
        <v>2057</v>
      </c>
      <c r="E118" s="112" t="s">
        <v>4</v>
      </c>
      <c r="F118" s="31" t="str">
        <f>+C$117</f>
        <v>07315K900</v>
      </c>
      <c r="G118" s="104">
        <v>179</v>
      </c>
      <c r="H118" s="110"/>
      <c r="I118" s="111" t="s">
        <v>4</v>
      </c>
      <c r="J118" s="31" t="s">
        <v>81</v>
      </c>
      <c r="K118" s="31" t="s">
        <v>8</v>
      </c>
      <c r="L118" s="31" t="s">
        <v>885</v>
      </c>
      <c r="M118" s="104">
        <v>178</v>
      </c>
      <c r="N118" s="31"/>
      <c r="O118" s="31" t="s">
        <v>2493</v>
      </c>
      <c r="P118" s="98">
        <f t="shared" si="4"/>
        <v>35</v>
      </c>
      <c r="Q118" s="98">
        <f t="shared" si="5"/>
        <v>0</v>
      </c>
    </row>
    <row r="119" spans="1:17" x14ac:dyDescent="0.2">
      <c r="A119" s="78" t="s">
        <v>1064</v>
      </c>
      <c r="B119" s="31">
        <v>1</v>
      </c>
      <c r="C119" s="31" t="s">
        <v>3801</v>
      </c>
      <c r="D119" s="31" t="s">
        <v>396</v>
      </c>
      <c r="E119" s="112" t="s">
        <v>4</v>
      </c>
      <c r="F119" s="31" t="str">
        <f>+C$117</f>
        <v>07315K900</v>
      </c>
      <c r="G119" s="104">
        <v>137</v>
      </c>
      <c r="H119" s="110"/>
      <c r="I119" s="111" t="s">
        <v>4</v>
      </c>
      <c r="J119" s="31" t="s">
        <v>81</v>
      </c>
      <c r="K119" s="31" t="s">
        <v>8</v>
      </c>
      <c r="L119" s="31" t="s">
        <v>886</v>
      </c>
      <c r="M119" s="104">
        <v>136</v>
      </c>
      <c r="N119" s="31"/>
      <c r="O119" s="31" t="s">
        <v>2493</v>
      </c>
      <c r="P119" s="98">
        <f t="shared" si="4"/>
        <v>29</v>
      </c>
      <c r="Q119" s="98">
        <f t="shared" si="5"/>
        <v>0</v>
      </c>
    </row>
    <row r="120" spans="1:17" x14ac:dyDescent="0.2">
      <c r="A120" s="78" t="s">
        <v>1065</v>
      </c>
      <c r="B120" s="31">
        <v>2</v>
      </c>
      <c r="C120" s="31" t="s">
        <v>3802</v>
      </c>
      <c r="D120" s="31" t="s">
        <v>472</v>
      </c>
      <c r="E120" s="112" t="s">
        <v>4</v>
      </c>
      <c r="F120" s="31" t="str">
        <f>+C$117</f>
        <v>07315K900</v>
      </c>
      <c r="G120" s="104">
        <v>64</v>
      </c>
      <c r="H120" s="110"/>
      <c r="I120" s="111" t="s">
        <v>4</v>
      </c>
      <c r="J120" s="31" t="s">
        <v>81</v>
      </c>
      <c r="K120" s="31" t="s">
        <v>16</v>
      </c>
      <c r="L120" s="31" t="s">
        <v>902</v>
      </c>
      <c r="M120" s="104">
        <v>63</v>
      </c>
      <c r="N120" s="31"/>
      <c r="O120" s="31" t="s">
        <v>2493</v>
      </c>
      <c r="P120" s="98">
        <f t="shared" si="4"/>
        <v>29</v>
      </c>
      <c r="Q120" s="98">
        <f t="shared" si="5"/>
        <v>0</v>
      </c>
    </row>
    <row r="121" spans="1:17" x14ac:dyDescent="0.2">
      <c r="A121" s="78" t="s">
        <v>1066</v>
      </c>
      <c r="B121" s="31">
        <v>1</v>
      </c>
      <c r="C121" s="31" t="s">
        <v>3805</v>
      </c>
      <c r="D121" s="31" t="s">
        <v>1542</v>
      </c>
      <c r="E121" s="113" t="s">
        <v>5</v>
      </c>
      <c r="F121" s="31" t="str">
        <f>+C$99</f>
        <v>87310K900</v>
      </c>
      <c r="G121" s="104">
        <v>461</v>
      </c>
      <c r="H121" s="110">
        <f>SUMPRODUCT(B122:B124,G122:G124)</f>
        <v>461</v>
      </c>
      <c r="I121" s="111" t="s">
        <v>6</v>
      </c>
      <c r="J121" s="31" t="s">
        <v>81</v>
      </c>
      <c r="K121" s="31" t="s">
        <v>16</v>
      </c>
      <c r="L121" s="31" t="s">
        <v>903</v>
      </c>
      <c r="M121" s="104">
        <v>460</v>
      </c>
      <c r="N121" s="31"/>
      <c r="O121" s="31" t="s">
        <v>2490</v>
      </c>
      <c r="P121" s="98">
        <f t="shared" si="4"/>
        <v>20</v>
      </c>
      <c r="Q121" s="98">
        <f t="shared" si="5"/>
        <v>0</v>
      </c>
    </row>
    <row r="122" spans="1:17" x14ac:dyDescent="0.2">
      <c r="A122" s="78" t="s">
        <v>1067</v>
      </c>
      <c r="B122" s="31">
        <v>1</v>
      </c>
      <c r="C122" s="31" t="s">
        <v>3806</v>
      </c>
      <c r="D122" s="31" t="s">
        <v>1543</v>
      </c>
      <c r="E122" s="112" t="s">
        <v>4</v>
      </c>
      <c r="F122" s="31" t="str">
        <f>+C$121</f>
        <v>17315K900</v>
      </c>
      <c r="G122" s="104">
        <v>116</v>
      </c>
      <c r="H122" s="110"/>
      <c r="I122" s="111" t="s">
        <v>4</v>
      </c>
      <c r="J122" s="31" t="s">
        <v>81</v>
      </c>
      <c r="K122" s="31" t="s">
        <v>16</v>
      </c>
      <c r="L122" s="31" t="s">
        <v>1540</v>
      </c>
      <c r="M122" s="104">
        <v>118</v>
      </c>
      <c r="N122" s="31"/>
      <c r="O122" s="31" t="s">
        <v>2490</v>
      </c>
      <c r="P122" s="98">
        <f t="shared" si="4"/>
        <v>21</v>
      </c>
      <c r="Q122" s="98">
        <f t="shared" si="5"/>
        <v>0</v>
      </c>
    </row>
    <row r="123" spans="1:17" x14ac:dyDescent="0.2">
      <c r="A123" s="78" t="s">
        <v>1068</v>
      </c>
      <c r="B123" s="31">
        <v>3</v>
      </c>
      <c r="C123" s="31" t="s">
        <v>3807</v>
      </c>
      <c r="D123" s="31" t="s">
        <v>1544</v>
      </c>
      <c r="E123" s="112" t="s">
        <v>4</v>
      </c>
      <c r="F123" s="31" t="str">
        <f>+C$121</f>
        <v>17315K900</v>
      </c>
      <c r="G123" s="104">
        <v>94</v>
      </c>
      <c r="H123" s="110"/>
      <c r="I123" s="111" t="s">
        <v>4</v>
      </c>
      <c r="J123" s="31" t="s">
        <v>81</v>
      </c>
      <c r="K123" s="31" t="s">
        <v>16</v>
      </c>
      <c r="L123" s="31" t="s">
        <v>1541</v>
      </c>
      <c r="M123" s="104">
        <v>93</v>
      </c>
      <c r="N123" s="31"/>
      <c r="O123" s="31" t="s">
        <v>2490</v>
      </c>
      <c r="P123" s="98">
        <f t="shared" si="4"/>
        <v>25</v>
      </c>
      <c r="Q123" s="98">
        <f t="shared" si="5"/>
        <v>0</v>
      </c>
    </row>
    <row r="124" spans="1:17" x14ac:dyDescent="0.2">
      <c r="A124" s="78" t="s">
        <v>1069</v>
      </c>
      <c r="B124" s="31">
        <v>1</v>
      </c>
      <c r="C124" s="31" t="s">
        <v>904</v>
      </c>
      <c r="D124" s="31" t="s">
        <v>1545</v>
      </c>
      <c r="E124" s="112" t="s">
        <v>4</v>
      </c>
      <c r="F124" s="31" t="str">
        <f>+C$121</f>
        <v>17315K900</v>
      </c>
      <c r="G124" s="110">
        <v>63</v>
      </c>
      <c r="H124" s="110"/>
      <c r="I124" s="111" t="s">
        <v>4</v>
      </c>
      <c r="J124" s="31" t="s">
        <v>81</v>
      </c>
      <c r="K124" s="31" t="s">
        <v>16</v>
      </c>
      <c r="L124" s="31"/>
      <c r="M124" s="104"/>
      <c r="N124" s="31"/>
      <c r="O124" s="31" t="s">
        <v>2490</v>
      </c>
      <c r="P124" s="98">
        <f t="shared" si="4"/>
        <v>25</v>
      </c>
      <c r="Q124" s="98">
        <f t="shared" si="5"/>
        <v>0</v>
      </c>
    </row>
    <row r="125" spans="1:17" x14ac:dyDescent="0.2">
      <c r="A125" s="78" t="s">
        <v>1070</v>
      </c>
      <c r="B125" s="31">
        <v>1</v>
      </c>
      <c r="C125" s="31" t="s">
        <v>926</v>
      </c>
      <c r="D125" s="31" t="s">
        <v>585</v>
      </c>
      <c r="E125" s="113" t="s">
        <v>5</v>
      </c>
      <c r="F125" s="31" t="str">
        <f>+C$99</f>
        <v>87310K900</v>
      </c>
      <c r="G125" s="104">
        <v>1334</v>
      </c>
      <c r="H125" s="110">
        <f>SUMPRODUCT(B126:B134,G126:G134)</f>
        <v>1334</v>
      </c>
      <c r="I125" s="111" t="s">
        <v>6</v>
      </c>
      <c r="J125" s="31" t="s">
        <v>81</v>
      </c>
      <c r="K125" s="31" t="s">
        <v>9</v>
      </c>
      <c r="L125" s="31"/>
      <c r="M125" s="104">
        <v>1323</v>
      </c>
      <c r="N125" s="31"/>
      <c r="O125" s="31" t="s">
        <v>2491</v>
      </c>
      <c r="P125" s="98">
        <f t="shared" si="4"/>
        <v>17</v>
      </c>
      <c r="Q125" s="98">
        <f t="shared" si="5"/>
        <v>0</v>
      </c>
    </row>
    <row r="126" spans="1:17" x14ac:dyDescent="0.2">
      <c r="A126" s="78" t="s">
        <v>1071</v>
      </c>
      <c r="B126" s="31">
        <v>1</v>
      </c>
      <c r="C126" s="31" t="s">
        <v>927</v>
      </c>
      <c r="D126" s="31" t="s">
        <v>586</v>
      </c>
      <c r="E126" s="112" t="s">
        <v>4</v>
      </c>
      <c r="F126" s="31" t="str">
        <f t="shared" ref="F126:F134" si="7">+C$125</f>
        <v>63025K000</v>
      </c>
      <c r="G126" s="110">
        <v>85</v>
      </c>
      <c r="H126" s="110"/>
      <c r="I126" s="111" t="s">
        <v>4</v>
      </c>
      <c r="J126" s="31" t="s">
        <v>81</v>
      </c>
      <c r="K126" s="31" t="s">
        <v>9</v>
      </c>
      <c r="L126" s="31"/>
      <c r="M126" s="104"/>
      <c r="N126" s="31"/>
      <c r="O126" s="31" t="s">
        <v>2491</v>
      </c>
      <c r="P126" s="98">
        <f t="shared" si="4"/>
        <v>22</v>
      </c>
      <c r="Q126" s="98">
        <f t="shared" si="5"/>
        <v>0</v>
      </c>
    </row>
    <row r="127" spans="1:17" x14ac:dyDescent="0.2">
      <c r="A127" s="78" t="s">
        <v>1072</v>
      </c>
      <c r="B127" s="31">
        <v>1</v>
      </c>
      <c r="C127" s="31" t="s">
        <v>887</v>
      </c>
      <c r="D127" s="31" t="s">
        <v>410</v>
      </c>
      <c r="E127" s="112" t="s">
        <v>4</v>
      </c>
      <c r="F127" s="31" t="str">
        <f t="shared" si="7"/>
        <v>63025K000</v>
      </c>
      <c r="G127" s="110">
        <v>82</v>
      </c>
      <c r="H127" s="110"/>
      <c r="I127" s="111" t="s">
        <v>4</v>
      </c>
      <c r="J127" s="31" t="s">
        <v>81</v>
      </c>
      <c r="K127" s="31" t="s">
        <v>21</v>
      </c>
      <c r="L127" s="31"/>
      <c r="M127" s="104"/>
      <c r="N127" s="31"/>
      <c r="O127" s="31" t="s">
        <v>2491</v>
      </c>
      <c r="P127" s="98">
        <f t="shared" si="4"/>
        <v>22</v>
      </c>
      <c r="Q127" s="98">
        <f t="shared" si="5"/>
        <v>0</v>
      </c>
    </row>
    <row r="128" spans="1:17" x14ac:dyDescent="0.2">
      <c r="A128" s="78" t="s">
        <v>1073</v>
      </c>
      <c r="B128" s="31">
        <v>1</v>
      </c>
      <c r="C128" s="31" t="s">
        <v>3808</v>
      </c>
      <c r="D128" s="31" t="s">
        <v>546</v>
      </c>
      <c r="E128" s="112" t="s">
        <v>4</v>
      </c>
      <c r="F128" s="31" t="str">
        <f t="shared" si="7"/>
        <v>63025K000</v>
      </c>
      <c r="G128" s="104">
        <v>119</v>
      </c>
      <c r="H128" s="110"/>
      <c r="I128" s="111" t="s">
        <v>4</v>
      </c>
      <c r="J128" s="31" t="s">
        <v>81</v>
      </c>
      <c r="K128" s="31" t="s">
        <v>30</v>
      </c>
      <c r="L128" s="31" t="s">
        <v>913</v>
      </c>
      <c r="M128" s="104">
        <v>141</v>
      </c>
      <c r="N128" s="31"/>
      <c r="O128" s="31" t="s">
        <v>2491</v>
      </c>
      <c r="P128" s="98">
        <f t="shared" si="4"/>
        <v>26</v>
      </c>
      <c r="Q128" s="98">
        <f t="shared" si="5"/>
        <v>0</v>
      </c>
    </row>
    <row r="129" spans="1:17" x14ac:dyDescent="0.2">
      <c r="A129" s="78" t="s">
        <v>1074</v>
      </c>
      <c r="B129" s="31">
        <v>1</v>
      </c>
      <c r="C129" s="31" t="s">
        <v>928</v>
      </c>
      <c r="D129" s="31" t="s">
        <v>1546</v>
      </c>
      <c r="E129" s="112" t="s">
        <v>4</v>
      </c>
      <c r="F129" s="31" t="str">
        <f t="shared" si="7"/>
        <v>63025K000</v>
      </c>
      <c r="G129" s="110">
        <v>161</v>
      </c>
      <c r="H129" s="110"/>
      <c r="I129" s="111" t="s">
        <v>4</v>
      </c>
      <c r="J129" s="31" t="s">
        <v>81</v>
      </c>
      <c r="K129" s="31" t="s">
        <v>9</v>
      </c>
      <c r="L129" s="31"/>
      <c r="M129" s="104"/>
      <c r="N129" s="31"/>
      <c r="O129" s="31" t="s">
        <v>2491</v>
      </c>
      <c r="P129" s="98">
        <f t="shared" si="4"/>
        <v>28</v>
      </c>
      <c r="Q129" s="98">
        <f t="shared" si="5"/>
        <v>0</v>
      </c>
    </row>
    <row r="130" spans="1:17" x14ac:dyDescent="0.2">
      <c r="A130" s="78" t="s">
        <v>1075</v>
      </c>
      <c r="B130" s="31">
        <v>1</v>
      </c>
      <c r="C130" s="31" t="s">
        <v>3922</v>
      </c>
      <c r="D130" s="31" t="s">
        <v>1547</v>
      </c>
      <c r="E130" s="112" t="s">
        <v>4</v>
      </c>
      <c r="F130" s="31" t="str">
        <f t="shared" si="7"/>
        <v>63025K000</v>
      </c>
      <c r="G130" s="104">
        <v>142</v>
      </c>
      <c r="H130" s="110"/>
      <c r="I130" s="111" t="s">
        <v>4</v>
      </c>
      <c r="J130" s="31" t="s">
        <v>81</v>
      </c>
      <c r="K130" s="31" t="s">
        <v>9</v>
      </c>
      <c r="L130" s="31" t="s">
        <v>929</v>
      </c>
      <c r="M130" s="104">
        <v>141</v>
      </c>
      <c r="N130" s="31"/>
      <c r="O130" s="31" t="s">
        <v>2491</v>
      </c>
      <c r="P130" s="98">
        <f t="shared" si="4"/>
        <v>24</v>
      </c>
      <c r="Q130" s="98">
        <f t="shared" si="5"/>
        <v>0</v>
      </c>
    </row>
    <row r="131" spans="1:17" x14ac:dyDescent="0.2">
      <c r="A131" s="78" t="s">
        <v>1076</v>
      </c>
      <c r="B131" s="31">
        <v>1</v>
      </c>
      <c r="C131" s="31" t="s">
        <v>930</v>
      </c>
      <c r="D131" s="31" t="s">
        <v>1548</v>
      </c>
      <c r="E131" s="112"/>
      <c r="F131" s="31" t="str">
        <f t="shared" si="7"/>
        <v>63025K000</v>
      </c>
      <c r="G131" s="104">
        <v>154</v>
      </c>
      <c r="H131" s="110"/>
      <c r="I131" s="111"/>
      <c r="J131" s="31" t="s">
        <v>81</v>
      </c>
      <c r="K131" s="31" t="s">
        <v>9</v>
      </c>
      <c r="L131" s="31"/>
      <c r="M131" s="104">
        <v>153</v>
      </c>
      <c r="N131" s="31"/>
      <c r="O131" s="31" t="s">
        <v>2491</v>
      </c>
      <c r="P131" s="98">
        <f t="shared" si="4"/>
        <v>26</v>
      </c>
      <c r="Q131" s="98">
        <f t="shared" si="5"/>
        <v>0</v>
      </c>
    </row>
    <row r="132" spans="1:17" x14ac:dyDescent="0.2">
      <c r="A132" s="78" t="s">
        <v>1077</v>
      </c>
      <c r="B132" s="31">
        <v>2</v>
      </c>
      <c r="C132" s="31" t="s">
        <v>931</v>
      </c>
      <c r="D132" s="31" t="s">
        <v>1549</v>
      </c>
      <c r="E132" s="112" t="s">
        <v>4</v>
      </c>
      <c r="F132" s="31" t="str">
        <f t="shared" si="7"/>
        <v>63025K000</v>
      </c>
      <c r="G132" s="110">
        <v>148</v>
      </c>
      <c r="H132" s="110"/>
      <c r="I132" s="111" t="s">
        <v>4</v>
      </c>
      <c r="J132" s="31" t="s">
        <v>81</v>
      </c>
      <c r="K132" s="31" t="s">
        <v>9</v>
      </c>
      <c r="L132" s="31"/>
      <c r="M132" s="104"/>
      <c r="N132" s="31"/>
      <c r="O132" s="31" t="s">
        <v>2491</v>
      </c>
      <c r="P132" s="98">
        <f t="shared" si="4"/>
        <v>29</v>
      </c>
      <c r="Q132" s="98">
        <f t="shared" si="5"/>
        <v>0</v>
      </c>
    </row>
    <row r="133" spans="1:17" x14ac:dyDescent="0.2">
      <c r="A133" s="78" t="s">
        <v>1078</v>
      </c>
      <c r="B133" s="31">
        <v>1</v>
      </c>
      <c r="C133" s="31" t="s">
        <v>932</v>
      </c>
      <c r="D133" s="31" t="s">
        <v>1550</v>
      </c>
      <c r="E133" s="112" t="s">
        <v>4</v>
      </c>
      <c r="F133" s="31" t="str">
        <f t="shared" si="7"/>
        <v>63025K000</v>
      </c>
      <c r="G133" s="110">
        <v>147</v>
      </c>
      <c r="H133" s="110"/>
      <c r="I133" s="111" t="s">
        <v>4</v>
      </c>
      <c r="J133" s="31" t="s">
        <v>81</v>
      </c>
      <c r="K133" s="31" t="s">
        <v>9</v>
      </c>
      <c r="L133" s="31"/>
      <c r="M133" s="104"/>
      <c r="N133" s="31"/>
      <c r="O133" s="31" t="s">
        <v>2491</v>
      </c>
      <c r="P133" s="98">
        <f t="shared" si="4"/>
        <v>30</v>
      </c>
      <c r="Q133" s="98">
        <f t="shared" si="5"/>
        <v>0</v>
      </c>
    </row>
    <row r="134" spans="1:17" x14ac:dyDescent="0.2">
      <c r="A134" s="78" t="s">
        <v>3678</v>
      </c>
      <c r="B134" s="31">
        <v>1</v>
      </c>
      <c r="C134" s="31" t="s">
        <v>3809</v>
      </c>
      <c r="D134" s="31" t="s">
        <v>587</v>
      </c>
      <c r="E134" s="112" t="s">
        <v>4</v>
      </c>
      <c r="F134" s="31" t="str">
        <f t="shared" si="7"/>
        <v>63025K000</v>
      </c>
      <c r="G134" s="104">
        <v>148</v>
      </c>
      <c r="H134" s="110"/>
      <c r="I134" s="111" t="s">
        <v>4</v>
      </c>
      <c r="J134" s="31" t="s">
        <v>81</v>
      </c>
      <c r="K134" s="31" t="s">
        <v>9</v>
      </c>
      <c r="L134" s="31"/>
      <c r="M134" s="104">
        <v>140</v>
      </c>
      <c r="N134" s="31"/>
      <c r="O134" s="31" t="s">
        <v>2491</v>
      </c>
      <c r="P134" s="98">
        <f t="shared" si="4"/>
        <v>22</v>
      </c>
      <c r="Q134" s="98">
        <f t="shared" si="5"/>
        <v>0</v>
      </c>
    </row>
    <row r="135" spans="1:17" x14ac:dyDescent="0.2">
      <c r="A135" s="119"/>
      <c r="B135" s="88"/>
      <c r="C135" s="75"/>
      <c r="D135" s="150"/>
      <c r="E135" s="43"/>
      <c r="F135" s="75"/>
      <c r="G135" s="148"/>
      <c r="H135" s="148"/>
      <c r="I135" s="151"/>
      <c r="J135" s="75"/>
      <c r="K135" s="152"/>
      <c r="L135" s="75"/>
      <c r="M135" s="148"/>
      <c r="N135" s="75"/>
      <c r="O135" s="88"/>
    </row>
    <row r="136" spans="1:17" x14ac:dyDescent="0.2">
      <c r="A136" s="78" t="s">
        <v>1079</v>
      </c>
      <c r="B136" s="31"/>
      <c r="C136" s="31" t="s">
        <v>2946</v>
      </c>
      <c r="D136" s="31" t="s">
        <v>308</v>
      </c>
      <c r="E136" s="45" t="s">
        <v>45</v>
      </c>
      <c r="F136" s="31" t="s">
        <v>4</v>
      </c>
      <c r="G136" s="104">
        <v>2781</v>
      </c>
      <c r="H136" s="110">
        <f>+(B144*G144)+(B152*G152)+(B157*G157)+(B162*G162)+(B137*G137)+(B138*G138)+(B139*G139)</f>
        <v>2781</v>
      </c>
      <c r="I136" s="111"/>
      <c r="J136" s="31" t="s">
        <v>10</v>
      </c>
      <c r="K136" s="31" t="s">
        <v>7</v>
      </c>
      <c r="L136" s="31"/>
      <c r="M136" s="104">
        <v>2782</v>
      </c>
      <c r="N136" s="31"/>
      <c r="O136" s="31" t="s">
        <v>10</v>
      </c>
      <c r="P136" s="98">
        <f t="shared" ref="P136:P198" si="8">+LEN(D136)</f>
        <v>25</v>
      </c>
      <c r="Q136" s="98">
        <f t="shared" ref="Q136:Q198" si="9">+LEN(N136)</f>
        <v>0</v>
      </c>
    </row>
    <row r="137" spans="1:17" x14ac:dyDescent="0.2">
      <c r="A137" s="78" t="s">
        <v>1080</v>
      </c>
      <c r="B137" s="31">
        <v>1</v>
      </c>
      <c r="C137" s="31" t="s">
        <v>1553</v>
      </c>
      <c r="D137" s="31" t="s">
        <v>309</v>
      </c>
      <c r="E137" s="112" t="s">
        <v>4</v>
      </c>
      <c r="F137" s="31" t="str">
        <f>+C$136</f>
        <v>01300K200</v>
      </c>
      <c r="G137" s="110">
        <v>176</v>
      </c>
      <c r="H137" s="110"/>
      <c r="I137" s="111" t="s">
        <v>6</v>
      </c>
      <c r="J137" s="31" t="s">
        <v>10</v>
      </c>
      <c r="K137" s="31" t="s">
        <v>7</v>
      </c>
      <c r="L137" s="31"/>
      <c r="M137" s="104"/>
      <c r="N137" s="31"/>
      <c r="O137" s="31" t="s">
        <v>2486</v>
      </c>
      <c r="P137" s="98">
        <f t="shared" si="8"/>
        <v>16</v>
      </c>
      <c r="Q137" s="98">
        <f t="shared" si="9"/>
        <v>0</v>
      </c>
    </row>
    <row r="138" spans="1:17" x14ac:dyDescent="0.2">
      <c r="A138" s="78" t="s">
        <v>1081</v>
      </c>
      <c r="B138" s="31">
        <v>1</v>
      </c>
      <c r="C138" s="31" t="s">
        <v>2874</v>
      </c>
      <c r="D138" s="31" t="s">
        <v>635</v>
      </c>
      <c r="E138" s="112" t="s">
        <v>4</v>
      </c>
      <c r="F138" s="31" t="str">
        <f>+C$136</f>
        <v>01300K200</v>
      </c>
      <c r="G138" s="110">
        <v>128</v>
      </c>
      <c r="H138" s="110"/>
      <c r="I138" s="111" t="s">
        <v>6</v>
      </c>
      <c r="J138" s="31" t="s">
        <v>10</v>
      </c>
      <c r="K138" s="31" t="s">
        <v>7</v>
      </c>
      <c r="L138" s="31"/>
      <c r="M138" s="104"/>
      <c r="N138" s="31"/>
      <c r="O138" s="31" t="s">
        <v>2494</v>
      </c>
      <c r="P138" s="98">
        <f t="shared" si="8"/>
        <v>32</v>
      </c>
      <c r="Q138" s="98">
        <f t="shared" si="9"/>
        <v>0</v>
      </c>
    </row>
    <row r="139" spans="1:17" x14ac:dyDescent="0.2">
      <c r="A139" s="78" t="s">
        <v>1082</v>
      </c>
      <c r="B139" s="31">
        <v>1</v>
      </c>
      <c r="C139" s="31" t="s">
        <v>2931</v>
      </c>
      <c r="D139" s="31" t="s">
        <v>292</v>
      </c>
      <c r="E139" s="113" t="s">
        <v>5</v>
      </c>
      <c r="F139" s="31" t="str">
        <f>+C$136</f>
        <v>01300K200</v>
      </c>
      <c r="G139" s="110">
        <v>392</v>
      </c>
      <c r="H139" s="110">
        <f>SUMPRODUCT(B140:B143,G140:G143)</f>
        <v>392</v>
      </c>
      <c r="I139" s="111" t="s">
        <v>6</v>
      </c>
      <c r="J139" s="31" t="s">
        <v>10</v>
      </c>
      <c r="K139" s="31" t="s">
        <v>7</v>
      </c>
      <c r="L139" s="31"/>
      <c r="M139" s="104"/>
      <c r="N139" s="31"/>
      <c r="O139" s="31" t="s">
        <v>2495</v>
      </c>
      <c r="P139" s="98">
        <f t="shared" si="8"/>
        <v>30</v>
      </c>
      <c r="Q139" s="98">
        <f t="shared" si="9"/>
        <v>0</v>
      </c>
    </row>
    <row r="140" spans="1:17" x14ac:dyDescent="0.2">
      <c r="A140" s="78" t="s">
        <v>1083</v>
      </c>
      <c r="B140" s="31">
        <v>1</v>
      </c>
      <c r="C140" s="31" t="s">
        <v>835</v>
      </c>
      <c r="D140" s="31" t="s">
        <v>293</v>
      </c>
      <c r="E140" s="112" t="s">
        <v>4</v>
      </c>
      <c r="F140" s="31" t="str">
        <f>+C$139</f>
        <v>01205K200</v>
      </c>
      <c r="G140" s="110">
        <v>73</v>
      </c>
      <c r="H140" s="110"/>
      <c r="I140" s="111"/>
      <c r="J140" s="31" t="s">
        <v>10</v>
      </c>
      <c r="K140" s="31" t="s">
        <v>7</v>
      </c>
      <c r="L140" s="31"/>
      <c r="M140" s="104"/>
      <c r="N140" s="31"/>
      <c r="O140" s="31" t="s">
        <v>2495</v>
      </c>
      <c r="P140" s="98">
        <f t="shared" si="8"/>
        <v>21</v>
      </c>
      <c r="Q140" s="98">
        <f t="shared" si="9"/>
        <v>0</v>
      </c>
    </row>
    <row r="141" spans="1:17" x14ac:dyDescent="0.2">
      <c r="A141" s="78" t="s">
        <v>1084</v>
      </c>
      <c r="B141" s="31">
        <v>3</v>
      </c>
      <c r="C141" s="31" t="s">
        <v>836</v>
      </c>
      <c r="D141" s="31" t="s">
        <v>295</v>
      </c>
      <c r="E141" s="112" t="s">
        <v>4</v>
      </c>
      <c r="F141" s="31" t="str">
        <f>+C$139</f>
        <v>01205K200</v>
      </c>
      <c r="G141" s="110">
        <v>43</v>
      </c>
      <c r="H141" s="110"/>
      <c r="I141" s="111"/>
      <c r="J141" s="31" t="s">
        <v>10</v>
      </c>
      <c r="K141" s="31" t="s">
        <v>7</v>
      </c>
      <c r="L141" s="31"/>
      <c r="M141" s="104"/>
      <c r="N141" s="31"/>
      <c r="O141" s="31" t="s">
        <v>2495</v>
      </c>
      <c r="P141" s="98">
        <f t="shared" si="8"/>
        <v>28</v>
      </c>
      <c r="Q141" s="98">
        <f t="shared" si="9"/>
        <v>0</v>
      </c>
    </row>
    <row r="142" spans="1:17" x14ac:dyDescent="0.2">
      <c r="A142" s="78" t="s">
        <v>1085</v>
      </c>
      <c r="B142" s="31">
        <v>1</v>
      </c>
      <c r="C142" s="31" t="s">
        <v>2875</v>
      </c>
      <c r="D142" s="31" t="s">
        <v>296</v>
      </c>
      <c r="E142" s="112" t="s">
        <v>4</v>
      </c>
      <c r="F142" s="31" t="str">
        <f>+C$139</f>
        <v>01205K200</v>
      </c>
      <c r="G142" s="110">
        <v>112</v>
      </c>
      <c r="H142" s="110"/>
      <c r="I142" s="111"/>
      <c r="J142" s="31" t="s">
        <v>10</v>
      </c>
      <c r="K142" s="31" t="s">
        <v>7</v>
      </c>
      <c r="L142" s="31"/>
      <c r="M142" s="104"/>
      <c r="N142" s="31"/>
      <c r="O142" s="31" t="s">
        <v>2495</v>
      </c>
      <c r="P142" s="98">
        <f t="shared" si="8"/>
        <v>26</v>
      </c>
      <c r="Q142" s="98">
        <f t="shared" si="9"/>
        <v>0</v>
      </c>
    </row>
    <row r="143" spans="1:17" x14ac:dyDescent="0.2">
      <c r="A143" s="78" t="s">
        <v>1086</v>
      </c>
      <c r="B143" s="31">
        <v>1</v>
      </c>
      <c r="C143" s="31" t="s">
        <v>1554</v>
      </c>
      <c r="D143" s="31" t="s">
        <v>607</v>
      </c>
      <c r="E143" s="112" t="s">
        <v>4</v>
      </c>
      <c r="F143" s="31" t="str">
        <f>+C$139</f>
        <v>01205K200</v>
      </c>
      <c r="G143" s="110">
        <v>78</v>
      </c>
      <c r="H143" s="110"/>
      <c r="I143" s="111"/>
      <c r="J143" s="31" t="s">
        <v>10</v>
      </c>
      <c r="K143" s="31" t="s">
        <v>9</v>
      </c>
      <c r="L143" s="31"/>
      <c r="M143" s="104"/>
      <c r="N143" s="31"/>
      <c r="O143" s="31" t="s">
        <v>2495</v>
      </c>
      <c r="P143" s="98">
        <f t="shared" si="8"/>
        <v>22</v>
      </c>
      <c r="Q143" s="98">
        <f t="shared" si="9"/>
        <v>0</v>
      </c>
    </row>
    <row r="144" spans="1:17" x14ac:dyDescent="0.2">
      <c r="A144" s="78" t="s">
        <v>1087</v>
      </c>
      <c r="B144" s="31">
        <v>1</v>
      </c>
      <c r="C144" s="31" t="s">
        <v>2932</v>
      </c>
      <c r="D144" s="31" t="s">
        <v>298</v>
      </c>
      <c r="E144" s="113" t="s">
        <v>5</v>
      </c>
      <c r="F144" s="31" t="str">
        <f>+C$136</f>
        <v>01300K200</v>
      </c>
      <c r="G144" s="110">
        <v>600</v>
      </c>
      <c r="H144" s="110">
        <f>SUMPRODUCT(B145:B151,G145:G151)</f>
        <v>600</v>
      </c>
      <c r="I144" s="111" t="s">
        <v>6</v>
      </c>
      <c r="J144" s="31" t="s">
        <v>10</v>
      </c>
      <c r="K144" s="31" t="s">
        <v>7</v>
      </c>
      <c r="L144" s="31"/>
      <c r="M144" s="104"/>
      <c r="N144" s="31"/>
      <c r="O144" s="31" t="s">
        <v>3330</v>
      </c>
      <c r="P144" s="98">
        <f t="shared" si="8"/>
        <v>29</v>
      </c>
      <c r="Q144" s="98">
        <f t="shared" si="9"/>
        <v>0</v>
      </c>
    </row>
    <row r="145" spans="1:17" x14ac:dyDescent="0.2">
      <c r="A145" s="78" t="s">
        <v>1088</v>
      </c>
      <c r="B145" s="31">
        <v>1</v>
      </c>
      <c r="C145" s="31" t="s">
        <v>838</v>
      </c>
      <c r="D145" s="31" t="s">
        <v>299</v>
      </c>
      <c r="E145" s="112" t="s">
        <v>4</v>
      </c>
      <c r="F145" s="31" t="str">
        <f t="shared" ref="F145:F151" si="10">+C$144</f>
        <v>01225K300</v>
      </c>
      <c r="G145" s="110">
        <v>76</v>
      </c>
      <c r="H145" s="110"/>
      <c r="I145" s="111"/>
      <c r="J145" s="31" t="s">
        <v>10</v>
      </c>
      <c r="K145" s="31" t="s">
        <v>7</v>
      </c>
      <c r="L145" s="31"/>
      <c r="M145" s="104"/>
      <c r="N145" s="31"/>
      <c r="O145" s="31" t="s">
        <v>3330</v>
      </c>
      <c r="P145" s="98">
        <f t="shared" si="8"/>
        <v>26</v>
      </c>
      <c r="Q145" s="98">
        <f t="shared" si="9"/>
        <v>0</v>
      </c>
    </row>
    <row r="146" spans="1:17" x14ac:dyDescent="0.2">
      <c r="A146" s="78" t="s">
        <v>1089</v>
      </c>
      <c r="B146" s="31">
        <v>1</v>
      </c>
      <c r="C146" s="31" t="s">
        <v>837</v>
      </c>
      <c r="D146" s="31" t="s">
        <v>297</v>
      </c>
      <c r="E146" s="112" t="s">
        <v>4</v>
      </c>
      <c r="F146" s="31" t="str">
        <f t="shared" si="10"/>
        <v>01225K300</v>
      </c>
      <c r="G146" s="110">
        <v>35</v>
      </c>
      <c r="H146" s="110"/>
      <c r="I146" s="111"/>
      <c r="J146" s="31" t="s">
        <v>10</v>
      </c>
      <c r="K146" s="31" t="s">
        <v>7</v>
      </c>
      <c r="L146" s="31"/>
      <c r="M146" s="104"/>
      <c r="N146" s="31"/>
      <c r="O146" s="31" t="s">
        <v>3330</v>
      </c>
      <c r="P146" s="98">
        <f t="shared" si="8"/>
        <v>21</v>
      </c>
      <c r="Q146" s="98">
        <f t="shared" si="9"/>
        <v>0</v>
      </c>
    </row>
    <row r="147" spans="1:17" x14ac:dyDescent="0.2">
      <c r="A147" s="78" t="s">
        <v>1090</v>
      </c>
      <c r="B147" s="31">
        <v>1</v>
      </c>
      <c r="C147" s="31" t="s">
        <v>839</v>
      </c>
      <c r="D147" s="31" t="s">
        <v>3315</v>
      </c>
      <c r="E147" s="112" t="s">
        <v>4</v>
      </c>
      <c r="F147" s="31" t="str">
        <f t="shared" si="10"/>
        <v>01225K300</v>
      </c>
      <c r="G147" s="110">
        <v>45</v>
      </c>
      <c r="H147" s="110"/>
      <c r="I147" s="111"/>
      <c r="J147" s="31" t="s">
        <v>10</v>
      </c>
      <c r="K147" s="31" t="s">
        <v>7</v>
      </c>
      <c r="L147" s="31"/>
      <c r="M147" s="104"/>
      <c r="N147" s="31"/>
      <c r="O147" s="31" t="s">
        <v>3330</v>
      </c>
      <c r="P147" s="98">
        <f t="shared" si="8"/>
        <v>12</v>
      </c>
      <c r="Q147" s="98">
        <f t="shared" si="9"/>
        <v>0</v>
      </c>
    </row>
    <row r="148" spans="1:17" x14ac:dyDescent="0.2">
      <c r="A148" s="78" t="s">
        <v>1091</v>
      </c>
      <c r="B148" s="31">
        <v>1</v>
      </c>
      <c r="C148" s="31" t="s">
        <v>2883</v>
      </c>
      <c r="D148" s="31" t="s">
        <v>300</v>
      </c>
      <c r="E148" s="112" t="s">
        <v>4</v>
      </c>
      <c r="F148" s="31" t="str">
        <f t="shared" si="10"/>
        <v>01225K300</v>
      </c>
      <c r="G148" s="110">
        <v>179</v>
      </c>
      <c r="H148" s="110"/>
      <c r="I148" s="111"/>
      <c r="J148" s="31" t="s">
        <v>10</v>
      </c>
      <c r="K148" s="31" t="s">
        <v>7</v>
      </c>
      <c r="L148" s="31"/>
      <c r="M148" s="104"/>
      <c r="N148" s="31"/>
      <c r="O148" s="31" t="s">
        <v>3330</v>
      </c>
      <c r="P148" s="98">
        <f t="shared" si="8"/>
        <v>23</v>
      </c>
      <c r="Q148" s="98">
        <f t="shared" si="9"/>
        <v>0</v>
      </c>
    </row>
    <row r="149" spans="1:17" x14ac:dyDescent="0.2">
      <c r="A149" s="78" t="s">
        <v>1092</v>
      </c>
      <c r="B149" s="31">
        <v>1</v>
      </c>
      <c r="C149" s="31" t="s">
        <v>840</v>
      </c>
      <c r="D149" s="31" t="s">
        <v>301</v>
      </c>
      <c r="E149" s="112" t="s">
        <v>4</v>
      </c>
      <c r="F149" s="31" t="str">
        <f t="shared" si="10"/>
        <v>01225K300</v>
      </c>
      <c r="G149" s="110">
        <v>52</v>
      </c>
      <c r="H149" s="110"/>
      <c r="I149" s="111"/>
      <c r="J149" s="31" t="s">
        <v>10</v>
      </c>
      <c r="K149" s="31" t="s">
        <v>7</v>
      </c>
      <c r="L149" s="31"/>
      <c r="M149" s="104"/>
      <c r="N149" s="31"/>
      <c r="O149" s="31" t="s">
        <v>3330</v>
      </c>
      <c r="P149" s="98">
        <f t="shared" si="8"/>
        <v>30</v>
      </c>
      <c r="Q149" s="98">
        <f t="shared" si="9"/>
        <v>0</v>
      </c>
    </row>
    <row r="150" spans="1:17" x14ac:dyDescent="0.2">
      <c r="A150" s="78" t="s">
        <v>1093</v>
      </c>
      <c r="B150" s="31">
        <v>1</v>
      </c>
      <c r="C150" s="31" t="s">
        <v>891</v>
      </c>
      <c r="D150" s="31" t="s">
        <v>414</v>
      </c>
      <c r="E150" s="112" t="s">
        <v>4</v>
      </c>
      <c r="F150" s="31" t="str">
        <f t="shared" si="10"/>
        <v>01225K300</v>
      </c>
      <c r="G150" s="110">
        <v>109</v>
      </c>
      <c r="H150" s="110"/>
      <c r="I150" s="111"/>
      <c r="J150" s="31" t="s">
        <v>10</v>
      </c>
      <c r="K150" s="31" t="s">
        <v>21</v>
      </c>
      <c r="L150" s="31"/>
      <c r="M150" s="104"/>
      <c r="N150" s="31"/>
      <c r="O150" s="31" t="s">
        <v>3330</v>
      </c>
      <c r="P150" s="98">
        <f t="shared" si="8"/>
        <v>25</v>
      </c>
      <c r="Q150" s="98">
        <f t="shared" si="9"/>
        <v>0</v>
      </c>
    </row>
    <row r="151" spans="1:17" x14ac:dyDescent="0.2">
      <c r="A151" s="78" t="s">
        <v>1094</v>
      </c>
      <c r="B151" s="31">
        <v>1</v>
      </c>
      <c r="C151" s="31" t="s">
        <v>1555</v>
      </c>
      <c r="D151" s="31" t="s">
        <v>608</v>
      </c>
      <c r="E151" s="112" t="s">
        <v>4</v>
      </c>
      <c r="F151" s="31" t="str">
        <f t="shared" si="10"/>
        <v>01225K300</v>
      </c>
      <c r="G151" s="110">
        <v>104</v>
      </c>
      <c r="H151" s="110"/>
      <c r="I151" s="111"/>
      <c r="J151" s="31" t="s">
        <v>10</v>
      </c>
      <c r="K151" s="31" t="s">
        <v>9</v>
      </c>
      <c r="L151" s="31"/>
      <c r="M151" s="104"/>
      <c r="N151" s="31"/>
      <c r="O151" s="31" t="s">
        <v>3330</v>
      </c>
      <c r="P151" s="98">
        <f t="shared" si="8"/>
        <v>33</v>
      </c>
      <c r="Q151" s="98">
        <f t="shared" si="9"/>
        <v>0</v>
      </c>
    </row>
    <row r="152" spans="1:17" x14ac:dyDescent="0.2">
      <c r="A152" s="78" t="s">
        <v>1095</v>
      </c>
      <c r="B152" s="31">
        <v>1</v>
      </c>
      <c r="C152" s="31" t="s">
        <v>2934</v>
      </c>
      <c r="D152" s="31" t="s">
        <v>302</v>
      </c>
      <c r="E152" s="113" t="s">
        <v>5</v>
      </c>
      <c r="F152" s="31" t="str">
        <f>+C$136</f>
        <v>01300K200</v>
      </c>
      <c r="G152" s="110">
        <v>399</v>
      </c>
      <c r="H152" s="110">
        <f>SUMPRODUCT(B153:B156,G153:G156)</f>
        <v>399</v>
      </c>
      <c r="I152" s="111" t="s">
        <v>6</v>
      </c>
      <c r="J152" s="31" t="s">
        <v>10</v>
      </c>
      <c r="K152" s="31" t="s">
        <v>7</v>
      </c>
      <c r="L152" s="31"/>
      <c r="M152" s="104"/>
      <c r="N152" s="31"/>
      <c r="O152" s="31" t="s">
        <v>2496</v>
      </c>
      <c r="P152" s="98">
        <f t="shared" si="8"/>
        <v>24</v>
      </c>
      <c r="Q152" s="98">
        <f t="shared" si="9"/>
        <v>0</v>
      </c>
    </row>
    <row r="153" spans="1:17" x14ac:dyDescent="0.2">
      <c r="A153" s="78" t="s">
        <v>1096</v>
      </c>
      <c r="B153" s="31">
        <v>1</v>
      </c>
      <c r="C153" s="31" t="s">
        <v>841</v>
      </c>
      <c r="D153" s="31" t="s">
        <v>303</v>
      </c>
      <c r="E153" s="112" t="s">
        <v>4</v>
      </c>
      <c r="F153" s="31" t="str">
        <f>+C$152</f>
        <v>01285K200</v>
      </c>
      <c r="G153" s="110">
        <v>73</v>
      </c>
      <c r="H153" s="110"/>
      <c r="I153" s="111"/>
      <c r="J153" s="31" t="s">
        <v>10</v>
      </c>
      <c r="K153" s="31" t="s">
        <v>7</v>
      </c>
      <c r="L153" s="31"/>
      <c r="M153" s="104"/>
      <c r="N153" s="31"/>
      <c r="O153" s="31" t="s">
        <v>2496</v>
      </c>
      <c r="P153" s="98">
        <f t="shared" si="8"/>
        <v>17</v>
      </c>
      <c r="Q153" s="98">
        <f t="shared" si="9"/>
        <v>0</v>
      </c>
    </row>
    <row r="154" spans="1:17" x14ac:dyDescent="0.2">
      <c r="A154" s="78" t="s">
        <v>1097</v>
      </c>
      <c r="B154" s="31">
        <v>3</v>
      </c>
      <c r="C154" s="31" t="s">
        <v>843</v>
      </c>
      <c r="D154" s="31" t="s">
        <v>305</v>
      </c>
      <c r="E154" s="112" t="s">
        <v>4</v>
      </c>
      <c r="F154" s="31" t="str">
        <f>+C$152</f>
        <v>01285K200</v>
      </c>
      <c r="G154" s="110">
        <v>35</v>
      </c>
      <c r="H154" s="110"/>
      <c r="I154" s="111"/>
      <c r="J154" s="31" t="s">
        <v>10</v>
      </c>
      <c r="K154" s="31" t="s">
        <v>7</v>
      </c>
      <c r="L154" s="31"/>
      <c r="M154" s="104"/>
      <c r="N154" s="31"/>
      <c r="O154" s="31" t="s">
        <v>2496</v>
      </c>
      <c r="P154" s="98">
        <f t="shared" si="8"/>
        <v>26</v>
      </c>
      <c r="Q154" s="98">
        <f t="shared" si="9"/>
        <v>0</v>
      </c>
    </row>
    <row r="155" spans="1:17" x14ac:dyDescent="0.2">
      <c r="A155" s="78" t="s">
        <v>1098</v>
      </c>
      <c r="B155" s="31">
        <v>1</v>
      </c>
      <c r="C155" s="31" t="s">
        <v>2933</v>
      </c>
      <c r="D155" s="31" t="s">
        <v>306</v>
      </c>
      <c r="E155" s="112" t="s">
        <v>4</v>
      </c>
      <c r="F155" s="31" t="str">
        <f>+C$152</f>
        <v>01285K200</v>
      </c>
      <c r="G155" s="110">
        <v>128</v>
      </c>
      <c r="H155" s="110"/>
      <c r="I155" s="111"/>
      <c r="J155" s="31" t="s">
        <v>10</v>
      </c>
      <c r="K155" s="31" t="s">
        <v>7</v>
      </c>
      <c r="L155" s="31"/>
      <c r="M155" s="104"/>
      <c r="N155" s="31"/>
      <c r="O155" s="31" t="s">
        <v>2496</v>
      </c>
      <c r="P155" s="98">
        <f t="shared" si="8"/>
        <v>27</v>
      </c>
      <c r="Q155" s="98">
        <f t="shared" si="9"/>
        <v>0</v>
      </c>
    </row>
    <row r="156" spans="1:17" x14ac:dyDescent="0.2">
      <c r="A156" s="78" t="s">
        <v>1099</v>
      </c>
      <c r="B156" s="31">
        <v>1</v>
      </c>
      <c r="C156" s="31" t="s">
        <v>944</v>
      </c>
      <c r="D156" s="31" t="s">
        <v>606</v>
      </c>
      <c r="E156" s="112" t="s">
        <v>4</v>
      </c>
      <c r="F156" s="31" t="str">
        <f>+C$152</f>
        <v>01285K200</v>
      </c>
      <c r="G156" s="110">
        <v>93</v>
      </c>
      <c r="H156" s="110"/>
      <c r="I156" s="111"/>
      <c r="J156" s="31" t="s">
        <v>10</v>
      </c>
      <c r="K156" s="31" t="s">
        <v>9</v>
      </c>
      <c r="L156" s="31"/>
      <c r="M156" s="104"/>
      <c r="N156" s="31"/>
      <c r="O156" s="31" t="s">
        <v>2496</v>
      </c>
      <c r="P156" s="98">
        <f t="shared" si="8"/>
        <v>17</v>
      </c>
      <c r="Q156" s="98">
        <f t="shared" si="9"/>
        <v>0</v>
      </c>
    </row>
    <row r="157" spans="1:17" x14ac:dyDescent="0.2">
      <c r="A157" s="78" t="s">
        <v>1100</v>
      </c>
      <c r="B157" s="31">
        <v>1</v>
      </c>
      <c r="C157" s="31" t="s">
        <v>2935</v>
      </c>
      <c r="D157" s="31" t="s">
        <v>1743</v>
      </c>
      <c r="E157" s="113" t="s">
        <v>5</v>
      </c>
      <c r="F157" s="31" t="str">
        <f>+C$136</f>
        <v>01300K200</v>
      </c>
      <c r="G157" s="110">
        <v>495</v>
      </c>
      <c r="H157" s="110">
        <f>SUMPRODUCT(B158:B161,G158:G161)</f>
        <v>495</v>
      </c>
      <c r="I157" s="111" t="s">
        <v>6</v>
      </c>
      <c r="J157" s="31" t="s">
        <v>10</v>
      </c>
      <c r="K157" s="31" t="s">
        <v>7</v>
      </c>
      <c r="L157" s="31"/>
      <c r="M157" s="104"/>
      <c r="N157" s="31"/>
      <c r="O157" s="31" t="s">
        <v>2496</v>
      </c>
      <c r="P157" s="98">
        <f t="shared" si="8"/>
        <v>29</v>
      </c>
      <c r="Q157" s="98">
        <f t="shared" si="9"/>
        <v>0</v>
      </c>
    </row>
    <row r="158" spans="1:17" x14ac:dyDescent="0.2">
      <c r="A158" s="78" t="s">
        <v>1101</v>
      </c>
      <c r="B158" s="31">
        <v>1</v>
      </c>
      <c r="C158" s="31" t="s">
        <v>842</v>
      </c>
      <c r="D158" s="31" t="s">
        <v>304</v>
      </c>
      <c r="E158" s="112" t="s">
        <v>4</v>
      </c>
      <c r="F158" s="31" t="str">
        <f>+C$157</f>
        <v>01285K300</v>
      </c>
      <c r="G158" s="110">
        <v>75</v>
      </c>
      <c r="H158" s="110"/>
      <c r="I158" s="111"/>
      <c r="J158" s="31" t="s">
        <v>10</v>
      </c>
      <c r="K158" s="31" t="s">
        <v>7</v>
      </c>
      <c r="L158" s="31"/>
      <c r="M158" s="104"/>
      <c r="N158" s="31"/>
      <c r="O158" s="31" t="s">
        <v>2496</v>
      </c>
      <c r="P158" s="98">
        <f t="shared" si="8"/>
        <v>19</v>
      </c>
      <c r="Q158" s="98">
        <f t="shared" si="9"/>
        <v>0</v>
      </c>
    </row>
    <row r="159" spans="1:17" x14ac:dyDescent="0.2">
      <c r="A159" s="78" t="s">
        <v>1102</v>
      </c>
      <c r="B159" s="31">
        <v>3</v>
      </c>
      <c r="C159" s="31" t="s">
        <v>844</v>
      </c>
      <c r="D159" s="31" t="s">
        <v>828</v>
      </c>
      <c r="E159" s="112" t="s">
        <v>4</v>
      </c>
      <c r="F159" s="31" t="str">
        <f>+C$157</f>
        <v>01285K300</v>
      </c>
      <c r="G159" s="110">
        <v>62</v>
      </c>
      <c r="H159" s="110"/>
      <c r="I159" s="111"/>
      <c r="J159" s="31" t="s">
        <v>10</v>
      </c>
      <c r="K159" s="31" t="s">
        <v>7</v>
      </c>
      <c r="L159" s="31"/>
      <c r="M159" s="104"/>
      <c r="N159" s="31"/>
      <c r="O159" s="31" t="s">
        <v>2496</v>
      </c>
      <c r="P159" s="98">
        <f t="shared" si="8"/>
        <v>35</v>
      </c>
      <c r="Q159" s="98">
        <f t="shared" si="9"/>
        <v>0</v>
      </c>
    </row>
    <row r="160" spans="1:17" x14ac:dyDescent="0.2">
      <c r="A160" s="78" t="s">
        <v>1103</v>
      </c>
      <c r="B160" s="31">
        <v>1</v>
      </c>
      <c r="C160" s="31" t="s">
        <v>2936</v>
      </c>
      <c r="D160" s="31" t="s">
        <v>307</v>
      </c>
      <c r="E160" s="112" t="s">
        <v>4</v>
      </c>
      <c r="F160" s="31" t="str">
        <f>+C$157</f>
        <v>01285K300</v>
      </c>
      <c r="G160" s="110">
        <v>128</v>
      </c>
      <c r="H160" s="110"/>
      <c r="I160" s="111"/>
      <c r="J160" s="31" t="s">
        <v>10</v>
      </c>
      <c r="K160" s="31" t="s">
        <v>7</v>
      </c>
      <c r="L160" s="31"/>
      <c r="M160" s="104"/>
      <c r="N160" s="31"/>
      <c r="O160" s="31" t="s">
        <v>2496</v>
      </c>
      <c r="P160" s="98">
        <f t="shared" si="8"/>
        <v>34</v>
      </c>
      <c r="Q160" s="98">
        <f t="shared" si="9"/>
        <v>0</v>
      </c>
    </row>
    <row r="161" spans="1:17" x14ac:dyDescent="0.2">
      <c r="A161" s="78" t="s">
        <v>1104</v>
      </c>
      <c r="B161" s="31">
        <v>1</v>
      </c>
      <c r="C161" s="31" t="s">
        <v>1556</v>
      </c>
      <c r="D161" s="31" t="s">
        <v>609</v>
      </c>
      <c r="E161" s="112" t="s">
        <v>4</v>
      </c>
      <c r="F161" s="31" t="str">
        <f>+C$157</f>
        <v>01285K300</v>
      </c>
      <c r="G161" s="110">
        <v>106</v>
      </c>
      <c r="H161" s="110"/>
      <c r="I161" s="111"/>
      <c r="J161" s="31" t="s">
        <v>10</v>
      </c>
      <c r="K161" s="31" t="s">
        <v>9</v>
      </c>
      <c r="L161" s="31"/>
      <c r="M161" s="104"/>
      <c r="N161" s="31"/>
      <c r="O161" s="31" t="s">
        <v>2496</v>
      </c>
      <c r="P161" s="98">
        <f t="shared" si="8"/>
        <v>11</v>
      </c>
      <c r="Q161" s="98">
        <f t="shared" si="9"/>
        <v>0</v>
      </c>
    </row>
    <row r="162" spans="1:17" x14ac:dyDescent="0.2">
      <c r="A162" s="78" t="s">
        <v>1105</v>
      </c>
      <c r="B162" s="31">
        <v>1</v>
      </c>
      <c r="C162" s="31" t="s">
        <v>2938</v>
      </c>
      <c r="D162" s="31" t="s">
        <v>617</v>
      </c>
      <c r="E162" s="113" t="s">
        <v>5</v>
      </c>
      <c r="F162" s="31" t="str">
        <f>+C$136</f>
        <v>01300K200</v>
      </c>
      <c r="G162" s="104">
        <v>591</v>
      </c>
      <c r="H162" s="110">
        <f>SUMPRODUCT(B163:B166,G163:G166)</f>
        <v>591</v>
      </c>
      <c r="I162" s="111" t="s">
        <v>6</v>
      </c>
      <c r="J162" s="31" t="s">
        <v>10</v>
      </c>
      <c r="K162" s="31" t="s">
        <v>9</v>
      </c>
      <c r="L162" s="31"/>
      <c r="M162" s="104">
        <v>592</v>
      </c>
      <c r="N162" s="31"/>
      <c r="O162" s="31" t="s">
        <v>3365</v>
      </c>
      <c r="P162" s="98">
        <f t="shared" si="8"/>
        <v>16</v>
      </c>
      <c r="Q162" s="98">
        <f t="shared" si="9"/>
        <v>0</v>
      </c>
    </row>
    <row r="163" spans="1:17" x14ac:dyDescent="0.2">
      <c r="A163" s="78" t="s">
        <v>1106</v>
      </c>
      <c r="B163" s="31">
        <v>1</v>
      </c>
      <c r="C163" s="31" t="s">
        <v>945</v>
      </c>
      <c r="D163" s="31" t="s">
        <v>231</v>
      </c>
      <c r="E163" s="112" t="s">
        <v>4</v>
      </c>
      <c r="F163" s="31" t="str">
        <f>+C$162</f>
        <v>63375K100</v>
      </c>
      <c r="G163" s="104">
        <v>156</v>
      </c>
      <c r="H163" s="110"/>
      <c r="I163" s="111"/>
      <c r="J163" s="31" t="s">
        <v>10</v>
      </c>
      <c r="K163" s="31" t="s">
        <v>9</v>
      </c>
      <c r="L163" s="31"/>
      <c r="M163" s="104">
        <v>157</v>
      </c>
      <c r="N163" s="31"/>
      <c r="O163" s="31" t="s">
        <v>3365</v>
      </c>
      <c r="P163" s="98">
        <f t="shared" si="8"/>
        <v>17</v>
      </c>
      <c r="Q163" s="98">
        <f t="shared" si="9"/>
        <v>0</v>
      </c>
    </row>
    <row r="164" spans="1:17" x14ac:dyDescent="0.2">
      <c r="A164" s="78" t="s">
        <v>1107</v>
      </c>
      <c r="B164" s="31">
        <v>1</v>
      </c>
      <c r="C164" s="31" t="s">
        <v>2937</v>
      </c>
      <c r="D164" s="31" t="s">
        <v>329</v>
      </c>
      <c r="E164" s="112" t="s">
        <v>4</v>
      </c>
      <c r="F164" s="31" t="str">
        <f>+C$162</f>
        <v>63375K100</v>
      </c>
      <c r="G164" s="110">
        <v>286</v>
      </c>
      <c r="H164" s="110"/>
      <c r="I164" s="111"/>
      <c r="J164" s="31" t="s">
        <v>10</v>
      </c>
      <c r="K164" s="31" t="s">
        <v>7</v>
      </c>
      <c r="L164" s="31"/>
      <c r="M164" s="104"/>
      <c r="N164" s="31"/>
      <c r="O164" s="31" t="s">
        <v>3365</v>
      </c>
      <c r="P164" s="98">
        <f t="shared" si="8"/>
        <v>23</v>
      </c>
      <c r="Q164" s="98">
        <f t="shared" si="9"/>
        <v>0</v>
      </c>
    </row>
    <row r="165" spans="1:17" x14ac:dyDescent="0.2">
      <c r="A165" s="78" t="s">
        <v>1108</v>
      </c>
      <c r="B165" s="31">
        <v>1</v>
      </c>
      <c r="C165" s="31" t="s">
        <v>2751</v>
      </c>
      <c r="D165" s="31" t="s">
        <v>449</v>
      </c>
      <c r="E165" s="112" t="s">
        <v>4</v>
      </c>
      <c r="F165" s="31" t="str">
        <f>+C$162</f>
        <v>63375K100</v>
      </c>
      <c r="G165" s="110">
        <v>38</v>
      </c>
      <c r="H165" s="110"/>
      <c r="I165" s="111"/>
      <c r="J165" s="31" t="s">
        <v>10</v>
      </c>
      <c r="K165" s="31" t="s">
        <v>12</v>
      </c>
      <c r="L165" s="31"/>
      <c r="M165" s="104"/>
      <c r="N165" s="31"/>
      <c r="O165" s="31" t="s">
        <v>3365</v>
      </c>
      <c r="P165" s="98">
        <f t="shared" si="8"/>
        <v>26</v>
      </c>
      <c r="Q165" s="98">
        <f t="shared" si="9"/>
        <v>0</v>
      </c>
    </row>
    <row r="166" spans="1:17" x14ac:dyDescent="0.2">
      <c r="A166" s="78" t="s">
        <v>1109</v>
      </c>
      <c r="B166" s="31">
        <v>1</v>
      </c>
      <c r="C166" s="31" t="s">
        <v>1557</v>
      </c>
      <c r="D166" s="31" t="s">
        <v>611</v>
      </c>
      <c r="E166" s="112" t="s">
        <v>4</v>
      </c>
      <c r="F166" s="31" t="str">
        <f>+C$162</f>
        <v>63375K100</v>
      </c>
      <c r="G166" s="110">
        <v>111</v>
      </c>
      <c r="H166" s="110"/>
      <c r="I166" s="111"/>
      <c r="J166" s="31" t="s">
        <v>10</v>
      </c>
      <c r="K166" s="31" t="s">
        <v>9</v>
      </c>
      <c r="L166" s="31"/>
      <c r="M166" s="104"/>
      <c r="N166" s="31"/>
      <c r="O166" s="31" t="s">
        <v>3365</v>
      </c>
      <c r="P166" s="98">
        <f t="shared" si="8"/>
        <v>22</v>
      </c>
      <c r="Q166" s="98">
        <f t="shared" si="9"/>
        <v>0</v>
      </c>
    </row>
    <row r="167" spans="1:17" x14ac:dyDescent="0.2">
      <c r="A167" s="119"/>
      <c r="B167" s="88"/>
      <c r="C167" s="120"/>
      <c r="D167" s="43"/>
      <c r="E167" s="43"/>
      <c r="F167" s="43"/>
      <c r="G167" s="121"/>
      <c r="H167" s="121"/>
      <c r="I167" s="122"/>
      <c r="J167" s="43"/>
      <c r="K167" s="43" t="s">
        <v>4</v>
      </c>
      <c r="N167" s="43"/>
      <c r="P167" s="98">
        <f t="shared" si="8"/>
        <v>0</v>
      </c>
      <c r="Q167" s="98">
        <f t="shared" si="9"/>
        <v>0</v>
      </c>
    </row>
    <row r="168" spans="1:17" x14ac:dyDescent="0.2">
      <c r="A168" s="78" t="s">
        <v>1110</v>
      </c>
      <c r="B168" s="31"/>
      <c r="C168" s="31" t="s">
        <v>2876</v>
      </c>
      <c r="D168" s="31" t="s">
        <v>829</v>
      </c>
      <c r="E168" s="45" t="s">
        <v>45</v>
      </c>
      <c r="F168" s="31" t="s">
        <v>4</v>
      </c>
      <c r="G168" s="104">
        <v>2221</v>
      </c>
      <c r="H168" s="110">
        <f>+(B175*G175)+(B183*G183)+(B170*G170)+(B169*G169)</f>
        <v>2221</v>
      </c>
      <c r="I168" s="111"/>
      <c r="J168" s="31" t="s">
        <v>294</v>
      </c>
      <c r="K168" s="31" t="s">
        <v>7</v>
      </c>
      <c r="L168" s="31"/>
      <c r="M168" s="104">
        <v>2217</v>
      </c>
      <c r="N168" s="31"/>
      <c r="O168" s="31" t="s">
        <v>294</v>
      </c>
      <c r="P168" s="98">
        <f t="shared" si="8"/>
        <v>32</v>
      </c>
      <c r="Q168" s="98">
        <f t="shared" si="9"/>
        <v>0</v>
      </c>
    </row>
    <row r="169" spans="1:17" x14ac:dyDescent="0.2">
      <c r="A169" s="78" t="s">
        <v>1111</v>
      </c>
      <c r="B169" s="31">
        <v>1</v>
      </c>
      <c r="C169" s="31" t="s">
        <v>845</v>
      </c>
      <c r="D169" s="31" t="s">
        <v>1744</v>
      </c>
      <c r="E169" s="112" t="s">
        <v>4</v>
      </c>
      <c r="F169" s="31" t="str">
        <f>+C$168</f>
        <v>01400K100</v>
      </c>
      <c r="G169" s="104">
        <v>135</v>
      </c>
      <c r="H169" s="110"/>
      <c r="I169" s="111"/>
      <c r="J169" s="31" t="s">
        <v>294</v>
      </c>
      <c r="K169" s="31" t="s">
        <v>7</v>
      </c>
      <c r="L169" s="31"/>
      <c r="M169" s="104">
        <v>133</v>
      </c>
      <c r="N169" s="31" t="s">
        <v>2998</v>
      </c>
      <c r="O169" s="31" t="s">
        <v>2486</v>
      </c>
      <c r="P169" s="98">
        <f t="shared" si="8"/>
        <v>30</v>
      </c>
      <c r="Q169" s="98">
        <f t="shared" si="9"/>
        <v>30</v>
      </c>
    </row>
    <row r="170" spans="1:17" x14ac:dyDescent="0.2">
      <c r="A170" s="78" t="s">
        <v>1112</v>
      </c>
      <c r="B170" s="31">
        <v>2</v>
      </c>
      <c r="C170" s="31" t="s">
        <v>2931</v>
      </c>
      <c r="D170" s="31" t="s">
        <v>292</v>
      </c>
      <c r="E170" s="113" t="s">
        <v>5</v>
      </c>
      <c r="F170" s="31" t="str">
        <f>+C$168</f>
        <v>01400K100</v>
      </c>
      <c r="G170" s="110">
        <v>392</v>
      </c>
      <c r="H170" s="110">
        <f>SUMPRODUCT(B171:B174,G171:G174)</f>
        <v>392</v>
      </c>
      <c r="I170" s="111"/>
      <c r="J170" s="31" t="s">
        <v>294</v>
      </c>
      <c r="K170" s="31" t="s">
        <v>7</v>
      </c>
      <c r="L170" s="31"/>
      <c r="M170" s="104"/>
      <c r="N170" s="31" t="s">
        <v>3002</v>
      </c>
      <c r="O170" s="31" t="s">
        <v>2495</v>
      </c>
      <c r="P170" s="98">
        <f t="shared" si="8"/>
        <v>30</v>
      </c>
      <c r="Q170" s="98">
        <f t="shared" si="9"/>
        <v>31</v>
      </c>
    </row>
    <row r="171" spans="1:17" x14ac:dyDescent="0.2">
      <c r="A171" s="78" t="s">
        <v>1113</v>
      </c>
      <c r="B171" s="31">
        <v>1</v>
      </c>
      <c r="C171" s="31" t="s">
        <v>835</v>
      </c>
      <c r="D171" s="31" t="s">
        <v>293</v>
      </c>
      <c r="E171" s="112" t="s">
        <v>4</v>
      </c>
      <c r="F171" s="31" t="str">
        <f>+C$170</f>
        <v>01205K200</v>
      </c>
      <c r="G171" s="110">
        <v>73</v>
      </c>
      <c r="H171" s="110"/>
      <c r="I171" s="111"/>
      <c r="J171" s="31" t="s">
        <v>294</v>
      </c>
      <c r="K171" s="31" t="s">
        <v>7</v>
      </c>
      <c r="L171" s="31"/>
      <c r="M171" s="104"/>
      <c r="N171" s="31"/>
      <c r="O171" s="31" t="s">
        <v>2495</v>
      </c>
      <c r="P171" s="98">
        <f t="shared" si="8"/>
        <v>21</v>
      </c>
      <c r="Q171" s="98">
        <f t="shared" si="9"/>
        <v>0</v>
      </c>
    </row>
    <row r="172" spans="1:17" x14ac:dyDescent="0.2">
      <c r="A172" s="78" t="s">
        <v>1114</v>
      </c>
      <c r="B172" s="31">
        <v>3</v>
      </c>
      <c r="C172" s="31" t="s">
        <v>836</v>
      </c>
      <c r="D172" s="31" t="s">
        <v>295</v>
      </c>
      <c r="E172" s="112" t="s">
        <v>4</v>
      </c>
      <c r="F172" s="31" t="str">
        <f>+C$170</f>
        <v>01205K200</v>
      </c>
      <c r="G172" s="110">
        <v>43</v>
      </c>
      <c r="H172" s="110"/>
      <c r="I172" s="111" t="s">
        <v>4</v>
      </c>
      <c r="J172" s="31" t="s">
        <v>294</v>
      </c>
      <c r="K172" s="31" t="s">
        <v>7</v>
      </c>
      <c r="L172" s="31"/>
      <c r="M172" s="104"/>
      <c r="N172" s="31"/>
      <c r="O172" s="31" t="s">
        <v>2495</v>
      </c>
      <c r="P172" s="98">
        <f t="shared" si="8"/>
        <v>28</v>
      </c>
      <c r="Q172" s="98">
        <f t="shared" si="9"/>
        <v>0</v>
      </c>
    </row>
    <row r="173" spans="1:17" x14ac:dyDescent="0.2">
      <c r="A173" s="78" t="s">
        <v>1115</v>
      </c>
      <c r="B173" s="31">
        <v>1</v>
      </c>
      <c r="C173" s="31" t="s">
        <v>2875</v>
      </c>
      <c r="D173" s="31" t="s">
        <v>296</v>
      </c>
      <c r="E173" s="112" t="s">
        <v>4</v>
      </c>
      <c r="F173" s="31" t="str">
        <f>+C$170</f>
        <v>01205K200</v>
      </c>
      <c r="G173" s="110">
        <v>112</v>
      </c>
      <c r="H173" s="110"/>
      <c r="I173" s="111"/>
      <c r="J173" s="31" t="s">
        <v>294</v>
      </c>
      <c r="K173" s="31" t="s">
        <v>7</v>
      </c>
      <c r="L173" s="31"/>
      <c r="M173" s="104"/>
      <c r="N173" s="31"/>
      <c r="O173" s="31" t="s">
        <v>2495</v>
      </c>
      <c r="P173" s="98">
        <f t="shared" si="8"/>
        <v>26</v>
      </c>
      <c r="Q173" s="98">
        <f t="shared" si="9"/>
        <v>0</v>
      </c>
    </row>
    <row r="174" spans="1:17" x14ac:dyDescent="0.2">
      <c r="A174" s="78" t="s">
        <v>1116</v>
      </c>
      <c r="B174" s="31">
        <v>1</v>
      </c>
      <c r="C174" s="31" t="s">
        <v>1554</v>
      </c>
      <c r="D174" s="31" t="s">
        <v>607</v>
      </c>
      <c r="E174" s="112" t="s">
        <v>4</v>
      </c>
      <c r="F174" s="31" t="str">
        <f>+C$170</f>
        <v>01205K200</v>
      </c>
      <c r="G174" s="110">
        <v>78</v>
      </c>
      <c r="H174" s="110"/>
      <c r="I174" s="111"/>
      <c r="J174" s="31" t="s">
        <v>294</v>
      </c>
      <c r="K174" s="31" t="s">
        <v>9</v>
      </c>
      <c r="L174" s="31"/>
      <c r="M174" s="104"/>
      <c r="N174" s="31"/>
      <c r="O174" s="31" t="s">
        <v>2495</v>
      </c>
      <c r="P174" s="98">
        <f t="shared" si="8"/>
        <v>22</v>
      </c>
      <c r="Q174" s="98">
        <f t="shared" si="9"/>
        <v>0</v>
      </c>
    </row>
    <row r="175" spans="1:17" x14ac:dyDescent="0.2">
      <c r="A175" s="78" t="s">
        <v>1117</v>
      </c>
      <c r="B175" s="31">
        <v>1</v>
      </c>
      <c r="C175" s="31" t="s">
        <v>2877</v>
      </c>
      <c r="D175" s="31" t="s">
        <v>310</v>
      </c>
      <c r="E175" s="113" t="s">
        <v>5</v>
      </c>
      <c r="F175" s="31" t="str">
        <f>+C$168</f>
        <v>01400K100</v>
      </c>
      <c r="G175" s="104">
        <v>740</v>
      </c>
      <c r="H175" s="110">
        <f>SUMPRODUCT(B176:B182,G176:G182)</f>
        <v>740</v>
      </c>
      <c r="I175" s="111" t="s">
        <v>4</v>
      </c>
      <c r="J175" s="31" t="s">
        <v>294</v>
      </c>
      <c r="K175" s="31" t="s">
        <v>7</v>
      </c>
      <c r="L175" s="31"/>
      <c r="M175" s="104">
        <v>738</v>
      </c>
      <c r="N175" s="31" t="s">
        <v>2999</v>
      </c>
      <c r="O175" s="31" t="s">
        <v>3330</v>
      </c>
      <c r="P175" s="98">
        <f t="shared" si="8"/>
        <v>27</v>
      </c>
      <c r="Q175" s="98">
        <f t="shared" si="9"/>
        <v>30</v>
      </c>
    </row>
    <row r="176" spans="1:17" x14ac:dyDescent="0.2">
      <c r="A176" s="78" t="s">
        <v>1118</v>
      </c>
      <c r="B176" s="31">
        <v>1</v>
      </c>
      <c r="C176" s="31" t="s">
        <v>847</v>
      </c>
      <c r="D176" s="31" t="s">
        <v>311</v>
      </c>
      <c r="E176" s="112" t="s">
        <v>4</v>
      </c>
      <c r="F176" s="31" t="str">
        <f t="shared" ref="F176:F182" si="11">+C$175</f>
        <v>01435K100</v>
      </c>
      <c r="G176" s="104">
        <v>76</v>
      </c>
      <c r="H176" s="110"/>
      <c r="I176" s="111"/>
      <c r="J176" s="31" t="s">
        <v>294</v>
      </c>
      <c r="K176" s="31" t="s">
        <v>7</v>
      </c>
      <c r="L176" s="31"/>
      <c r="M176" s="104">
        <v>74</v>
      </c>
      <c r="N176" s="31"/>
      <c r="O176" s="31" t="s">
        <v>3330</v>
      </c>
      <c r="P176" s="98">
        <f t="shared" si="8"/>
        <v>19</v>
      </c>
      <c r="Q176" s="98">
        <f t="shared" si="9"/>
        <v>0</v>
      </c>
    </row>
    <row r="177" spans="1:17" x14ac:dyDescent="0.2">
      <c r="A177" s="78" t="s">
        <v>1119</v>
      </c>
      <c r="B177" s="31">
        <v>1</v>
      </c>
      <c r="C177" s="31" t="s">
        <v>839</v>
      </c>
      <c r="D177" s="31" t="s">
        <v>3315</v>
      </c>
      <c r="E177" s="112" t="s">
        <v>4</v>
      </c>
      <c r="F177" s="31" t="str">
        <f t="shared" si="11"/>
        <v>01435K100</v>
      </c>
      <c r="G177" s="110">
        <v>45</v>
      </c>
      <c r="H177" s="110"/>
      <c r="I177" s="111"/>
      <c r="J177" s="31" t="s">
        <v>294</v>
      </c>
      <c r="K177" s="31" t="s">
        <v>7</v>
      </c>
      <c r="L177" s="31"/>
      <c r="M177" s="104"/>
      <c r="N177" s="31"/>
      <c r="O177" s="31" t="s">
        <v>3330</v>
      </c>
      <c r="P177" s="98">
        <f t="shared" si="8"/>
        <v>12</v>
      </c>
      <c r="Q177" s="98">
        <f t="shared" si="9"/>
        <v>0</v>
      </c>
    </row>
    <row r="178" spans="1:17" x14ac:dyDescent="0.2">
      <c r="A178" s="78" t="s">
        <v>1120</v>
      </c>
      <c r="B178" s="31">
        <v>1</v>
      </c>
      <c r="C178" s="31" t="s">
        <v>846</v>
      </c>
      <c r="D178" s="31" t="s">
        <v>297</v>
      </c>
      <c r="E178" s="112" t="s">
        <v>4</v>
      </c>
      <c r="F178" s="31" t="str">
        <f t="shared" si="11"/>
        <v>01435K100</v>
      </c>
      <c r="G178" s="110">
        <v>35</v>
      </c>
      <c r="H178" s="110"/>
      <c r="I178" s="111"/>
      <c r="J178" s="31" t="s">
        <v>294</v>
      </c>
      <c r="K178" s="31" t="s">
        <v>7</v>
      </c>
      <c r="L178" s="31"/>
      <c r="M178" s="104"/>
      <c r="N178" s="31"/>
      <c r="O178" s="31" t="s">
        <v>3330</v>
      </c>
      <c r="P178" s="98">
        <f t="shared" si="8"/>
        <v>21</v>
      </c>
      <c r="Q178" s="98">
        <f t="shared" si="9"/>
        <v>0</v>
      </c>
    </row>
    <row r="179" spans="1:17" x14ac:dyDescent="0.2">
      <c r="A179" s="78" t="s">
        <v>1121</v>
      </c>
      <c r="B179" s="31">
        <v>1</v>
      </c>
      <c r="C179" s="31" t="s">
        <v>2878</v>
      </c>
      <c r="D179" s="31" t="s">
        <v>312</v>
      </c>
      <c r="E179" s="112" t="s">
        <v>4</v>
      </c>
      <c r="F179" s="31" t="str">
        <f t="shared" si="11"/>
        <v>01435K100</v>
      </c>
      <c r="G179" s="110">
        <v>197</v>
      </c>
      <c r="H179" s="110"/>
      <c r="I179" s="111"/>
      <c r="J179" s="31" t="s">
        <v>294</v>
      </c>
      <c r="K179" s="31" t="s">
        <v>7</v>
      </c>
      <c r="L179" s="31"/>
      <c r="M179" s="104"/>
      <c r="N179" s="31"/>
      <c r="O179" s="31" t="s">
        <v>3330</v>
      </c>
      <c r="P179" s="98">
        <f t="shared" si="8"/>
        <v>26</v>
      </c>
      <c r="Q179" s="98">
        <f t="shared" si="9"/>
        <v>0</v>
      </c>
    </row>
    <row r="180" spans="1:17" x14ac:dyDescent="0.2">
      <c r="A180" s="78" t="s">
        <v>1122</v>
      </c>
      <c r="B180" s="31">
        <v>1</v>
      </c>
      <c r="C180" s="31" t="s">
        <v>848</v>
      </c>
      <c r="D180" s="31" t="s">
        <v>301</v>
      </c>
      <c r="E180" s="112" t="s">
        <v>4</v>
      </c>
      <c r="F180" s="31" t="str">
        <f t="shared" si="11"/>
        <v>01435K100</v>
      </c>
      <c r="G180" s="110">
        <v>52</v>
      </c>
      <c r="H180" s="110"/>
      <c r="I180" s="111"/>
      <c r="J180" s="31" t="s">
        <v>294</v>
      </c>
      <c r="K180" s="31" t="s">
        <v>7</v>
      </c>
      <c r="L180" s="31"/>
      <c r="M180" s="104"/>
      <c r="N180" s="31"/>
      <c r="O180" s="31" t="s">
        <v>3330</v>
      </c>
      <c r="P180" s="98">
        <f t="shared" si="8"/>
        <v>30</v>
      </c>
      <c r="Q180" s="98">
        <f t="shared" si="9"/>
        <v>0</v>
      </c>
    </row>
    <row r="181" spans="1:17" x14ac:dyDescent="0.2">
      <c r="A181" s="78" t="s">
        <v>1123</v>
      </c>
      <c r="B181" s="31">
        <v>2</v>
      </c>
      <c r="C181" s="31" t="s">
        <v>891</v>
      </c>
      <c r="D181" s="31" t="s">
        <v>414</v>
      </c>
      <c r="E181" s="112" t="s">
        <v>4</v>
      </c>
      <c r="F181" s="31" t="str">
        <f t="shared" si="11"/>
        <v>01435K100</v>
      </c>
      <c r="G181" s="110">
        <v>109</v>
      </c>
      <c r="H181" s="110"/>
      <c r="I181" s="111"/>
      <c r="J181" s="31" t="s">
        <v>294</v>
      </c>
      <c r="K181" s="31" t="s">
        <v>21</v>
      </c>
      <c r="L181" s="31"/>
      <c r="M181" s="104"/>
      <c r="N181" s="31"/>
      <c r="O181" s="31" t="s">
        <v>3330</v>
      </c>
      <c r="P181" s="98">
        <f t="shared" si="8"/>
        <v>25</v>
      </c>
      <c r="Q181" s="98">
        <f t="shared" si="9"/>
        <v>0</v>
      </c>
    </row>
    <row r="182" spans="1:17" x14ac:dyDescent="0.2">
      <c r="A182" s="78" t="s">
        <v>1124</v>
      </c>
      <c r="B182" s="31">
        <v>1</v>
      </c>
      <c r="C182" s="31" t="s">
        <v>1558</v>
      </c>
      <c r="D182" s="31" t="s">
        <v>619</v>
      </c>
      <c r="E182" s="112" t="s">
        <v>4</v>
      </c>
      <c r="F182" s="31" t="str">
        <f t="shared" si="11"/>
        <v>01435K100</v>
      </c>
      <c r="G182" s="110">
        <v>117</v>
      </c>
      <c r="H182" s="110"/>
      <c r="I182" s="111"/>
      <c r="J182" s="31" t="s">
        <v>294</v>
      </c>
      <c r="K182" s="31" t="s">
        <v>9</v>
      </c>
      <c r="L182" s="31"/>
      <c r="M182" s="104"/>
      <c r="N182" s="31"/>
      <c r="O182" s="31" t="s">
        <v>3330</v>
      </c>
      <c r="P182" s="98">
        <f t="shared" si="8"/>
        <v>29</v>
      </c>
      <c r="Q182" s="98">
        <f t="shared" si="9"/>
        <v>0</v>
      </c>
    </row>
    <row r="183" spans="1:17" x14ac:dyDescent="0.2">
      <c r="A183" s="78" t="s">
        <v>1125</v>
      </c>
      <c r="B183" s="31">
        <v>1</v>
      </c>
      <c r="C183" s="31" t="s">
        <v>2879</v>
      </c>
      <c r="D183" s="31" t="s">
        <v>622</v>
      </c>
      <c r="E183" s="113" t="s">
        <v>5</v>
      </c>
      <c r="F183" s="31" t="str">
        <f>+C$168</f>
        <v>01400K100</v>
      </c>
      <c r="G183" s="110">
        <v>562</v>
      </c>
      <c r="H183" s="110">
        <f>SUMPRODUCT(B184:B187,G184:G187)</f>
        <v>562</v>
      </c>
      <c r="I183" s="111"/>
      <c r="J183" s="31" t="s">
        <v>294</v>
      </c>
      <c r="K183" s="31" t="s">
        <v>9</v>
      </c>
      <c r="L183" s="31"/>
      <c r="M183" s="104"/>
      <c r="N183" s="31" t="s">
        <v>3000</v>
      </c>
      <c r="O183" s="31" t="s">
        <v>3365</v>
      </c>
      <c r="P183" s="98">
        <f t="shared" si="8"/>
        <v>30</v>
      </c>
      <c r="Q183" s="98">
        <f t="shared" si="9"/>
        <v>30</v>
      </c>
    </row>
    <row r="184" spans="1:17" x14ac:dyDescent="0.2">
      <c r="A184" s="78" t="s">
        <v>1126</v>
      </c>
      <c r="B184" s="31">
        <v>1</v>
      </c>
      <c r="C184" s="31" t="s">
        <v>1559</v>
      </c>
      <c r="D184" s="31" t="s">
        <v>618</v>
      </c>
      <c r="E184" s="112" t="s">
        <v>4</v>
      </c>
      <c r="F184" s="31" t="str">
        <f>+C$183</f>
        <v>63475K200</v>
      </c>
      <c r="G184" s="110">
        <v>137</v>
      </c>
      <c r="H184" s="110"/>
      <c r="I184" s="111" t="s">
        <v>4</v>
      </c>
      <c r="J184" s="31" t="s">
        <v>294</v>
      </c>
      <c r="K184" s="31" t="s">
        <v>9</v>
      </c>
      <c r="L184" s="31"/>
      <c r="M184" s="104"/>
      <c r="N184" s="31"/>
      <c r="O184" s="31" t="s">
        <v>3365</v>
      </c>
      <c r="P184" s="98">
        <f t="shared" si="8"/>
        <v>22</v>
      </c>
      <c r="Q184" s="98">
        <f t="shared" si="9"/>
        <v>0</v>
      </c>
    </row>
    <row r="185" spans="1:17" x14ac:dyDescent="0.2">
      <c r="A185" s="78" t="s">
        <v>1127</v>
      </c>
      <c r="B185" s="31">
        <v>1</v>
      </c>
      <c r="C185" s="31" t="s">
        <v>2880</v>
      </c>
      <c r="D185" s="31" t="s">
        <v>330</v>
      </c>
      <c r="E185" s="112" t="s">
        <v>4</v>
      </c>
      <c r="F185" s="31" t="str">
        <f>+C$183</f>
        <v>63475K200</v>
      </c>
      <c r="G185" s="110">
        <v>271</v>
      </c>
      <c r="H185" s="110"/>
      <c r="I185" s="111" t="s">
        <v>4</v>
      </c>
      <c r="J185" s="31" t="s">
        <v>294</v>
      </c>
      <c r="K185" s="31" t="s">
        <v>7</v>
      </c>
      <c r="L185" s="31"/>
      <c r="M185" s="104"/>
      <c r="N185" s="31"/>
      <c r="O185" s="31" t="s">
        <v>3365</v>
      </c>
      <c r="P185" s="98">
        <f t="shared" si="8"/>
        <v>30</v>
      </c>
      <c r="Q185" s="98">
        <f t="shared" si="9"/>
        <v>0</v>
      </c>
    </row>
    <row r="186" spans="1:17" x14ac:dyDescent="0.2">
      <c r="A186" s="78" t="s">
        <v>1128</v>
      </c>
      <c r="B186" s="31">
        <v>1</v>
      </c>
      <c r="C186" s="31" t="s">
        <v>2751</v>
      </c>
      <c r="D186" s="31" t="s">
        <v>449</v>
      </c>
      <c r="E186" s="112" t="s">
        <v>4</v>
      </c>
      <c r="F186" s="31" t="str">
        <f>+C$183</f>
        <v>63475K200</v>
      </c>
      <c r="G186" s="110">
        <v>38</v>
      </c>
      <c r="H186" s="110"/>
      <c r="I186" s="111"/>
      <c r="J186" s="31" t="s">
        <v>294</v>
      </c>
      <c r="K186" s="31" t="s">
        <v>12</v>
      </c>
      <c r="L186" s="31"/>
      <c r="M186" s="104"/>
      <c r="N186" s="31"/>
      <c r="O186" s="31" t="s">
        <v>3365</v>
      </c>
      <c r="P186" s="98">
        <f t="shared" si="8"/>
        <v>26</v>
      </c>
      <c r="Q186" s="98">
        <f t="shared" si="9"/>
        <v>0</v>
      </c>
    </row>
    <row r="187" spans="1:17" x14ac:dyDescent="0.2">
      <c r="A187" s="78" t="s">
        <v>1129</v>
      </c>
      <c r="B187" s="31">
        <v>1</v>
      </c>
      <c r="C187" s="31" t="s">
        <v>1560</v>
      </c>
      <c r="D187" s="31" t="s">
        <v>620</v>
      </c>
      <c r="E187" s="112" t="s">
        <v>4</v>
      </c>
      <c r="F187" s="31" t="str">
        <f>+C$183</f>
        <v>63475K200</v>
      </c>
      <c r="G187" s="110">
        <v>116</v>
      </c>
      <c r="H187" s="110"/>
      <c r="I187" s="111" t="s">
        <v>4</v>
      </c>
      <c r="J187" s="31" t="s">
        <v>294</v>
      </c>
      <c r="K187" s="31" t="s">
        <v>9</v>
      </c>
      <c r="L187" s="31"/>
      <c r="M187" s="104"/>
      <c r="N187" s="31"/>
      <c r="O187" s="31" t="s">
        <v>3365</v>
      </c>
      <c r="P187" s="98">
        <f t="shared" si="8"/>
        <v>21</v>
      </c>
      <c r="Q187" s="98">
        <f t="shared" si="9"/>
        <v>0</v>
      </c>
    </row>
    <row r="188" spans="1:17" x14ac:dyDescent="0.2">
      <c r="A188" s="119"/>
      <c r="B188" s="88"/>
      <c r="C188" s="120"/>
      <c r="D188" s="43"/>
      <c r="E188" s="43"/>
      <c r="F188" s="43"/>
      <c r="G188" s="121"/>
      <c r="H188" s="121"/>
      <c r="I188" s="122"/>
      <c r="J188" s="43"/>
      <c r="K188" s="43" t="s">
        <v>4</v>
      </c>
      <c r="N188" s="43"/>
      <c r="P188" s="98">
        <f t="shared" si="8"/>
        <v>0</v>
      </c>
      <c r="Q188" s="98">
        <f t="shared" si="9"/>
        <v>0</v>
      </c>
    </row>
    <row r="189" spans="1:17" x14ac:dyDescent="0.2">
      <c r="A189" s="78" t="s">
        <v>1564</v>
      </c>
      <c r="B189" s="31"/>
      <c r="C189" s="31" t="s">
        <v>2881</v>
      </c>
      <c r="D189" s="31" t="s">
        <v>320</v>
      </c>
      <c r="E189" s="45" t="s">
        <v>45</v>
      </c>
      <c r="F189" s="31" t="s">
        <v>4</v>
      </c>
      <c r="G189" s="104">
        <v>3131</v>
      </c>
      <c r="H189" s="110">
        <f>SUMPRODUCT(B190:B191,G190:G191)+(B199*G199)</f>
        <v>3131</v>
      </c>
      <c r="I189" s="111" t="s">
        <v>4</v>
      </c>
      <c r="J189" s="31" t="s">
        <v>233</v>
      </c>
      <c r="K189" s="31" t="s">
        <v>7</v>
      </c>
      <c r="L189" s="31"/>
      <c r="M189" s="104">
        <v>3499</v>
      </c>
      <c r="N189" s="31"/>
      <c r="O189" s="31" t="s">
        <v>2497</v>
      </c>
      <c r="P189" s="98">
        <f t="shared" si="8"/>
        <v>27</v>
      </c>
      <c r="Q189" s="98">
        <f t="shared" si="9"/>
        <v>0</v>
      </c>
    </row>
    <row r="190" spans="1:17" x14ac:dyDescent="0.2">
      <c r="A190" s="78" t="s">
        <v>1565</v>
      </c>
      <c r="B190" s="31">
        <v>1</v>
      </c>
      <c r="C190" s="31" t="s">
        <v>1561</v>
      </c>
      <c r="D190" s="31" t="s">
        <v>317</v>
      </c>
      <c r="E190" s="112" t="s">
        <v>4</v>
      </c>
      <c r="F190" s="31" t="str">
        <f>+C$189</f>
        <v>01630K200</v>
      </c>
      <c r="G190" s="110">
        <v>138</v>
      </c>
      <c r="H190" s="110"/>
      <c r="I190" s="111" t="s">
        <v>6</v>
      </c>
      <c r="J190" s="31" t="s">
        <v>233</v>
      </c>
      <c r="K190" s="31" t="s">
        <v>7</v>
      </c>
      <c r="L190" s="31"/>
      <c r="M190" s="104"/>
      <c r="N190" s="31"/>
      <c r="O190" s="31" t="s">
        <v>2486</v>
      </c>
      <c r="P190" s="98">
        <f t="shared" si="8"/>
        <v>23</v>
      </c>
      <c r="Q190" s="98">
        <f t="shared" si="9"/>
        <v>0</v>
      </c>
    </row>
    <row r="191" spans="1:17" x14ac:dyDescent="0.2">
      <c r="A191" s="78" t="s">
        <v>1566</v>
      </c>
      <c r="B191" s="60">
        <v>4</v>
      </c>
      <c r="C191" s="31" t="s">
        <v>2882</v>
      </c>
      <c r="D191" s="31" t="s">
        <v>298</v>
      </c>
      <c r="E191" s="113" t="s">
        <v>5</v>
      </c>
      <c r="F191" s="31" t="str">
        <f>+C$189</f>
        <v>01630K200</v>
      </c>
      <c r="G191" s="110">
        <v>598</v>
      </c>
      <c r="H191" s="110">
        <f>SUMPRODUCT(B192:B198,G192:G198)</f>
        <v>598</v>
      </c>
      <c r="I191" s="111" t="s">
        <v>6</v>
      </c>
      <c r="J191" s="31" t="s">
        <v>233</v>
      </c>
      <c r="K191" s="31" t="s">
        <v>7</v>
      </c>
      <c r="L191" s="31"/>
      <c r="M191" s="104"/>
      <c r="N191" s="31" t="s">
        <v>3279</v>
      </c>
      <c r="O191" s="31" t="s">
        <v>3330</v>
      </c>
      <c r="P191" s="98">
        <f t="shared" si="8"/>
        <v>29</v>
      </c>
      <c r="Q191" s="98">
        <f t="shared" si="9"/>
        <v>17</v>
      </c>
    </row>
    <row r="192" spans="1:17" x14ac:dyDescent="0.2">
      <c r="A192" s="78" t="s">
        <v>1567</v>
      </c>
      <c r="B192" s="31">
        <v>1</v>
      </c>
      <c r="C192" s="31" t="s">
        <v>2062</v>
      </c>
      <c r="D192" s="31" t="s">
        <v>299</v>
      </c>
      <c r="E192" s="112" t="s">
        <v>4</v>
      </c>
      <c r="F192" s="31" t="str">
        <f t="shared" ref="F192:F198" si="12">+C$191</f>
        <v>01225K400</v>
      </c>
      <c r="G192" s="110">
        <v>74</v>
      </c>
      <c r="H192" s="110"/>
      <c r="I192" s="111"/>
      <c r="J192" s="31" t="s">
        <v>233</v>
      </c>
      <c r="K192" s="31" t="s">
        <v>7</v>
      </c>
      <c r="L192" s="31"/>
      <c r="M192" s="104"/>
      <c r="N192" s="31" t="s">
        <v>3679</v>
      </c>
      <c r="O192" s="31" t="s">
        <v>3330</v>
      </c>
      <c r="P192" s="98">
        <f t="shared" si="8"/>
        <v>26</v>
      </c>
      <c r="Q192" s="98">
        <f t="shared" si="9"/>
        <v>21</v>
      </c>
    </row>
    <row r="193" spans="1:17" x14ac:dyDescent="0.2">
      <c r="A193" s="78" t="s">
        <v>1568</v>
      </c>
      <c r="B193" s="31">
        <v>1</v>
      </c>
      <c r="C193" s="31" t="s">
        <v>837</v>
      </c>
      <c r="D193" s="31" t="s">
        <v>297</v>
      </c>
      <c r="E193" s="112" t="s">
        <v>4</v>
      </c>
      <c r="F193" s="31" t="str">
        <f t="shared" si="12"/>
        <v>01225K400</v>
      </c>
      <c r="G193" s="110">
        <v>35</v>
      </c>
      <c r="H193" s="110"/>
      <c r="I193" s="111"/>
      <c r="J193" s="31" t="s">
        <v>233</v>
      </c>
      <c r="K193" s="31" t="s">
        <v>7</v>
      </c>
      <c r="L193" s="31"/>
      <c r="M193" s="104"/>
      <c r="N193" s="31"/>
      <c r="O193" s="31" t="s">
        <v>3330</v>
      </c>
      <c r="P193" s="98">
        <f t="shared" si="8"/>
        <v>21</v>
      </c>
      <c r="Q193" s="98">
        <f t="shared" si="9"/>
        <v>0</v>
      </c>
    </row>
    <row r="194" spans="1:17" x14ac:dyDescent="0.2">
      <c r="A194" s="78" t="s">
        <v>1569</v>
      </c>
      <c r="B194" s="31">
        <v>1</v>
      </c>
      <c r="C194" s="31" t="s">
        <v>839</v>
      </c>
      <c r="D194" s="31" t="s">
        <v>3315</v>
      </c>
      <c r="E194" s="112" t="s">
        <v>4</v>
      </c>
      <c r="F194" s="31" t="str">
        <f t="shared" si="12"/>
        <v>01225K400</v>
      </c>
      <c r="G194" s="110">
        <v>45</v>
      </c>
      <c r="H194" s="110"/>
      <c r="I194" s="111"/>
      <c r="J194" s="31" t="s">
        <v>233</v>
      </c>
      <c r="K194" s="31" t="s">
        <v>7</v>
      </c>
      <c r="L194" s="31"/>
      <c r="M194" s="104"/>
      <c r="N194" s="31"/>
      <c r="O194" s="31" t="s">
        <v>3330</v>
      </c>
      <c r="P194" s="98">
        <f t="shared" si="8"/>
        <v>12</v>
      </c>
      <c r="Q194" s="98">
        <f t="shared" si="9"/>
        <v>0</v>
      </c>
    </row>
    <row r="195" spans="1:17" x14ac:dyDescent="0.2">
      <c r="A195" s="78" t="s">
        <v>1570</v>
      </c>
      <c r="B195" s="31">
        <v>1</v>
      </c>
      <c r="C195" s="31" t="s">
        <v>2883</v>
      </c>
      <c r="D195" s="31" t="s">
        <v>300</v>
      </c>
      <c r="E195" s="112" t="s">
        <v>4</v>
      </c>
      <c r="F195" s="31" t="str">
        <f t="shared" si="12"/>
        <v>01225K400</v>
      </c>
      <c r="G195" s="110">
        <v>179</v>
      </c>
      <c r="H195" s="110"/>
      <c r="I195" s="111"/>
      <c r="J195" s="31" t="s">
        <v>233</v>
      </c>
      <c r="K195" s="31" t="s">
        <v>7</v>
      </c>
      <c r="L195" s="31"/>
      <c r="M195" s="104"/>
      <c r="N195" s="31"/>
      <c r="O195" s="31" t="s">
        <v>3330</v>
      </c>
      <c r="P195" s="98">
        <f t="shared" si="8"/>
        <v>23</v>
      </c>
      <c r="Q195" s="98">
        <f t="shared" si="9"/>
        <v>0</v>
      </c>
    </row>
    <row r="196" spans="1:17" x14ac:dyDescent="0.2">
      <c r="A196" s="78" t="s">
        <v>1571</v>
      </c>
      <c r="B196" s="31">
        <v>1</v>
      </c>
      <c r="C196" s="31" t="s">
        <v>840</v>
      </c>
      <c r="D196" s="31" t="s">
        <v>301</v>
      </c>
      <c r="E196" s="112" t="s">
        <v>4</v>
      </c>
      <c r="F196" s="31" t="str">
        <f t="shared" si="12"/>
        <v>01225K400</v>
      </c>
      <c r="G196" s="110">
        <v>52</v>
      </c>
      <c r="H196" s="110"/>
      <c r="I196" s="111"/>
      <c r="J196" s="31" t="s">
        <v>233</v>
      </c>
      <c r="K196" s="31" t="s">
        <v>7</v>
      </c>
      <c r="L196" s="31"/>
      <c r="M196" s="104"/>
      <c r="N196" s="31"/>
      <c r="O196" s="31" t="s">
        <v>3330</v>
      </c>
      <c r="P196" s="98">
        <f t="shared" si="8"/>
        <v>30</v>
      </c>
      <c r="Q196" s="98">
        <f t="shared" si="9"/>
        <v>0</v>
      </c>
    </row>
    <row r="197" spans="1:17" x14ac:dyDescent="0.2">
      <c r="A197" s="78" t="s">
        <v>1572</v>
      </c>
      <c r="B197" s="31">
        <v>1</v>
      </c>
      <c r="C197" s="31" t="s">
        <v>891</v>
      </c>
      <c r="D197" s="31" t="s">
        <v>414</v>
      </c>
      <c r="E197" s="112" t="s">
        <v>4</v>
      </c>
      <c r="F197" s="31" t="str">
        <f t="shared" si="12"/>
        <v>01225K400</v>
      </c>
      <c r="G197" s="110">
        <v>109</v>
      </c>
      <c r="H197" s="110"/>
      <c r="I197" s="111"/>
      <c r="J197" s="31" t="s">
        <v>233</v>
      </c>
      <c r="K197" s="31" t="s">
        <v>21</v>
      </c>
      <c r="L197" s="31"/>
      <c r="M197" s="104"/>
      <c r="N197" s="31"/>
      <c r="O197" s="31" t="s">
        <v>3330</v>
      </c>
      <c r="P197" s="98">
        <f t="shared" si="8"/>
        <v>25</v>
      </c>
      <c r="Q197" s="98">
        <f t="shared" si="9"/>
        <v>0</v>
      </c>
    </row>
    <row r="198" spans="1:17" x14ac:dyDescent="0.2">
      <c r="A198" s="78" t="s">
        <v>1573</v>
      </c>
      <c r="B198" s="31">
        <v>1</v>
      </c>
      <c r="C198" s="31" t="s">
        <v>1555</v>
      </c>
      <c r="D198" s="31" t="s">
        <v>608</v>
      </c>
      <c r="E198" s="112" t="s">
        <v>4</v>
      </c>
      <c r="F198" s="31" t="str">
        <f t="shared" si="12"/>
        <v>01225K400</v>
      </c>
      <c r="G198" s="110">
        <v>104</v>
      </c>
      <c r="H198" s="110"/>
      <c r="I198" s="111"/>
      <c r="J198" s="31" t="s">
        <v>233</v>
      </c>
      <c r="K198" s="31" t="s">
        <v>9</v>
      </c>
      <c r="L198" s="31"/>
      <c r="M198" s="104"/>
      <c r="N198" s="31"/>
      <c r="O198" s="31" t="s">
        <v>3330</v>
      </c>
      <c r="P198" s="98">
        <f t="shared" si="8"/>
        <v>33</v>
      </c>
      <c r="Q198" s="98">
        <f t="shared" si="9"/>
        <v>0</v>
      </c>
    </row>
    <row r="199" spans="1:17" x14ac:dyDescent="0.2">
      <c r="A199" s="78" t="s">
        <v>1574</v>
      </c>
      <c r="B199" s="31">
        <v>1</v>
      </c>
      <c r="C199" s="31" t="s">
        <v>2939</v>
      </c>
      <c r="D199" s="31" t="s">
        <v>623</v>
      </c>
      <c r="E199" s="113" t="s">
        <v>5</v>
      </c>
      <c r="F199" s="31" t="str">
        <f>+C$189</f>
        <v>01630K200</v>
      </c>
      <c r="G199" s="110">
        <v>601</v>
      </c>
      <c r="H199" s="110">
        <f>SUMPRODUCT(B200:B202,G200:G202)</f>
        <v>601</v>
      </c>
      <c r="I199" s="111" t="s">
        <v>6</v>
      </c>
      <c r="J199" s="31" t="s">
        <v>233</v>
      </c>
      <c r="K199" s="31" t="s">
        <v>9</v>
      </c>
      <c r="L199" s="31"/>
      <c r="M199" s="104"/>
      <c r="N199" s="31"/>
      <c r="O199" s="31" t="s">
        <v>2498</v>
      </c>
      <c r="P199" s="98">
        <f t="shared" ref="P199:P262" si="13">+LEN(D199)</f>
        <v>27</v>
      </c>
      <c r="Q199" s="98">
        <f t="shared" ref="Q199:Q262" si="14">+LEN(N199)</f>
        <v>0</v>
      </c>
    </row>
    <row r="200" spans="1:17" x14ac:dyDescent="0.2">
      <c r="A200" s="78" t="s">
        <v>1575</v>
      </c>
      <c r="B200" s="31">
        <v>1</v>
      </c>
      <c r="C200" s="31" t="s">
        <v>1562</v>
      </c>
      <c r="D200" s="31" t="s">
        <v>618</v>
      </c>
      <c r="E200" s="112" t="s">
        <v>4</v>
      </c>
      <c r="F200" s="31" t="str">
        <f>+C$199</f>
        <v>63675K100</v>
      </c>
      <c r="G200" s="110">
        <v>130</v>
      </c>
      <c r="H200" s="110"/>
      <c r="I200" s="111" t="s">
        <v>4</v>
      </c>
      <c r="J200" s="31" t="s">
        <v>233</v>
      </c>
      <c r="K200" s="31" t="s">
        <v>9</v>
      </c>
      <c r="L200" s="31"/>
      <c r="M200" s="104"/>
      <c r="N200" s="31"/>
      <c r="O200" s="31" t="s">
        <v>2498</v>
      </c>
      <c r="P200" s="98">
        <f t="shared" si="13"/>
        <v>22</v>
      </c>
      <c r="Q200" s="98">
        <f t="shared" si="14"/>
        <v>0</v>
      </c>
    </row>
    <row r="201" spans="1:17" x14ac:dyDescent="0.2">
      <c r="A201" s="78" t="s">
        <v>1576</v>
      </c>
      <c r="B201" s="31">
        <v>1</v>
      </c>
      <c r="C201" s="31" t="s">
        <v>2940</v>
      </c>
      <c r="D201" s="31" t="s">
        <v>331</v>
      </c>
      <c r="E201" s="112" t="s">
        <v>4</v>
      </c>
      <c r="F201" s="31" t="str">
        <f>+C$199</f>
        <v>63675K100</v>
      </c>
      <c r="G201" s="110">
        <v>367</v>
      </c>
      <c r="H201" s="110"/>
      <c r="I201" s="111" t="s">
        <v>4</v>
      </c>
      <c r="J201" s="31" t="s">
        <v>233</v>
      </c>
      <c r="K201" s="31" t="s">
        <v>7</v>
      </c>
      <c r="L201" s="31"/>
      <c r="M201" s="104"/>
      <c r="N201" s="31"/>
      <c r="O201" s="31" t="s">
        <v>2498</v>
      </c>
      <c r="P201" s="98">
        <f t="shared" si="13"/>
        <v>17</v>
      </c>
      <c r="Q201" s="98">
        <f t="shared" si="14"/>
        <v>0</v>
      </c>
    </row>
    <row r="202" spans="1:17" x14ac:dyDescent="0.2">
      <c r="A202" s="78" t="s">
        <v>1577</v>
      </c>
      <c r="B202" s="31">
        <v>1</v>
      </c>
      <c r="C202" s="31" t="s">
        <v>1563</v>
      </c>
      <c r="D202" s="31" t="s">
        <v>620</v>
      </c>
      <c r="E202" s="112" t="s">
        <v>4</v>
      </c>
      <c r="F202" s="31" t="str">
        <f>+C$199</f>
        <v>63675K100</v>
      </c>
      <c r="G202" s="110">
        <v>104</v>
      </c>
      <c r="H202" s="110"/>
      <c r="I202" s="111" t="s">
        <v>4</v>
      </c>
      <c r="J202" s="31" t="s">
        <v>233</v>
      </c>
      <c r="K202" s="31" t="s">
        <v>9</v>
      </c>
      <c r="L202" s="31"/>
      <c r="M202" s="104"/>
      <c r="N202" s="31"/>
      <c r="O202" s="31" t="s">
        <v>2498</v>
      </c>
      <c r="P202" s="98">
        <f t="shared" si="13"/>
        <v>21</v>
      </c>
      <c r="Q202" s="98">
        <f t="shared" si="14"/>
        <v>0</v>
      </c>
    </row>
    <row r="203" spans="1:17" x14ac:dyDescent="0.2">
      <c r="A203" s="119"/>
      <c r="B203" s="88"/>
      <c r="C203" s="120"/>
      <c r="D203" s="43"/>
      <c r="E203" s="43"/>
      <c r="F203" s="43"/>
      <c r="G203" s="121"/>
      <c r="H203" s="121"/>
      <c r="I203" s="122"/>
      <c r="J203" s="43"/>
      <c r="K203" s="43" t="s">
        <v>4</v>
      </c>
      <c r="N203" s="43"/>
      <c r="P203" s="98">
        <f t="shared" si="13"/>
        <v>0</v>
      </c>
      <c r="Q203" s="98">
        <f t="shared" si="14"/>
        <v>0</v>
      </c>
    </row>
    <row r="204" spans="1:17" x14ac:dyDescent="0.2">
      <c r="A204" s="78" t="s">
        <v>1578</v>
      </c>
      <c r="B204" s="31"/>
      <c r="C204" s="31" t="s">
        <v>2884</v>
      </c>
      <c r="D204" s="31" t="s">
        <v>636</v>
      </c>
      <c r="E204" s="45" t="s">
        <v>45</v>
      </c>
      <c r="F204" s="31" t="s">
        <v>4</v>
      </c>
      <c r="G204" s="104">
        <v>3534</v>
      </c>
      <c r="H204" s="110">
        <f>SUMPRODUCT(B205:B207,G205:G207)+(B212*G212)</f>
        <v>3534</v>
      </c>
      <c r="I204" s="111"/>
      <c r="J204" s="31" t="s">
        <v>42</v>
      </c>
      <c r="K204" s="31" t="s">
        <v>7</v>
      </c>
      <c r="L204" s="31"/>
      <c r="M204" s="104">
        <v>3564</v>
      </c>
      <c r="N204" s="31"/>
      <c r="O204" s="31" t="s">
        <v>2497</v>
      </c>
      <c r="P204" s="98">
        <f t="shared" si="13"/>
        <v>25</v>
      </c>
      <c r="Q204" s="98">
        <f t="shared" si="14"/>
        <v>0</v>
      </c>
    </row>
    <row r="205" spans="1:17" x14ac:dyDescent="0.2">
      <c r="A205" s="78" t="s">
        <v>1579</v>
      </c>
      <c r="B205" s="31">
        <v>1</v>
      </c>
      <c r="C205" s="31" t="s">
        <v>1653</v>
      </c>
      <c r="D205" s="31" t="s">
        <v>317</v>
      </c>
      <c r="E205" s="112" t="s">
        <v>4</v>
      </c>
      <c r="F205" s="31" t="str">
        <f>+C$204</f>
        <v>01630K300</v>
      </c>
      <c r="G205" s="110">
        <v>147</v>
      </c>
      <c r="H205" s="110"/>
      <c r="I205" s="111" t="s">
        <v>6</v>
      </c>
      <c r="J205" s="31" t="s">
        <v>42</v>
      </c>
      <c r="K205" s="31" t="s">
        <v>7</v>
      </c>
      <c r="L205" s="31"/>
      <c r="M205" s="104"/>
      <c r="N205" s="31"/>
      <c r="O205" s="31" t="s">
        <v>2486</v>
      </c>
      <c r="P205" s="98">
        <f t="shared" si="13"/>
        <v>23</v>
      </c>
      <c r="Q205" s="98">
        <f t="shared" si="14"/>
        <v>0</v>
      </c>
    </row>
    <row r="206" spans="1:17" x14ac:dyDescent="0.2">
      <c r="A206" s="78" t="s">
        <v>1580</v>
      </c>
      <c r="B206" s="31">
        <v>1</v>
      </c>
      <c r="C206" s="31" t="s">
        <v>2712</v>
      </c>
      <c r="D206" s="31" t="s">
        <v>331</v>
      </c>
      <c r="E206" s="112" t="s">
        <v>4</v>
      </c>
      <c r="F206" s="31" t="str">
        <f>+C$204</f>
        <v>01630K300</v>
      </c>
      <c r="G206" s="110">
        <v>133</v>
      </c>
      <c r="H206" s="110"/>
      <c r="I206" s="111" t="s">
        <v>6</v>
      </c>
      <c r="J206" s="31" t="s">
        <v>42</v>
      </c>
      <c r="K206" s="31" t="s">
        <v>7</v>
      </c>
      <c r="L206" s="31"/>
      <c r="M206" s="104"/>
      <c r="N206" s="31"/>
      <c r="O206" s="31" t="s">
        <v>2498</v>
      </c>
      <c r="P206" s="98">
        <f t="shared" si="13"/>
        <v>17</v>
      </c>
      <c r="Q206" s="98">
        <f t="shared" si="14"/>
        <v>0</v>
      </c>
    </row>
    <row r="207" spans="1:17" x14ac:dyDescent="0.2">
      <c r="A207" s="78" t="s">
        <v>1581</v>
      </c>
      <c r="B207" s="31">
        <v>6</v>
      </c>
      <c r="C207" s="31" t="s">
        <v>3306</v>
      </c>
      <c r="D207" s="31" t="s">
        <v>637</v>
      </c>
      <c r="E207" s="113" t="s">
        <v>5</v>
      </c>
      <c r="F207" s="31" t="str">
        <f>+C$204</f>
        <v>01630K300</v>
      </c>
      <c r="G207" s="104">
        <v>432</v>
      </c>
      <c r="H207" s="110">
        <f>SUMPRODUCT(B208:B211,G208:G211)</f>
        <v>432</v>
      </c>
      <c r="I207" s="111" t="s">
        <v>6</v>
      </c>
      <c r="J207" s="31" t="s">
        <v>42</v>
      </c>
      <c r="K207" s="31" t="s">
        <v>7</v>
      </c>
      <c r="L207" s="31"/>
      <c r="M207" s="104">
        <v>437</v>
      </c>
      <c r="N207" s="31" t="s">
        <v>2053</v>
      </c>
      <c r="O207" s="31" t="s">
        <v>2499</v>
      </c>
      <c r="P207" s="98">
        <f t="shared" si="13"/>
        <v>21</v>
      </c>
      <c r="Q207" s="98">
        <f t="shared" si="14"/>
        <v>15</v>
      </c>
    </row>
    <row r="208" spans="1:17" x14ac:dyDescent="0.2">
      <c r="A208" s="78" t="s">
        <v>1582</v>
      </c>
      <c r="B208" s="31">
        <v>1</v>
      </c>
      <c r="C208" s="31" t="s">
        <v>3810</v>
      </c>
      <c r="D208" s="31" t="s">
        <v>638</v>
      </c>
      <c r="E208" s="112" t="s">
        <v>4</v>
      </c>
      <c r="F208" s="31" t="str">
        <f>+C$207</f>
        <v>01655X000</v>
      </c>
      <c r="G208" s="110">
        <v>81</v>
      </c>
      <c r="H208" s="110"/>
      <c r="I208" s="111"/>
      <c r="J208" s="31" t="s">
        <v>42</v>
      </c>
      <c r="K208" s="31" t="s">
        <v>7</v>
      </c>
      <c r="L208" s="31" t="s">
        <v>3415</v>
      </c>
      <c r="M208" s="104"/>
      <c r="N208" s="31"/>
      <c r="O208" s="31" t="s">
        <v>2499</v>
      </c>
      <c r="P208" s="98">
        <f t="shared" si="13"/>
        <v>26</v>
      </c>
      <c r="Q208" s="98">
        <f t="shared" si="14"/>
        <v>0</v>
      </c>
    </row>
    <row r="209" spans="1:17" x14ac:dyDescent="0.2">
      <c r="A209" s="78" t="s">
        <v>1583</v>
      </c>
      <c r="B209" s="60">
        <v>2</v>
      </c>
      <c r="C209" s="31" t="s">
        <v>3811</v>
      </c>
      <c r="D209" s="31" t="s">
        <v>639</v>
      </c>
      <c r="E209" s="112" t="s">
        <v>4</v>
      </c>
      <c r="F209" s="31" t="str">
        <f>+C$207</f>
        <v>01655X000</v>
      </c>
      <c r="G209" s="104">
        <v>90</v>
      </c>
      <c r="H209" s="110"/>
      <c r="I209" s="111"/>
      <c r="J209" s="31" t="s">
        <v>42</v>
      </c>
      <c r="K209" s="31" t="s">
        <v>7</v>
      </c>
      <c r="L209" s="31" t="s">
        <v>3416</v>
      </c>
      <c r="M209" s="104">
        <v>87</v>
      </c>
      <c r="N209" s="31"/>
      <c r="O209" s="31" t="s">
        <v>2499</v>
      </c>
      <c r="P209" s="98">
        <f t="shared" si="13"/>
        <v>30</v>
      </c>
      <c r="Q209" s="98">
        <f t="shared" si="14"/>
        <v>0</v>
      </c>
    </row>
    <row r="210" spans="1:17" s="123" customFormat="1" x14ac:dyDescent="0.2">
      <c r="A210" s="78" t="s">
        <v>1584</v>
      </c>
      <c r="B210" s="60">
        <v>1</v>
      </c>
      <c r="C210" s="60" t="s">
        <v>3610</v>
      </c>
      <c r="D210" s="60" t="s">
        <v>639</v>
      </c>
      <c r="E210" s="114" t="s">
        <v>4</v>
      </c>
      <c r="F210" s="60" t="str">
        <f>+C$207</f>
        <v>01655X000</v>
      </c>
      <c r="G210" s="104">
        <v>83</v>
      </c>
      <c r="H210" s="104"/>
      <c r="I210" s="115"/>
      <c r="J210" s="60" t="s">
        <v>42</v>
      </c>
      <c r="K210" s="60" t="s">
        <v>7</v>
      </c>
      <c r="L210" s="31"/>
      <c r="M210" s="104">
        <v>87</v>
      </c>
      <c r="N210" s="60"/>
      <c r="O210" s="60"/>
      <c r="P210" s="98">
        <f t="shared" si="13"/>
        <v>30</v>
      </c>
      <c r="Q210" s="98">
        <f t="shared" si="14"/>
        <v>0</v>
      </c>
    </row>
    <row r="211" spans="1:17" x14ac:dyDescent="0.2">
      <c r="A211" s="78" t="s">
        <v>1585</v>
      </c>
      <c r="B211" s="31">
        <v>1</v>
      </c>
      <c r="C211" s="31" t="s">
        <v>3812</v>
      </c>
      <c r="D211" s="31" t="s">
        <v>44</v>
      </c>
      <c r="E211" s="112" t="s">
        <v>4</v>
      </c>
      <c r="F211" s="31" t="str">
        <f>+C$207</f>
        <v>01655X000</v>
      </c>
      <c r="G211" s="104">
        <v>88</v>
      </c>
      <c r="H211" s="110"/>
      <c r="I211" s="111"/>
      <c r="J211" s="31" t="s">
        <v>42</v>
      </c>
      <c r="K211" s="31" t="s">
        <v>21</v>
      </c>
      <c r="L211" s="31" t="s">
        <v>3417</v>
      </c>
      <c r="M211" s="104">
        <v>95</v>
      </c>
      <c r="N211" s="31"/>
      <c r="O211" s="31" t="s">
        <v>2499</v>
      </c>
      <c r="P211" s="98">
        <f t="shared" si="13"/>
        <v>22</v>
      </c>
      <c r="Q211" s="98">
        <f t="shared" si="14"/>
        <v>0</v>
      </c>
    </row>
    <row r="212" spans="1:17" x14ac:dyDescent="0.2">
      <c r="A212" s="78" t="s">
        <v>1586</v>
      </c>
      <c r="B212" s="31">
        <v>1</v>
      </c>
      <c r="C212" s="31" t="s">
        <v>2885</v>
      </c>
      <c r="D212" s="31" t="s">
        <v>19</v>
      </c>
      <c r="E212" s="113" t="s">
        <v>5</v>
      </c>
      <c r="F212" s="31" t="str">
        <f>+C$204</f>
        <v>01630K300</v>
      </c>
      <c r="G212" s="110">
        <v>662</v>
      </c>
      <c r="H212" s="110">
        <f>SUMPRODUCT(B213:B218,G213:G218)</f>
        <v>662</v>
      </c>
      <c r="I212" s="111"/>
      <c r="J212" s="31" t="s">
        <v>42</v>
      </c>
      <c r="K212" s="31" t="s">
        <v>7</v>
      </c>
      <c r="L212" s="31"/>
      <c r="M212" s="104"/>
      <c r="N212" s="31" t="s">
        <v>3001</v>
      </c>
      <c r="O212" s="31" t="s">
        <v>3330</v>
      </c>
      <c r="P212" s="98">
        <f t="shared" si="13"/>
        <v>18</v>
      </c>
      <c r="Q212" s="98">
        <f t="shared" si="14"/>
        <v>30</v>
      </c>
    </row>
    <row r="213" spans="1:17" x14ac:dyDescent="0.2">
      <c r="A213" s="78" t="s">
        <v>1587</v>
      </c>
      <c r="B213" s="31">
        <v>1</v>
      </c>
      <c r="C213" s="31" t="s">
        <v>854</v>
      </c>
      <c r="D213" s="31" t="s">
        <v>311</v>
      </c>
      <c r="E213" s="112" t="s">
        <v>4</v>
      </c>
      <c r="F213" s="31" t="str">
        <f t="shared" ref="F213:F218" si="15">+C$212</f>
        <v>01635K100</v>
      </c>
      <c r="G213" s="110">
        <v>74</v>
      </c>
      <c r="H213" s="110"/>
      <c r="I213" s="111"/>
      <c r="J213" s="31" t="s">
        <v>42</v>
      </c>
      <c r="K213" s="31" t="s">
        <v>7</v>
      </c>
      <c r="L213" s="31"/>
      <c r="M213" s="104"/>
      <c r="N213" s="31"/>
      <c r="O213" s="31" t="s">
        <v>3330</v>
      </c>
      <c r="P213" s="98">
        <f t="shared" si="13"/>
        <v>19</v>
      </c>
      <c r="Q213" s="98">
        <f t="shared" si="14"/>
        <v>0</v>
      </c>
    </row>
    <row r="214" spans="1:17" x14ac:dyDescent="0.2">
      <c r="A214" s="78" t="s">
        <v>1588</v>
      </c>
      <c r="B214" s="31">
        <v>1</v>
      </c>
      <c r="C214" s="31" t="s">
        <v>846</v>
      </c>
      <c r="D214" s="31" t="s">
        <v>297</v>
      </c>
      <c r="E214" s="112" t="s">
        <v>4</v>
      </c>
      <c r="F214" s="31" t="str">
        <f t="shared" si="15"/>
        <v>01635K100</v>
      </c>
      <c r="G214" s="110">
        <v>35</v>
      </c>
      <c r="H214" s="110"/>
      <c r="I214" s="111"/>
      <c r="J214" s="31" t="s">
        <v>42</v>
      </c>
      <c r="K214" s="31" t="s">
        <v>7</v>
      </c>
      <c r="L214" s="31"/>
      <c r="M214" s="104"/>
      <c r="N214" s="31"/>
      <c r="O214" s="31" t="s">
        <v>3330</v>
      </c>
      <c r="P214" s="98">
        <f t="shared" si="13"/>
        <v>21</v>
      </c>
      <c r="Q214" s="98">
        <f t="shared" si="14"/>
        <v>0</v>
      </c>
    </row>
    <row r="215" spans="1:17" x14ac:dyDescent="0.2">
      <c r="A215" s="78" t="s">
        <v>1589</v>
      </c>
      <c r="B215" s="31">
        <v>1</v>
      </c>
      <c r="C215" s="31" t="s">
        <v>2886</v>
      </c>
      <c r="D215" s="31" t="s">
        <v>312</v>
      </c>
      <c r="E215" s="112" t="s">
        <v>4</v>
      </c>
      <c r="F215" s="31" t="str">
        <f t="shared" si="15"/>
        <v>01635K100</v>
      </c>
      <c r="G215" s="110">
        <v>212</v>
      </c>
      <c r="H215" s="110"/>
      <c r="I215" s="111"/>
      <c r="J215" s="31" t="s">
        <v>42</v>
      </c>
      <c r="K215" s="31" t="s">
        <v>7</v>
      </c>
      <c r="L215" s="31"/>
      <c r="M215" s="104"/>
      <c r="N215" s="31"/>
      <c r="O215" s="31" t="s">
        <v>3330</v>
      </c>
      <c r="P215" s="98">
        <f t="shared" si="13"/>
        <v>26</v>
      </c>
      <c r="Q215" s="98">
        <f t="shared" si="14"/>
        <v>0</v>
      </c>
    </row>
    <row r="216" spans="1:17" x14ac:dyDescent="0.2">
      <c r="A216" s="78" t="s">
        <v>1590</v>
      </c>
      <c r="B216" s="31">
        <v>2</v>
      </c>
      <c r="C216" s="31" t="s">
        <v>848</v>
      </c>
      <c r="D216" s="31" t="s">
        <v>301</v>
      </c>
      <c r="E216" s="112" t="s">
        <v>4</v>
      </c>
      <c r="F216" s="31" t="str">
        <f t="shared" si="15"/>
        <v>01635K100</v>
      </c>
      <c r="G216" s="110">
        <v>52</v>
      </c>
      <c r="H216" s="110"/>
      <c r="I216" s="111"/>
      <c r="J216" s="31" t="s">
        <v>42</v>
      </c>
      <c r="K216" s="31" t="s">
        <v>7</v>
      </c>
      <c r="L216" s="31"/>
      <c r="M216" s="104"/>
      <c r="N216" s="31"/>
      <c r="O216" s="31" t="s">
        <v>3330</v>
      </c>
      <c r="P216" s="98">
        <f t="shared" si="13"/>
        <v>30</v>
      </c>
      <c r="Q216" s="98">
        <f t="shared" si="14"/>
        <v>0</v>
      </c>
    </row>
    <row r="217" spans="1:17" x14ac:dyDescent="0.2">
      <c r="A217" s="78" t="s">
        <v>1591</v>
      </c>
      <c r="B217" s="31">
        <v>1</v>
      </c>
      <c r="C217" s="31" t="s">
        <v>891</v>
      </c>
      <c r="D217" s="31" t="s">
        <v>414</v>
      </c>
      <c r="E217" s="112" t="s">
        <v>4</v>
      </c>
      <c r="F217" s="31" t="str">
        <f t="shared" si="15"/>
        <v>01635K100</v>
      </c>
      <c r="G217" s="110">
        <v>109</v>
      </c>
      <c r="H217" s="110"/>
      <c r="I217" s="111"/>
      <c r="J217" s="31" t="s">
        <v>42</v>
      </c>
      <c r="K217" s="31" t="s">
        <v>21</v>
      </c>
      <c r="L217" s="31"/>
      <c r="M217" s="104"/>
      <c r="N217" s="31"/>
      <c r="O217" s="31" t="s">
        <v>3330</v>
      </c>
      <c r="P217" s="98">
        <f t="shared" si="13"/>
        <v>25</v>
      </c>
      <c r="Q217" s="98">
        <f t="shared" si="14"/>
        <v>0</v>
      </c>
    </row>
    <row r="218" spans="1:17" x14ac:dyDescent="0.2">
      <c r="A218" s="78" t="s">
        <v>1592</v>
      </c>
      <c r="B218" s="31">
        <v>1</v>
      </c>
      <c r="C218" s="31" t="s">
        <v>1657</v>
      </c>
      <c r="D218" s="31" t="s">
        <v>640</v>
      </c>
      <c r="E218" s="112" t="s">
        <v>4</v>
      </c>
      <c r="F218" s="31" t="str">
        <f t="shared" si="15"/>
        <v>01635K100</v>
      </c>
      <c r="G218" s="110">
        <v>128</v>
      </c>
      <c r="H218" s="110"/>
      <c r="I218" s="111"/>
      <c r="J218" s="31" t="s">
        <v>42</v>
      </c>
      <c r="K218" s="31" t="s">
        <v>9</v>
      </c>
      <c r="L218" s="31"/>
      <c r="M218" s="104"/>
      <c r="N218" s="31"/>
      <c r="O218" s="31" t="s">
        <v>3330</v>
      </c>
      <c r="P218" s="98">
        <f t="shared" si="13"/>
        <v>16</v>
      </c>
      <c r="Q218" s="98">
        <f t="shared" si="14"/>
        <v>0</v>
      </c>
    </row>
    <row r="219" spans="1:17" x14ac:dyDescent="0.2">
      <c r="A219" s="119"/>
      <c r="B219" s="88"/>
      <c r="C219" s="120"/>
      <c r="D219" s="43"/>
      <c r="E219" s="43"/>
      <c r="F219" s="43"/>
      <c r="G219" s="121"/>
      <c r="H219" s="121"/>
      <c r="I219" s="122"/>
      <c r="J219" s="43"/>
      <c r="K219" s="43" t="s">
        <v>4</v>
      </c>
      <c r="N219" s="43"/>
      <c r="P219" s="98">
        <f t="shared" si="13"/>
        <v>0</v>
      </c>
      <c r="Q219" s="98">
        <f t="shared" si="14"/>
        <v>0</v>
      </c>
    </row>
    <row r="220" spans="1:17" x14ac:dyDescent="0.2">
      <c r="A220" s="78" t="s">
        <v>1130</v>
      </c>
      <c r="B220" s="31"/>
      <c r="C220" s="31" t="s">
        <v>849</v>
      </c>
      <c r="D220" s="31" t="s">
        <v>313</v>
      </c>
      <c r="E220" s="113" t="s">
        <v>5</v>
      </c>
      <c r="F220" s="31" t="s">
        <v>4</v>
      </c>
      <c r="G220" s="110">
        <v>131</v>
      </c>
      <c r="H220" s="110">
        <f>SUMPRODUCT(B221:B223,G221:G223)</f>
        <v>131</v>
      </c>
      <c r="I220" s="111"/>
      <c r="J220" s="31" t="s">
        <v>46</v>
      </c>
      <c r="K220" s="31" t="s">
        <v>7</v>
      </c>
      <c r="L220" s="31"/>
      <c r="M220" s="104"/>
      <c r="N220" s="31"/>
      <c r="O220" s="31" t="s">
        <v>2500</v>
      </c>
      <c r="P220" s="98">
        <f t="shared" si="13"/>
        <v>24</v>
      </c>
      <c r="Q220" s="98">
        <f t="shared" si="14"/>
        <v>0</v>
      </c>
    </row>
    <row r="221" spans="1:17" x14ac:dyDescent="0.2">
      <c r="A221" s="78" t="s">
        <v>1131</v>
      </c>
      <c r="B221" s="31">
        <v>1</v>
      </c>
      <c r="C221" s="31" t="s">
        <v>850</v>
      </c>
      <c r="D221" s="31" t="s">
        <v>314</v>
      </c>
      <c r="E221" s="112" t="s">
        <v>4</v>
      </c>
      <c r="F221" s="31" t="str">
        <f>+C$220</f>
        <v>01605K000</v>
      </c>
      <c r="G221" s="110">
        <v>57</v>
      </c>
      <c r="H221" s="110"/>
      <c r="I221" s="111"/>
      <c r="J221" s="31" t="s">
        <v>46</v>
      </c>
      <c r="K221" s="31" t="s">
        <v>7</v>
      </c>
      <c r="L221" s="31"/>
      <c r="M221" s="60"/>
      <c r="N221" s="31"/>
      <c r="O221" s="31" t="s">
        <v>2500</v>
      </c>
      <c r="P221" s="98">
        <f t="shared" si="13"/>
        <v>21</v>
      </c>
      <c r="Q221" s="98">
        <f t="shared" si="14"/>
        <v>0</v>
      </c>
    </row>
    <row r="222" spans="1:17" x14ac:dyDescent="0.2">
      <c r="A222" s="78" t="s">
        <v>1132</v>
      </c>
      <c r="B222" s="31">
        <v>1</v>
      </c>
      <c r="C222" s="31" t="s">
        <v>851</v>
      </c>
      <c r="D222" s="31" t="s">
        <v>315</v>
      </c>
      <c r="E222" s="112" t="s">
        <v>4</v>
      </c>
      <c r="F222" s="31" t="str">
        <f>+C$220</f>
        <v>01605K000</v>
      </c>
      <c r="G222" s="110">
        <v>37</v>
      </c>
      <c r="H222" s="110"/>
      <c r="I222" s="111"/>
      <c r="J222" s="31" t="s">
        <v>46</v>
      </c>
      <c r="K222" s="31" t="s">
        <v>7</v>
      </c>
      <c r="L222" s="31"/>
      <c r="M222" s="60"/>
      <c r="N222" s="31"/>
      <c r="O222" s="31" t="s">
        <v>2500</v>
      </c>
      <c r="P222" s="98">
        <f t="shared" si="13"/>
        <v>31</v>
      </c>
      <c r="Q222" s="98">
        <f t="shared" si="14"/>
        <v>0</v>
      </c>
    </row>
    <row r="223" spans="1:17" x14ac:dyDescent="0.2">
      <c r="A223" s="78" t="s">
        <v>1133</v>
      </c>
      <c r="B223" s="31">
        <v>1</v>
      </c>
      <c r="C223" s="31" t="s">
        <v>852</v>
      </c>
      <c r="D223" s="31" t="s">
        <v>316</v>
      </c>
      <c r="E223" s="112" t="s">
        <v>4</v>
      </c>
      <c r="F223" s="31" t="str">
        <f>+C$220</f>
        <v>01605K000</v>
      </c>
      <c r="G223" s="110">
        <v>37</v>
      </c>
      <c r="H223" s="110"/>
      <c r="I223" s="111"/>
      <c r="J223" s="31" t="s">
        <v>46</v>
      </c>
      <c r="K223" s="31" t="s">
        <v>7</v>
      </c>
      <c r="L223" s="31"/>
      <c r="M223" s="60"/>
      <c r="N223" s="31"/>
      <c r="O223" s="31" t="s">
        <v>2500</v>
      </c>
      <c r="P223" s="98">
        <f t="shared" si="13"/>
        <v>21</v>
      </c>
      <c r="Q223" s="98">
        <f t="shared" si="14"/>
        <v>0</v>
      </c>
    </row>
    <row r="224" spans="1:17" x14ac:dyDescent="0.2">
      <c r="A224" s="119"/>
      <c r="B224" s="88"/>
      <c r="C224" s="120"/>
      <c r="D224" s="43"/>
      <c r="E224" s="43"/>
      <c r="F224" s="43"/>
      <c r="G224" s="121"/>
      <c r="H224" s="121"/>
      <c r="I224" s="122"/>
      <c r="J224" s="43"/>
      <c r="K224" s="43" t="s">
        <v>4</v>
      </c>
      <c r="N224" s="43"/>
      <c r="P224" s="98">
        <f t="shared" si="13"/>
        <v>0</v>
      </c>
      <c r="Q224" s="98">
        <f t="shared" si="14"/>
        <v>0</v>
      </c>
    </row>
    <row r="225" spans="1:17" x14ac:dyDescent="0.2">
      <c r="A225" s="78" t="s">
        <v>1134</v>
      </c>
      <c r="B225" s="31"/>
      <c r="C225" s="31" t="s">
        <v>2719</v>
      </c>
      <c r="D225" s="31" t="s">
        <v>313</v>
      </c>
      <c r="E225" s="113" t="s">
        <v>5</v>
      </c>
      <c r="F225" s="31" t="s">
        <v>4</v>
      </c>
      <c r="G225" s="110">
        <v>168</v>
      </c>
      <c r="H225" s="110">
        <f>SUMPRODUCT(B226:B228,G226:G228)</f>
        <v>168</v>
      </c>
      <c r="I225" s="111"/>
      <c r="J225" s="31" t="s">
        <v>46</v>
      </c>
      <c r="K225" s="31" t="s">
        <v>7</v>
      </c>
      <c r="L225" s="31"/>
      <c r="M225" s="104"/>
      <c r="N225" s="31" t="s">
        <v>2993</v>
      </c>
      <c r="O225" s="31" t="s">
        <v>2500</v>
      </c>
      <c r="P225" s="98">
        <f t="shared" si="13"/>
        <v>24</v>
      </c>
      <c r="Q225" s="98">
        <f t="shared" si="14"/>
        <v>31</v>
      </c>
    </row>
    <row r="226" spans="1:17" x14ac:dyDescent="0.2">
      <c r="A226" s="78" t="s">
        <v>1135</v>
      </c>
      <c r="B226" s="31">
        <v>1</v>
      </c>
      <c r="C226" s="31" t="s">
        <v>850</v>
      </c>
      <c r="D226" s="31" t="s">
        <v>314</v>
      </c>
      <c r="E226" s="112" t="s">
        <v>4</v>
      </c>
      <c r="F226" s="31" t="str">
        <f>+C$225</f>
        <v>01605K100</v>
      </c>
      <c r="G226" s="110">
        <v>57</v>
      </c>
      <c r="H226" s="110"/>
      <c r="I226" s="111" t="s">
        <v>6</v>
      </c>
      <c r="J226" s="31" t="s">
        <v>46</v>
      </c>
      <c r="K226" s="31" t="s">
        <v>7</v>
      </c>
      <c r="L226" s="31"/>
      <c r="M226" s="60"/>
      <c r="N226" s="31"/>
      <c r="O226" s="31" t="s">
        <v>2500</v>
      </c>
      <c r="P226" s="98">
        <f t="shared" si="13"/>
        <v>21</v>
      </c>
      <c r="Q226" s="98">
        <f t="shared" si="14"/>
        <v>0</v>
      </c>
    </row>
    <row r="227" spans="1:17" x14ac:dyDescent="0.2">
      <c r="A227" s="78" t="s">
        <v>1136</v>
      </c>
      <c r="B227" s="31">
        <v>2</v>
      </c>
      <c r="C227" s="31" t="s">
        <v>851</v>
      </c>
      <c r="D227" s="31" t="s">
        <v>315</v>
      </c>
      <c r="E227" s="112" t="s">
        <v>4</v>
      </c>
      <c r="F227" s="31" t="str">
        <f>+C$225</f>
        <v>01605K100</v>
      </c>
      <c r="G227" s="110">
        <v>37</v>
      </c>
      <c r="H227" s="110"/>
      <c r="I227" s="111" t="s">
        <v>6</v>
      </c>
      <c r="J227" s="31" t="s">
        <v>46</v>
      </c>
      <c r="K227" s="31" t="s">
        <v>7</v>
      </c>
      <c r="L227" s="31"/>
      <c r="M227" s="60"/>
      <c r="N227" s="31"/>
      <c r="O227" s="31" t="s">
        <v>2500</v>
      </c>
      <c r="P227" s="98">
        <f t="shared" si="13"/>
        <v>31</v>
      </c>
      <c r="Q227" s="98">
        <f t="shared" si="14"/>
        <v>0</v>
      </c>
    </row>
    <row r="228" spans="1:17" x14ac:dyDescent="0.2">
      <c r="A228" s="78" t="s">
        <v>1137</v>
      </c>
      <c r="B228" s="31">
        <v>1</v>
      </c>
      <c r="C228" s="31" t="s">
        <v>852</v>
      </c>
      <c r="D228" s="31" t="s">
        <v>316</v>
      </c>
      <c r="E228" s="112" t="s">
        <v>4</v>
      </c>
      <c r="F228" s="31" t="str">
        <f>+C$225</f>
        <v>01605K100</v>
      </c>
      <c r="G228" s="110">
        <v>37</v>
      </c>
      <c r="H228" s="110"/>
      <c r="I228" s="111" t="s">
        <v>6</v>
      </c>
      <c r="J228" s="31" t="s">
        <v>46</v>
      </c>
      <c r="K228" s="31" t="s">
        <v>7</v>
      </c>
      <c r="L228" s="31"/>
      <c r="M228" s="60"/>
      <c r="N228" s="31"/>
      <c r="O228" s="31" t="s">
        <v>2500</v>
      </c>
      <c r="P228" s="98">
        <f t="shared" si="13"/>
        <v>21</v>
      </c>
      <c r="Q228" s="98">
        <f t="shared" si="14"/>
        <v>0</v>
      </c>
    </row>
    <row r="229" spans="1:17" x14ac:dyDescent="0.2">
      <c r="A229" s="119"/>
      <c r="B229" s="88"/>
      <c r="C229" s="120"/>
      <c r="D229" s="43"/>
      <c r="E229" s="43"/>
      <c r="F229" s="43"/>
      <c r="G229" s="121"/>
      <c r="H229" s="121"/>
      <c r="I229" s="122"/>
      <c r="J229" s="43"/>
      <c r="K229" s="43" t="s">
        <v>4</v>
      </c>
      <c r="N229" s="43"/>
      <c r="P229" s="98">
        <f t="shared" si="13"/>
        <v>0</v>
      </c>
      <c r="Q229" s="98">
        <f t="shared" si="14"/>
        <v>0</v>
      </c>
    </row>
    <row r="230" spans="1:17" x14ac:dyDescent="0.2">
      <c r="A230" s="78" t="s">
        <v>1138</v>
      </c>
      <c r="B230" s="31"/>
      <c r="C230" s="31" t="s">
        <v>1729</v>
      </c>
      <c r="D230" s="31" t="s">
        <v>313</v>
      </c>
      <c r="E230" s="113" t="s">
        <v>5</v>
      </c>
      <c r="F230" s="31" t="s">
        <v>4</v>
      </c>
      <c r="G230" s="110">
        <v>168</v>
      </c>
      <c r="H230" s="110">
        <f>SUMPRODUCT(B231:B232,G231:G232)</f>
        <v>168</v>
      </c>
      <c r="I230" s="111" t="s">
        <v>4</v>
      </c>
      <c r="J230" s="31" t="s">
        <v>46</v>
      </c>
      <c r="K230" s="31" t="s">
        <v>7</v>
      </c>
      <c r="L230" s="31"/>
      <c r="M230" s="60"/>
      <c r="N230" s="31"/>
      <c r="O230" s="31" t="s">
        <v>2500</v>
      </c>
      <c r="P230" s="98">
        <f t="shared" si="13"/>
        <v>24</v>
      </c>
      <c r="Q230" s="98">
        <f t="shared" si="14"/>
        <v>0</v>
      </c>
    </row>
    <row r="231" spans="1:17" x14ac:dyDescent="0.2">
      <c r="A231" s="78" t="s">
        <v>1139</v>
      </c>
      <c r="B231" s="31">
        <v>1</v>
      </c>
      <c r="C231" s="31" t="s">
        <v>850</v>
      </c>
      <c r="D231" s="31" t="s">
        <v>314</v>
      </c>
      <c r="E231" s="112" t="s">
        <v>4</v>
      </c>
      <c r="F231" s="31" t="str">
        <f>+C$230</f>
        <v>01605K200</v>
      </c>
      <c r="G231" s="110">
        <v>57</v>
      </c>
      <c r="H231" s="110"/>
      <c r="I231" s="111"/>
      <c r="J231" s="31" t="s">
        <v>46</v>
      </c>
      <c r="K231" s="31" t="s">
        <v>7</v>
      </c>
      <c r="L231" s="31"/>
      <c r="M231" s="60"/>
      <c r="N231" s="31"/>
      <c r="O231" s="31" t="s">
        <v>2500</v>
      </c>
      <c r="P231" s="98">
        <f t="shared" si="13"/>
        <v>21</v>
      </c>
      <c r="Q231" s="98">
        <f t="shared" si="14"/>
        <v>0</v>
      </c>
    </row>
    <row r="232" spans="1:17" x14ac:dyDescent="0.2">
      <c r="A232" s="78" t="s">
        <v>1140</v>
      </c>
      <c r="B232" s="31">
        <v>3</v>
      </c>
      <c r="C232" s="31" t="s">
        <v>852</v>
      </c>
      <c r="D232" s="31" t="s">
        <v>316</v>
      </c>
      <c r="E232" s="112" t="s">
        <v>4</v>
      </c>
      <c r="F232" s="31" t="str">
        <f>+C$230</f>
        <v>01605K200</v>
      </c>
      <c r="G232" s="110">
        <v>37</v>
      </c>
      <c r="H232" s="110"/>
      <c r="I232" s="111"/>
      <c r="J232" s="31" t="s">
        <v>46</v>
      </c>
      <c r="K232" s="31" t="s">
        <v>7</v>
      </c>
      <c r="L232" s="31"/>
      <c r="M232" s="60"/>
      <c r="N232" s="31"/>
      <c r="O232" s="31" t="s">
        <v>2500</v>
      </c>
      <c r="P232" s="98">
        <f t="shared" si="13"/>
        <v>21</v>
      </c>
      <c r="Q232" s="98">
        <f t="shared" si="14"/>
        <v>0</v>
      </c>
    </row>
    <row r="233" spans="1:17" x14ac:dyDescent="0.2">
      <c r="A233" s="119"/>
      <c r="B233" s="88"/>
      <c r="C233" s="120"/>
      <c r="D233" s="43"/>
      <c r="E233" s="43"/>
      <c r="F233" s="43"/>
      <c r="G233" s="121"/>
      <c r="H233" s="121"/>
      <c r="I233" s="122"/>
      <c r="J233" s="43"/>
      <c r="K233" s="43" t="s">
        <v>4</v>
      </c>
      <c r="N233" s="43"/>
      <c r="P233" s="98">
        <f t="shared" si="13"/>
        <v>0</v>
      </c>
      <c r="Q233" s="98">
        <f t="shared" si="14"/>
        <v>0</v>
      </c>
    </row>
    <row r="234" spans="1:17" x14ac:dyDescent="0.2">
      <c r="A234" s="78" t="s">
        <v>1141</v>
      </c>
      <c r="B234" s="31"/>
      <c r="C234" s="31" t="s">
        <v>1551</v>
      </c>
      <c r="D234" s="31" t="s">
        <v>649</v>
      </c>
      <c r="E234" s="45" t="s">
        <v>45</v>
      </c>
      <c r="F234" s="31" t="s">
        <v>4</v>
      </c>
      <c r="G234" s="110">
        <v>265</v>
      </c>
      <c r="H234" s="110">
        <f>SUMPRODUCT(B235:B236,G235:G236)</f>
        <v>265</v>
      </c>
      <c r="I234" s="111" t="s">
        <v>4</v>
      </c>
      <c r="J234" s="31" t="s">
        <v>47</v>
      </c>
      <c r="K234" s="31" t="s">
        <v>7</v>
      </c>
      <c r="L234" s="31"/>
      <c r="M234" s="104"/>
      <c r="N234" s="31"/>
      <c r="O234" s="31" t="s">
        <v>2486</v>
      </c>
      <c r="P234" s="98">
        <f t="shared" si="13"/>
        <v>21</v>
      </c>
      <c r="Q234" s="98">
        <f t="shared" si="14"/>
        <v>0</v>
      </c>
    </row>
    <row r="235" spans="1:17" x14ac:dyDescent="0.2">
      <c r="A235" s="78" t="s">
        <v>1142</v>
      </c>
      <c r="B235" s="31">
        <v>1</v>
      </c>
      <c r="C235" s="31" t="s">
        <v>1552</v>
      </c>
      <c r="D235" s="31" t="s">
        <v>318</v>
      </c>
      <c r="E235" s="112" t="s">
        <v>4</v>
      </c>
      <c r="F235" s="31" t="str">
        <f>+C$234</f>
        <v>01620K000</v>
      </c>
      <c r="G235" s="110">
        <v>70</v>
      </c>
      <c r="H235" s="110"/>
      <c r="I235" s="111" t="s">
        <v>6</v>
      </c>
      <c r="J235" s="31" t="s">
        <v>47</v>
      </c>
      <c r="K235" s="31" t="s">
        <v>7</v>
      </c>
      <c r="L235" s="31"/>
      <c r="M235" s="104"/>
      <c r="N235" s="31"/>
      <c r="O235" s="31" t="s">
        <v>2486</v>
      </c>
      <c r="P235" s="98">
        <f t="shared" si="13"/>
        <v>9</v>
      </c>
      <c r="Q235" s="98">
        <f t="shared" si="14"/>
        <v>0</v>
      </c>
    </row>
    <row r="236" spans="1:17" x14ac:dyDescent="0.2">
      <c r="A236" s="78" t="s">
        <v>1143</v>
      </c>
      <c r="B236" s="31">
        <v>3</v>
      </c>
      <c r="C236" s="31" t="s">
        <v>853</v>
      </c>
      <c r="D236" s="31" t="s">
        <v>319</v>
      </c>
      <c r="E236" s="112" t="s">
        <v>4</v>
      </c>
      <c r="F236" s="31" t="str">
        <f>+C$234</f>
        <v>01620K000</v>
      </c>
      <c r="G236" s="110">
        <v>65</v>
      </c>
      <c r="H236" s="110"/>
      <c r="I236" s="111" t="s">
        <v>6</v>
      </c>
      <c r="J236" s="31" t="s">
        <v>47</v>
      </c>
      <c r="K236" s="31" t="s">
        <v>7</v>
      </c>
      <c r="L236" s="31"/>
      <c r="M236" s="104"/>
      <c r="N236" s="31"/>
      <c r="O236" s="31" t="s">
        <v>2501</v>
      </c>
      <c r="P236" s="98">
        <f t="shared" si="13"/>
        <v>21</v>
      </c>
      <c r="Q236" s="98">
        <f t="shared" si="14"/>
        <v>0</v>
      </c>
    </row>
    <row r="237" spans="1:17" x14ac:dyDescent="0.2">
      <c r="A237" s="119"/>
      <c r="B237" s="88"/>
      <c r="C237" s="120"/>
      <c r="D237" s="43"/>
      <c r="E237" s="43"/>
      <c r="F237" s="43"/>
      <c r="G237" s="121"/>
      <c r="H237" s="121"/>
      <c r="I237" s="122"/>
      <c r="J237" s="43"/>
      <c r="K237" s="43" t="s">
        <v>4</v>
      </c>
      <c r="N237" s="43"/>
      <c r="P237" s="98">
        <f t="shared" si="13"/>
        <v>0</v>
      </c>
      <c r="Q237" s="98">
        <f t="shared" si="14"/>
        <v>0</v>
      </c>
    </row>
    <row r="238" spans="1:17" x14ac:dyDescent="0.2">
      <c r="A238" s="78" t="s">
        <v>1144</v>
      </c>
      <c r="B238" s="31"/>
      <c r="C238" s="31" t="s">
        <v>3307</v>
      </c>
      <c r="D238" s="31" t="s">
        <v>830</v>
      </c>
      <c r="E238" s="45" t="s">
        <v>45</v>
      </c>
      <c r="F238" s="31" t="s">
        <v>4</v>
      </c>
      <c r="G238" s="104">
        <v>461</v>
      </c>
      <c r="H238" s="110">
        <f>SUMPRODUCT(B239:B241,G239:G241)</f>
        <v>461</v>
      </c>
      <c r="I238" s="111" t="s">
        <v>6</v>
      </c>
      <c r="J238" s="31" t="s">
        <v>70</v>
      </c>
      <c r="K238" s="31" t="s">
        <v>7</v>
      </c>
      <c r="L238" s="31"/>
      <c r="M238" s="60">
        <v>449</v>
      </c>
      <c r="N238" s="31" t="s">
        <v>2048</v>
      </c>
      <c r="O238" s="31" t="s">
        <v>3365</v>
      </c>
      <c r="P238" s="98">
        <f t="shared" si="13"/>
        <v>31</v>
      </c>
      <c r="Q238" s="98">
        <f t="shared" si="14"/>
        <v>11</v>
      </c>
    </row>
    <row r="239" spans="1:17" x14ac:dyDescent="0.2">
      <c r="A239" s="78" t="s">
        <v>1160</v>
      </c>
      <c r="B239" s="31">
        <v>1</v>
      </c>
      <c r="C239" s="31" t="s">
        <v>3612</v>
      </c>
      <c r="D239" s="31" t="s">
        <v>332</v>
      </c>
      <c r="E239" s="112" t="s">
        <v>4</v>
      </c>
      <c r="F239" s="31" t="str">
        <f>+C$238</f>
        <v>01980K000</v>
      </c>
      <c r="G239" s="110">
        <v>105</v>
      </c>
      <c r="H239" s="110"/>
      <c r="I239" s="111" t="s">
        <v>4</v>
      </c>
      <c r="J239" s="31" t="s">
        <v>70</v>
      </c>
      <c r="K239" s="31" t="s">
        <v>7</v>
      </c>
      <c r="L239" s="31"/>
      <c r="M239" s="60"/>
      <c r="N239" s="31"/>
      <c r="O239" s="31" t="s">
        <v>3365</v>
      </c>
      <c r="P239" s="98">
        <f t="shared" si="13"/>
        <v>30</v>
      </c>
      <c r="Q239" s="98">
        <f t="shared" si="14"/>
        <v>0</v>
      </c>
    </row>
    <row r="240" spans="1:17" x14ac:dyDescent="0.2">
      <c r="A240" s="78" t="s">
        <v>1161</v>
      </c>
      <c r="B240" s="31">
        <v>1</v>
      </c>
      <c r="C240" s="31" t="s">
        <v>3613</v>
      </c>
      <c r="D240" s="31" t="s">
        <v>333</v>
      </c>
      <c r="E240" s="112" t="s">
        <v>4</v>
      </c>
      <c r="F240" s="31" t="str">
        <f>+C$238</f>
        <v>01980K000</v>
      </c>
      <c r="G240" s="104">
        <v>304</v>
      </c>
      <c r="H240" s="110"/>
      <c r="I240" s="111" t="s">
        <v>4</v>
      </c>
      <c r="J240" s="31" t="s">
        <v>70</v>
      </c>
      <c r="K240" s="31" t="s">
        <v>7</v>
      </c>
      <c r="L240" s="31"/>
      <c r="M240" s="104">
        <v>292</v>
      </c>
      <c r="N240" s="31"/>
      <c r="O240" s="31" t="s">
        <v>3365</v>
      </c>
      <c r="P240" s="98">
        <f t="shared" si="13"/>
        <v>21</v>
      </c>
      <c r="Q240" s="98">
        <f t="shared" si="14"/>
        <v>0</v>
      </c>
    </row>
    <row r="241" spans="1:17" x14ac:dyDescent="0.2">
      <c r="A241" s="78" t="s">
        <v>1162</v>
      </c>
      <c r="B241" s="31">
        <v>1</v>
      </c>
      <c r="C241" s="31" t="s">
        <v>3614</v>
      </c>
      <c r="D241" s="31" t="s">
        <v>624</v>
      </c>
      <c r="E241" s="112" t="s">
        <v>4</v>
      </c>
      <c r="F241" s="31" t="str">
        <f>+C$238</f>
        <v>01980K000</v>
      </c>
      <c r="G241" s="110">
        <v>52</v>
      </c>
      <c r="H241" s="110"/>
      <c r="I241" s="111" t="s">
        <v>4</v>
      </c>
      <c r="J241" s="31" t="s">
        <v>70</v>
      </c>
      <c r="K241" s="31" t="s">
        <v>9</v>
      </c>
      <c r="L241" s="31"/>
      <c r="M241" s="60"/>
      <c r="N241" s="31"/>
      <c r="O241" s="31" t="s">
        <v>3365</v>
      </c>
      <c r="P241" s="98">
        <f t="shared" si="13"/>
        <v>14</v>
      </c>
      <c r="Q241" s="98">
        <f t="shared" si="14"/>
        <v>0</v>
      </c>
    </row>
    <row r="242" spans="1:17" x14ac:dyDescent="0.2">
      <c r="A242" s="119"/>
      <c r="B242" s="88"/>
      <c r="C242" s="120"/>
      <c r="D242" s="43"/>
      <c r="E242" s="43"/>
      <c r="F242" s="43"/>
      <c r="G242" s="121"/>
      <c r="H242" s="121"/>
      <c r="I242" s="122"/>
      <c r="J242" s="43"/>
      <c r="K242" s="43" t="s">
        <v>4</v>
      </c>
      <c r="N242" s="43"/>
      <c r="P242" s="98">
        <f t="shared" si="13"/>
        <v>0</v>
      </c>
      <c r="Q242" s="98">
        <f t="shared" si="14"/>
        <v>0</v>
      </c>
    </row>
    <row r="243" spans="1:17" x14ac:dyDescent="0.2">
      <c r="A243" s="78" t="s">
        <v>1730</v>
      </c>
      <c r="B243" s="31"/>
      <c r="C243" s="31" t="s">
        <v>851</v>
      </c>
      <c r="D243" s="31" t="s">
        <v>315</v>
      </c>
      <c r="E243" s="112" t="s">
        <v>4</v>
      </c>
      <c r="F243" s="31"/>
      <c r="G243" s="110">
        <v>37</v>
      </c>
      <c r="H243" s="110"/>
      <c r="I243" s="111"/>
      <c r="J243" s="31" t="s">
        <v>1651</v>
      </c>
      <c r="K243" s="31" t="s">
        <v>7</v>
      </c>
      <c r="L243" s="31"/>
      <c r="M243" s="60"/>
      <c r="N243" s="31" t="s">
        <v>2063</v>
      </c>
      <c r="O243" s="31" t="s">
        <v>2500</v>
      </c>
      <c r="P243" s="98">
        <f t="shared" si="13"/>
        <v>31</v>
      </c>
      <c r="Q243" s="98">
        <f t="shared" si="14"/>
        <v>18</v>
      </c>
    </row>
    <row r="244" spans="1:17" x14ac:dyDescent="0.2">
      <c r="A244" s="78" t="s">
        <v>1731</v>
      </c>
      <c r="B244" s="31"/>
      <c r="C244" s="31" t="s">
        <v>2887</v>
      </c>
      <c r="D244" s="31" t="s">
        <v>650</v>
      </c>
      <c r="E244" s="113" t="s">
        <v>5</v>
      </c>
      <c r="F244" s="31" t="s">
        <v>4</v>
      </c>
      <c r="G244" s="110">
        <v>144</v>
      </c>
      <c r="H244" s="110">
        <f>SUMPRODUCT(B245:B248,G245:G248)</f>
        <v>144</v>
      </c>
      <c r="I244" s="111"/>
      <c r="J244" s="31" t="s">
        <v>1652</v>
      </c>
      <c r="K244" s="31" t="s">
        <v>7</v>
      </c>
      <c r="L244" s="31"/>
      <c r="M244" s="60"/>
      <c r="N244" s="31" t="s">
        <v>2063</v>
      </c>
      <c r="O244" s="31" t="s">
        <v>3330</v>
      </c>
      <c r="P244" s="98">
        <f t="shared" si="13"/>
        <v>15</v>
      </c>
      <c r="Q244" s="98">
        <f t="shared" si="14"/>
        <v>18</v>
      </c>
    </row>
    <row r="245" spans="1:17" x14ac:dyDescent="0.2">
      <c r="A245" s="78" t="s">
        <v>1732</v>
      </c>
      <c r="B245" s="31">
        <v>1</v>
      </c>
      <c r="C245" s="31" t="s">
        <v>2888</v>
      </c>
      <c r="D245" s="31" t="s">
        <v>651</v>
      </c>
      <c r="E245" s="112" t="s">
        <v>4</v>
      </c>
      <c r="F245" s="31" t="str">
        <f>+C$244</f>
        <v>01625X000</v>
      </c>
      <c r="G245" s="110">
        <v>79</v>
      </c>
      <c r="H245" s="110"/>
      <c r="I245" s="111" t="s">
        <v>4</v>
      </c>
      <c r="J245" s="31" t="s">
        <v>1652</v>
      </c>
      <c r="K245" s="31" t="s">
        <v>7</v>
      </c>
      <c r="L245" s="31"/>
      <c r="M245" s="60"/>
      <c r="N245" s="31" t="s">
        <v>2063</v>
      </c>
      <c r="O245" s="31" t="s">
        <v>3330</v>
      </c>
      <c r="P245" s="98">
        <f t="shared" si="13"/>
        <v>25</v>
      </c>
      <c r="Q245" s="98">
        <f t="shared" si="14"/>
        <v>18</v>
      </c>
    </row>
    <row r="246" spans="1:17" x14ac:dyDescent="0.2">
      <c r="A246" s="78" t="s">
        <v>1733</v>
      </c>
      <c r="B246" s="31">
        <v>1</v>
      </c>
      <c r="C246" s="31" t="s">
        <v>2889</v>
      </c>
      <c r="D246" s="31" t="s">
        <v>652</v>
      </c>
      <c r="E246" s="112" t="s">
        <v>4</v>
      </c>
      <c r="F246" s="31" t="str">
        <f>+C$244</f>
        <v>01625X000</v>
      </c>
      <c r="G246" s="110">
        <v>35</v>
      </c>
      <c r="H246" s="110"/>
      <c r="I246" s="111" t="s">
        <v>4</v>
      </c>
      <c r="J246" s="31" t="s">
        <v>1652</v>
      </c>
      <c r="K246" s="31" t="s">
        <v>7</v>
      </c>
      <c r="L246" s="31"/>
      <c r="M246" s="60"/>
      <c r="N246" s="31" t="s">
        <v>2063</v>
      </c>
      <c r="O246" s="31" t="s">
        <v>3330</v>
      </c>
      <c r="P246" s="98">
        <f t="shared" si="13"/>
        <v>15</v>
      </c>
      <c r="Q246" s="98">
        <f t="shared" si="14"/>
        <v>18</v>
      </c>
    </row>
    <row r="247" spans="1:17" x14ac:dyDescent="0.2">
      <c r="A247" s="78" t="s">
        <v>1734</v>
      </c>
      <c r="B247" s="31">
        <v>1</v>
      </c>
      <c r="C247" s="31" t="s">
        <v>2890</v>
      </c>
      <c r="D247" s="31" t="s">
        <v>653</v>
      </c>
      <c r="E247" s="112" t="s">
        <v>4</v>
      </c>
      <c r="F247" s="31" t="str">
        <f>+C$244</f>
        <v>01625X000</v>
      </c>
      <c r="G247" s="110">
        <v>13</v>
      </c>
      <c r="H247" s="110"/>
      <c r="I247" s="111" t="s">
        <v>4</v>
      </c>
      <c r="J247" s="31" t="s">
        <v>1652</v>
      </c>
      <c r="K247" s="31" t="s">
        <v>7</v>
      </c>
      <c r="L247" s="31"/>
      <c r="M247" s="60"/>
      <c r="N247" s="31" t="s">
        <v>2063</v>
      </c>
      <c r="O247" s="31" t="s">
        <v>3330</v>
      </c>
      <c r="P247" s="98">
        <f t="shared" si="13"/>
        <v>15</v>
      </c>
      <c r="Q247" s="98">
        <f t="shared" si="14"/>
        <v>18</v>
      </c>
    </row>
    <row r="248" spans="1:17" x14ac:dyDescent="0.2">
      <c r="A248" s="78" t="s">
        <v>1735</v>
      </c>
      <c r="B248" s="31">
        <v>1</v>
      </c>
      <c r="C248" s="31" t="s">
        <v>2891</v>
      </c>
      <c r="D248" s="31" t="s">
        <v>48</v>
      </c>
      <c r="E248" s="112" t="s">
        <v>4</v>
      </c>
      <c r="F248" s="31" t="str">
        <f>+C$244</f>
        <v>01625X000</v>
      </c>
      <c r="G248" s="110">
        <v>17</v>
      </c>
      <c r="H248" s="110"/>
      <c r="I248" s="111" t="s">
        <v>4</v>
      </c>
      <c r="J248" s="31" t="s">
        <v>1652</v>
      </c>
      <c r="K248" s="31" t="s">
        <v>7</v>
      </c>
      <c r="L248" s="31"/>
      <c r="M248" s="60"/>
      <c r="N248" s="31" t="s">
        <v>2063</v>
      </c>
      <c r="O248" s="31" t="s">
        <v>3330</v>
      </c>
      <c r="P248" s="98">
        <f t="shared" si="13"/>
        <v>21</v>
      </c>
      <c r="Q248" s="98">
        <f t="shared" si="14"/>
        <v>18</v>
      </c>
    </row>
    <row r="249" spans="1:17" x14ac:dyDescent="0.2">
      <c r="A249" s="78" t="s">
        <v>1736</v>
      </c>
      <c r="B249" s="31"/>
      <c r="C249" s="31" t="s">
        <v>2892</v>
      </c>
      <c r="D249" s="31" t="s">
        <v>654</v>
      </c>
      <c r="E249" s="113" t="s">
        <v>5</v>
      </c>
      <c r="F249" s="31" t="s">
        <v>4</v>
      </c>
      <c r="G249" s="110">
        <v>374</v>
      </c>
      <c r="H249" s="110">
        <f>SUMPRODUCT(B250:B255,G250:G255)</f>
        <v>374</v>
      </c>
      <c r="I249" s="111"/>
      <c r="J249" s="31" t="s">
        <v>1650</v>
      </c>
      <c r="K249" s="31" t="s">
        <v>7</v>
      </c>
      <c r="L249" s="31"/>
      <c r="M249" s="60"/>
      <c r="N249" s="31" t="s">
        <v>2063</v>
      </c>
      <c r="O249" s="31" t="s">
        <v>3330</v>
      </c>
      <c r="P249" s="98">
        <f t="shared" si="13"/>
        <v>16</v>
      </c>
      <c r="Q249" s="98">
        <f t="shared" si="14"/>
        <v>18</v>
      </c>
    </row>
    <row r="250" spans="1:17" x14ac:dyDescent="0.2">
      <c r="A250" s="78" t="s">
        <v>1737</v>
      </c>
      <c r="B250" s="31">
        <v>1</v>
      </c>
      <c r="C250" s="31" t="s">
        <v>2893</v>
      </c>
      <c r="D250" s="31" t="s">
        <v>655</v>
      </c>
      <c r="E250" s="112" t="s">
        <v>4</v>
      </c>
      <c r="F250" s="31" t="str">
        <f t="shared" ref="F250:F255" si="16">+$C$249</f>
        <v>01695X000</v>
      </c>
      <c r="G250" s="110">
        <v>83</v>
      </c>
      <c r="H250" s="110"/>
      <c r="I250" s="111"/>
      <c r="J250" s="31" t="s">
        <v>1650</v>
      </c>
      <c r="K250" s="31" t="s">
        <v>7</v>
      </c>
      <c r="L250" s="31"/>
      <c r="M250" s="60"/>
      <c r="N250" s="31" t="s">
        <v>2063</v>
      </c>
      <c r="O250" s="31" t="s">
        <v>3330</v>
      </c>
      <c r="P250" s="98">
        <f t="shared" si="13"/>
        <v>21</v>
      </c>
      <c r="Q250" s="98">
        <f t="shared" si="14"/>
        <v>18</v>
      </c>
    </row>
    <row r="251" spans="1:17" x14ac:dyDescent="0.2">
      <c r="A251" s="78" t="s">
        <v>1738</v>
      </c>
      <c r="B251" s="31">
        <v>1</v>
      </c>
      <c r="C251" s="31" t="s">
        <v>851</v>
      </c>
      <c r="D251" s="31" t="s">
        <v>315</v>
      </c>
      <c r="E251" s="112" t="s">
        <v>4</v>
      </c>
      <c r="F251" s="31" t="str">
        <f t="shared" si="16"/>
        <v>01695X000</v>
      </c>
      <c r="G251" s="110">
        <v>37</v>
      </c>
      <c r="H251" s="110"/>
      <c r="I251" s="111"/>
      <c r="J251" s="31" t="s">
        <v>1650</v>
      </c>
      <c r="K251" s="31" t="s">
        <v>7</v>
      </c>
      <c r="L251" s="31"/>
      <c r="M251" s="60"/>
      <c r="N251" s="31" t="s">
        <v>2063</v>
      </c>
      <c r="O251" s="31" t="s">
        <v>3330</v>
      </c>
      <c r="P251" s="98">
        <f t="shared" si="13"/>
        <v>31</v>
      </c>
      <c r="Q251" s="98">
        <f t="shared" si="14"/>
        <v>18</v>
      </c>
    </row>
    <row r="252" spans="1:17" x14ac:dyDescent="0.2">
      <c r="A252" s="78" t="s">
        <v>1739</v>
      </c>
      <c r="B252" s="31">
        <v>1</v>
      </c>
      <c r="C252" s="31" t="s">
        <v>2894</v>
      </c>
      <c r="D252" s="31" t="s">
        <v>49</v>
      </c>
      <c r="E252" s="112" t="s">
        <v>4</v>
      </c>
      <c r="F252" s="31" t="str">
        <f t="shared" si="16"/>
        <v>01695X000</v>
      </c>
      <c r="G252" s="110">
        <v>43</v>
      </c>
      <c r="H252" s="110"/>
      <c r="I252" s="111"/>
      <c r="J252" s="31" t="s">
        <v>1650</v>
      </c>
      <c r="K252" s="31" t="s">
        <v>7</v>
      </c>
      <c r="L252" s="31"/>
      <c r="M252" s="60"/>
      <c r="N252" s="31" t="s">
        <v>2063</v>
      </c>
      <c r="O252" s="31" t="s">
        <v>3330</v>
      </c>
      <c r="P252" s="98">
        <f t="shared" si="13"/>
        <v>20</v>
      </c>
      <c r="Q252" s="98">
        <f t="shared" si="14"/>
        <v>18</v>
      </c>
    </row>
    <row r="253" spans="1:17" x14ac:dyDescent="0.2">
      <c r="A253" s="78" t="s">
        <v>1740</v>
      </c>
      <c r="B253" s="31">
        <v>1</v>
      </c>
      <c r="C253" s="31" t="s">
        <v>2895</v>
      </c>
      <c r="D253" s="31" t="s">
        <v>50</v>
      </c>
      <c r="E253" s="112" t="s">
        <v>4</v>
      </c>
      <c r="F253" s="31" t="str">
        <f t="shared" si="16"/>
        <v>01695X000</v>
      </c>
      <c r="G253" s="110">
        <v>35</v>
      </c>
      <c r="H253" s="110"/>
      <c r="I253" s="111" t="s">
        <v>4</v>
      </c>
      <c r="J253" s="31" t="s">
        <v>1650</v>
      </c>
      <c r="K253" s="31" t="s">
        <v>7</v>
      </c>
      <c r="L253" s="31"/>
      <c r="M253" s="60"/>
      <c r="N253" s="31" t="s">
        <v>2063</v>
      </c>
      <c r="O253" s="31" t="s">
        <v>3330</v>
      </c>
      <c r="P253" s="98">
        <f t="shared" si="13"/>
        <v>21</v>
      </c>
      <c r="Q253" s="98">
        <f t="shared" si="14"/>
        <v>18</v>
      </c>
    </row>
    <row r="254" spans="1:17" x14ac:dyDescent="0.2">
      <c r="A254" s="78" t="s">
        <v>1741</v>
      </c>
      <c r="B254" s="31">
        <v>1</v>
      </c>
      <c r="C254" s="31" t="s">
        <v>2896</v>
      </c>
      <c r="D254" s="31" t="s">
        <v>51</v>
      </c>
      <c r="E254" s="112" t="s">
        <v>4</v>
      </c>
      <c r="F254" s="31" t="str">
        <f t="shared" si="16"/>
        <v>01695X000</v>
      </c>
      <c r="G254" s="110">
        <v>129</v>
      </c>
      <c r="H254" s="110"/>
      <c r="I254" s="111" t="s">
        <v>4</v>
      </c>
      <c r="J254" s="31" t="s">
        <v>1650</v>
      </c>
      <c r="K254" s="31" t="s">
        <v>7</v>
      </c>
      <c r="L254" s="31"/>
      <c r="M254" s="60"/>
      <c r="N254" s="31" t="s">
        <v>2063</v>
      </c>
      <c r="O254" s="31" t="s">
        <v>3330</v>
      </c>
      <c r="P254" s="98">
        <f t="shared" si="13"/>
        <v>32</v>
      </c>
      <c r="Q254" s="98">
        <f t="shared" si="14"/>
        <v>18</v>
      </c>
    </row>
    <row r="255" spans="1:17" x14ac:dyDescent="0.2">
      <c r="A255" s="78" t="s">
        <v>1742</v>
      </c>
      <c r="B255" s="31">
        <v>1</v>
      </c>
      <c r="C255" s="31" t="s">
        <v>2897</v>
      </c>
      <c r="D255" s="31" t="s">
        <v>52</v>
      </c>
      <c r="E255" s="112" t="s">
        <v>4</v>
      </c>
      <c r="F255" s="31" t="str">
        <f t="shared" si="16"/>
        <v>01695X000</v>
      </c>
      <c r="G255" s="110">
        <v>47</v>
      </c>
      <c r="H255" s="110"/>
      <c r="I255" s="111" t="s">
        <v>4</v>
      </c>
      <c r="J255" s="31" t="s">
        <v>1650</v>
      </c>
      <c r="K255" s="31" t="s">
        <v>21</v>
      </c>
      <c r="L255" s="31"/>
      <c r="M255" s="60"/>
      <c r="N255" s="31" t="s">
        <v>2063</v>
      </c>
      <c r="O255" s="31" t="s">
        <v>3330</v>
      </c>
      <c r="P255" s="98">
        <f t="shared" si="13"/>
        <v>29</v>
      </c>
      <c r="Q255" s="98">
        <f t="shared" si="14"/>
        <v>18</v>
      </c>
    </row>
    <row r="256" spans="1:17" x14ac:dyDescent="0.2">
      <c r="A256" s="119"/>
      <c r="B256" s="88"/>
      <c r="C256" s="120"/>
      <c r="D256" s="43"/>
      <c r="E256" s="43"/>
      <c r="F256" s="43"/>
      <c r="G256" s="121"/>
      <c r="H256" s="121"/>
      <c r="I256" s="122"/>
      <c r="J256" s="43"/>
      <c r="K256" s="43" t="s">
        <v>4</v>
      </c>
      <c r="N256" s="43"/>
      <c r="P256" s="98">
        <f t="shared" si="13"/>
        <v>0</v>
      </c>
      <c r="Q256" s="98">
        <f t="shared" si="14"/>
        <v>0</v>
      </c>
    </row>
    <row r="257" spans="1:17" x14ac:dyDescent="0.2">
      <c r="A257" s="78" t="s">
        <v>1145</v>
      </c>
      <c r="B257" s="31"/>
      <c r="C257" s="31" t="s">
        <v>53</v>
      </c>
      <c r="D257" s="31" t="s">
        <v>641</v>
      </c>
      <c r="E257" s="45" t="s">
        <v>45</v>
      </c>
      <c r="F257" s="31" t="s">
        <v>4</v>
      </c>
      <c r="G257" s="104">
        <v>3510</v>
      </c>
      <c r="H257" s="110">
        <f>SUMPRODUCT(B258:B260,G258:G260)+(B267*G267)</f>
        <v>3510</v>
      </c>
      <c r="I257" s="111" t="s">
        <v>4</v>
      </c>
      <c r="J257" s="31" t="s">
        <v>55</v>
      </c>
      <c r="K257" s="31" t="s">
        <v>7</v>
      </c>
      <c r="L257" s="31"/>
      <c r="M257" s="104">
        <v>3461</v>
      </c>
      <c r="N257" s="31"/>
      <c r="O257" s="31" t="s">
        <v>2502</v>
      </c>
      <c r="P257" s="98">
        <f t="shared" si="13"/>
        <v>20</v>
      </c>
      <c r="Q257" s="98">
        <f t="shared" si="14"/>
        <v>0</v>
      </c>
    </row>
    <row r="258" spans="1:17" x14ac:dyDescent="0.2">
      <c r="A258" s="78" t="s">
        <v>1146</v>
      </c>
      <c r="B258" s="31">
        <v>1</v>
      </c>
      <c r="C258" s="31" t="s">
        <v>54</v>
      </c>
      <c r="D258" s="31" t="s">
        <v>323</v>
      </c>
      <c r="E258" s="112" t="s">
        <v>4</v>
      </c>
      <c r="F258" s="31" t="str">
        <f>+C$257</f>
        <v>01800G000</v>
      </c>
      <c r="G258" s="104">
        <v>254</v>
      </c>
      <c r="H258" s="110"/>
      <c r="I258" s="111" t="s">
        <v>6</v>
      </c>
      <c r="J258" s="31" t="s">
        <v>55</v>
      </c>
      <c r="K258" s="31" t="s">
        <v>7</v>
      </c>
      <c r="L258" s="31"/>
      <c r="M258" s="104">
        <v>243</v>
      </c>
      <c r="N258" s="31"/>
      <c r="O258" s="31" t="s">
        <v>2502</v>
      </c>
      <c r="P258" s="98">
        <f t="shared" si="13"/>
        <v>25</v>
      </c>
      <c r="Q258" s="98">
        <f t="shared" si="14"/>
        <v>0</v>
      </c>
    </row>
    <row r="259" spans="1:17" x14ac:dyDescent="0.2">
      <c r="A259" s="78" t="s">
        <v>1147</v>
      </c>
      <c r="B259" s="31">
        <v>2</v>
      </c>
      <c r="C259" s="31" t="s">
        <v>3308</v>
      </c>
      <c r="D259" s="31" t="s">
        <v>322</v>
      </c>
      <c r="E259" s="112" t="s">
        <v>4</v>
      </c>
      <c r="F259" s="31" t="str">
        <f>+C$257</f>
        <v>01800G000</v>
      </c>
      <c r="G259" s="104">
        <v>186</v>
      </c>
      <c r="H259" s="110"/>
      <c r="I259" s="111" t="s">
        <v>6</v>
      </c>
      <c r="J259" s="31" t="s">
        <v>55</v>
      </c>
      <c r="K259" s="31" t="s">
        <v>7</v>
      </c>
      <c r="L259" s="31"/>
      <c r="M259" s="104">
        <v>185</v>
      </c>
      <c r="N259" s="31"/>
      <c r="O259" s="31" t="s">
        <v>2502</v>
      </c>
      <c r="P259" s="98">
        <f t="shared" si="13"/>
        <v>17</v>
      </c>
      <c r="Q259" s="98">
        <f t="shared" si="14"/>
        <v>0</v>
      </c>
    </row>
    <row r="260" spans="1:17" x14ac:dyDescent="0.2">
      <c r="A260" s="78" t="s">
        <v>1148</v>
      </c>
      <c r="B260" s="31">
        <v>1</v>
      </c>
      <c r="C260" s="31" t="s">
        <v>57</v>
      </c>
      <c r="D260" s="31" t="s">
        <v>642</v>
      </c>
      <c r="E260" s="113" t="s">
        <v>5</v>
      </c>
      <c r="F260" s="31" t="str">
        <f>+C$257</f>
        <v>01800G000</v>
      </c>
      <c r="G260" s="104">
        <v>805</v>
      </c>
      <c r="H260" s="110">
        <f>SUMPRODUCT(B261:B266,G261:G266)</f>
        <v>805</v>
      </c>
      <c r="I260" s="111" t="s">
        <v>4</v>
      </c>
      <c r="J260" s="31" t="s">
        <v>55</v>
      </c>
      <c r="K260" s="31" t="s">
        <v>7</v>
      </c>
      <c r="L260" s="31"/>
      <c r="M260" s="104">
        <v>793</v>
      </c>
      <c r="N260" s="31"/>
      <c r="O260" s="31" t="s">
        <v>2502</v>
      </c>
      <c r="P260" s="98">
        <f t="shared" si="13"/>
        <v>29</v>
      </c>
      <c r="Q260" s="98">
        <f t="shared" si="14"/>
        <v>0</v>
      </c>
    </row>
    <row r="261" spans="1:17" x14ac:dyDescent="0.2">
      <c r="A261" s="78" t="s">
        <v>1149</v>
      </c>
      <c r="B261" s="31">
        <v>1</v>
      </c>
      <c r="C261" s="31" t="s">
        <v>58</v>
      </c>
      <c r="D261" s="31" t="s">
        <v>643</v>
      </c>
      <c r="E261" s="112" t="s">
        <v>4</v>
      </c>
      <c r="F261" s="31" t="str">
        <f t="shared" ref="F261:F266" si="17">+$C$260</f>
        <v>01815G000</v>
      </c>
      <c r="G261" s="104">
        <v>190</v>
      </c>
      <c r="H261" s="110"/>
      <c r="I261" s="111" t="s">
        <v>4</v>
      </c>
      <c r="J261" s="31" t="s">
        <v>55</v>
      </c>
      <c r="K261" s="31" t="s">
        <v>7</v>
      </c>
      <c r="L261" s="31"/>
      <c r="M261" s="104">
        <v>178</v>
      </c>
      <c r="N261" s="31"/>
      <c r="O261" s="31" t="s">
        <v>2502</v>
      </c>
      <c r="P261" s="98">
        <f t="shared" si="13"/>
        <v>34</v>
      </c>
      <c r="Q261" s="98">
        <f t="shared" si="14"/>
        <v>0</v>
      </c>
    </row>
    <row r="262" spans="1:17" x14ac:dyDescent="0.2">
      <c r="A262" s="78" t="s">
        <v>1150</v>
      </c>
      <c r="B262" s="31">
        <v>1</v>
      </c>
      <c r="C262" s="31" t="s">
        <v>59</v>
      </c>
      <c r="D262" s="31" t="s">
        <v>644</v>
      </c>
      <c r="E262" s="112" t="s">
        <v>4</v>
      </c>
      <c r="F262" s="31" t="str">
        <f t="shared" si="17"/>
        <v>01815G000</v>
      </c>
      <c r="G262" s="110">
        <v>54</v>
      </c>
      <c r="H262" s="110"/>
      <c r="I262" s="111" t="s">
        <v>4</v>
      </c>
      <c r="J262" s="31" t="s">
        <v>55</v>
      </c>
      <c r="K262" s="31" t="s">
        <v>7</v>
      </c>
      <c r="L262" s="31"/>
      <c r="M262" s="104"/>
      <c r="N262" s="31"/>
      <c r="O262" s="31" t="s">
        <v>2502</v>
      </c>
      <c r="P262" s="98">
        <f t="shared" si="13"/>
        <v>27</v>
      </c>
      <c r="Q262" s="98">
        <f t="shared" si="14"/>
        <v>0</v>
      </c>
    </row>
    <row r="263" spans="1:17" x14ac:dyDescent="0.2">
      <c r="A263" s="78" t="s">
        <v>1151</v>
      </c>
      <c r="B263" s="31">
        <v>1</v>
      </c>
      <c r="C263" s="31" t="s">
        <v>60</v>
      </c>
      <c r="D263" s="31" t="s">
        <v>645</v>
      </c>
      <c r="E263" s="112" t="s">
        <v>4</v>
      </c>
      <c r="F263" s="31" t="str">
        <f t="shared" si="17"/>
        <v>01815G000</v>
      </c>
      <c r="G263" s="110">
        <v>74</v>
      </c>
      <c r="H263" s="110"/>
      <c r="I263" s="111" t="s">
        <v>4</v>
      </c>
      <c r="J263" s="31" t="s">
        <v>55</v>
      </c>
      <c r="K263" s="31" t="s">
        <v>7</v>
      </c>
      <c r="L263" s="31"/>
      <c r="M263" s="104"/>
      <c r="N263" s="31"/>
      <c r="O263" s="31" t="s">
        <v>2502</v>
      </c>
      <c r="P263" s="98">
        <f t="shared" ref="P263:P326" si="18">+LEN(D263)</f>
        <v>23</v>
      </c>
      <c r="Q263" s="98">
        <f t="shared" ref="Q263:Q326" si="19">+LEN(N263)</f>
        <v>0</v>
      </c>
    </row>
    <row r="264" spans="1:17" x14ac:dyDescent="0.2">
      <c r="A264" s="78" t="s">
        <v>1152</v>
      </c>
      <c r="B264" s="31">
        <v>2</v>
      </c>
      <c r="C264" s="31" t="s">
        <v>61</v>
      </c>
      <c r="D264" s="31" t="s">
        <v>646</v>
      </c>
      <c r="E264" s="112" t="s">
        <v>4</v>
      </c>
      <c r="F264" s="31" t="str">
        <f t="shared" si="17"/>
        <v>01815G000</v>
      </c>
      <c r="G264" s="110">
        <v>75</v>
      </c>
      <c r="H264" s="110"/>
      <c r="I264" s="111" t="s">
        <v>4</v>
      </c>
      <c r="J264" s="31" t="s">
        <v>55</v>
      </c>
      <c r="K264" s="31" t="s">
        <v>7</v>
      </c>
      <c r="L264" s="31"/>
      <c r="M264" s="104"/>
      <c r="N264" s="31"/>
      <c r="O264" s="31" t="s">
        <v>2502</v>
      </c>
      <c r="P264" s="98">
        <f t="shared" si="18"/>
        <v>25</v>
      </c>
      <c r="Q264" s="98">
        <f t="shared" si="19"/>
        <v>0</v>
      </c>
    </row>
    <row r="265" spans="1:17" x14ac:dyDescent="0.2">
      <c r="A265" s="78" t="s">
        <v>1153</v>
      </c>
      <c r="B265" s="31">
        <v>1</v>
      </c>
      <c r="C265" s="31" t="s">
        <v>62</v>
      </c>
      <c r="D265" s="31" t="s">
        <v>647</v>
      </c>
      <c r="E265" s="112" t="s">
        <v>4</v>
      </c>
      <c r="F265" s="31" t="str">
        <f t="shared" si="17"/>
        <v>01815G000</v>
      </c>
      <c r="G265" s="110">
        <v>91</v>
      </c>
      <c r="H265" s="110"/>
      <c r="I265" s="111" t="s">
        <v>4</v>
      </c>
      <c r="J265" s="31" t="s">
        <v>55</v>
      </c>
      <c r="K265" s="31" t="s">
        <v>7</v>
      </c>
      <c r="L265" s="31"/>
      <c r="M265" s="104"/>
      <c r="N265" s="31"/>
      <c r="O265" s="31" t="s">
        <v>2502</v>
      </c>
      <c r="P265" s="98">
        <f t="shared" si="18"/>
        <v>21</v>
      </c>
      <c r="Q265" s="98">
        <f t="shared" si="19"/>
        <v>0</v>
      </c>
    </row>
    <row r="266" spans="1:17" x14ac:dyDescent="0.2">
      <c r="A266" s="78" t="s">
        <v>1154</v>
      </c>
      <c r="B266" s="31">
        <v>1</v>
      </c>
      <c r="C266" s="31" t="s">
        <v>63</v>
      </c>
      <c r="D266" s="31" t="s">
        <v>648</v>
      </c>
      <c r="E266" s="112" t="s">
        <v>4</v>
      </c>
      <c r="F266" s="31" t="str">
        <f t="shared" si="17"/>
        <v>01815G000</v>
      </c>
      <c r="G266" s="110">
        <v>246</v>
      </c>
      <c r="H266" s="110"/>
      <c r="I266" s="111" t="s">
        <v>4</v>
      </c>
      <c r="J266" s="31" t="s">
        <v>55</v>
      </c>
      <c r="K266" s="31" t="s">
        <v>7</v>
      </c>
      <c r="L266" s="31"/>
      <c r="M266" s="104"/>
      <c r="N266" s="31"/>
      <c r="O266" s="31" t="s">
        <v>2502</v>
      </c>
      <c r="P266" s="98">
        <f t="shared" si="18"/>
        <v>24</v>
      </c>
      <c r="Q266" s="98">
        <f t="shared" si="19"/>
        <v>0</v>
      </c>
    </row>
    <row r="267" spans="1:17" x14ac:dyDescent="0.2">
      <c r="A267" s="78" t="s">
        <v>1155</v>
      </c>
      <c r="B267" s="31">
        <v>3</v>
      </c>
      <c r="C267" s="31" t="s">
        <v>64</v>
      </c>
      <c r="D267" s="31" t="s">
        <v>324</v>
      </c>
      <c r="E267" s="113" t="s">
        <v>5</v>
      </c>
      <c r="F267" s="31" t="str">
        <f>+C$257</f>
        <v>01800G000</v>
      </c>
      <c r="G267" s="104">
        <v>693</v>
      </c>
      <c r="H267" s="110">
        <f>SUMPRODUCT(B268:B271,G268:G271)</f>
        <v>693</v>
      </c>
      <c r="I267" s="111" t="s">
        <v>6</v>
      </c>
      <c r="J267" s="31" t="s">
        <v>55</v>
      </c>
      <c r="K267" s="31" t="s">
        <v>7</v>
      </c>
      <c r="L267" s="31"/>
      <c r="M267" s="104">
        <v>685</v>
      </c>
      <c r="N267" s="31"/>
      <c r="O267" s="31" t="s">
        <v>2502</v>
      </c>
      <c r="P267" s="98">
        <f t="shared" si="18"/>
        <v>27</v>
      </c>
      <c r="Q267" s="98">
        <f t="shared" si="19"/>
        <v>0</v>
      </c>
    </row>
    <row r="268" spans="1:17" x14ac:dyDescent="0.2">
      <c r="A268" s="78" t="s">
        <v>1156</v>
      </c>
      <c r="B268" s="31">
        <v>1</v>
      </c>
      <c r="C268" s="31" t="s">
        <v>65</v>
      </c>
      <c r="D268" s="31" t="s">
        <v>325</v>
      </c>
      <c r="E268" s="112" t="s">
        <v>4</v>
      </c>
      <c r="F268" s="31" t="str">
        <f>+C$267</f>
        <v>01825G000</v>
      </c>
      <c r="G268" s="104">
        <v>157</v>
      </c>
      <c r="H268" s="110"/>
      <c r="I268" s="111" t="s">
        <v>4</v>
      </c>
      <c r="J268" s="31" t="s">
        <v>55</v>
      </c>
      <c r="K268" s="31" t="s">
        <v>7</v>
      </c>
      <c r="L268" s="31"/>
      <c r="M268" s="104">
        <v>149</v>
      </c>
      <c r="N268" s="31"/>
      <c r="O268" s="31" t="s">
        <v>2502</v>
      </c>
      <c r="P268" s="98">
        <f t="shared" si="18"/>
        <v>23</v>
      </c>
      <c r="Q268" s="98">
        <f t="shared" si="19"/>
        <v>0</v>
      </c>
    </row>
    <row r="269" spans="1:17" x14ac:dyDescent="0.2">
      <c r="A269" s="78" t="s">
        <v>1157</v>
      </c>
      <c r="B269" s="31">
        <v>2</v>
      </c>
      <c r="C269" s="31" t="s">
        <v>66</v>
      </c>
      <c r="D269" s="31" t="s">
        <v>326</v>
      </c>
      <c r="E269" s="112" t="s">
        <v>4</v>
      </c>
      <c r="F269" s="31" t="str">
        <f>+C$267</f>
        <v>01825G000</v>
      </c>
      <c r="G269" s="110">
        <v>139</v>
      </c>
      <c r="H269" s="110"/>
      <c r="I269" s="111" t="s">
        <v>4</v>
      </c>
      <c r="J269" s="31" t="s">
        <v>55</v>
      </c>
      <c r="K269" s="31" t="s">
        <v>7</v>
      </c>
      <c r="L269" s="31"/>
      <c r="M269" s="104"/>
      <c r="N269" s="31"/>
      <c r="O269" s="31" t="s">
        <v>2502</v>
      </c>
      <c r="P269" s="98">
        <f t="shared" si="18"/>
        <v>23</v>
      </c>
      <c r="Q269" s="98">
        <f t="shared" si="19"/>
        <v>0</v>
      </c>
    </row>
    <row r="270" spans="1:17" x14ac:dyDescent="0.2">
      <c r="A270" s="78" t="s">
        <v>1158</v>
      </c>
      <c r="B270" s="31">
        <v>1</v>
      </c>
      <c r="C270" s="31" t="s">
        <v>67</v>
      </c>
      <c r="D270" s="31" t="s">
        <v>327</v>
      </c>
      <c r="E270" s="112" t="s">
        <v>4</v>
      </c>
      <c r="F270" s="31" t="str">
        <f>+C$267</f>
        <v>01825G000</v>
      </c>
      <c r="G270" s="110">
        <v>108</v>
      </c>
      <c r="H270" s="110"/>
      <c r="I270" s="111" t="s">
        <v>4</v>
      </c>
      <c r="J270" s="31" t="s">
        <v>55</v>
      </c>
      <c r="K270" s="31" t="s">
        <v>7</v>
      </c>
      <c r="L270" s="31"/>
      <c r="M270" s="104"/>
      <c r="N270" s="31"/>
      <c r="O270" s="31" t="s">
        <v>2502</v>
      </c>
      <c r="P270" s="98">
        <f t="shared" si="18"/>
        <v>23</v>
      </c>
      <c r="Q270" s="98">
        <f t="shared" si="19"/>
        <v>0</v>
      </c>
    </row>
    <row r="271" spans="1:17" x14ac:dyDescent="0.2">
      <c r="A271" s="78" t="s">
        <v>1159</v>
      </c>
      <c r="B271" s="31">
        <v>1</v>
      </c>
      <c r="C271" s="31" t="s">
        <v>68</v>
      </c>
      <c r="D271" s="31" t="s">
        <v>328</v>
      </c>
      <c r="E271" s="112" t="s">
        <v>4</v>
      </c>
      <c r="F271" s="31" t="str">
        <f>+C$267</f>
        <v>01825G000</v>
      </c>
      <c r="G271" s="110">
        <v>150</v>
      </c>
      <c r="H271" s="110"/>
      <c r="I271" s="111" t="s">
        <v>4</v>
      </c>
      <c r="J271" s="31" t="s">
        <v>55</v>
      </c>
      <c r="K271" s="31" t="s">
        <v>7</v>
      </c>
      <c r="L271" s="31"/>
      <c r="M271" s="104"/>
      <c r="N271" s="31"/>
      <c r="O271" s="31" t="s">
        <v>2502</v>
      </c>
      <c r="P271" s="98">
        <f t="shared" si="18"/>
        <v>28</v>
      </c>
      <c r="Q271" s="98">
        <f t="shared" si="19"/>
        <v>0</v>
      </c>
    </row>
    <row r="272" spans="1:17" x14ac:dyDescent="0.2">
      <c r="A272" s="119"/>
      <c r="B272" s="88"/>
      <c r="C272" s="120"/>
      <c r="D272" s="43"/>
      <c r="E272" s="43"/>
      <c r="F272" s="43"/>
      <c r="G272" s="121"/>
      <c r="H272" s="121"/>
      <c r="I272" s="122"/>
      <c r="J272" s="43"/>
      <c r="K272" s="43" t="s">
        <v>4</v>
      </c>
      <c r="N272" s="43"/>
      <c r="P272" s="98">
        <f t="shared" si="18"/>
        <v>0</v>
      </c>
      <c r="Q272" s="98">
        <f t="shared" si="19"/>
        <v>0</v>
      </c>
    </row>
    <row r="273" spans="1:17" x14ac:dyDescent="0.2">
      <c r="A273" s="78" t="s">
        <v>1163</v>
      </c>
      <c r="B273" s="31"/>
      <c r="C273" s="31" t="s">
        <v>3003</v>
      </c>
      <c r="D273" s="31" t="s">
        <v>3004</v>
      </c>
      <c r="E273" s="112" t="s">
        <v>4</v>
      </c>
      <c r="F273" s="31"/>
      <c r="G273" s="110">
        <v>41</v>
      </c>
      <c r="H273" s="110"/>
      <c r="I273" s="111" t="s">
        <v>6</v>
      </c>
      <c r="J273" s="31" t="s">
        <v>75</v>
      </c>
      <c r="K273" s="31" t="s">
        <v>74</v>
      </c>
      <c r="L273" s="31"/>
      <c r="M273" s="60"/>
      <c r="N273" s="31"/>
      <c r="O273" s="31" t="s">
        <v>2503</v>
      </c>
      <c r="P273" s="98">
        <f t="shared" si="18"/>
        <v>26</v>
      </c>
      <c r="Q273" s="98">
        <f t="shared" si="19"/>
        <v>0</v>
      </c>
    </row>
    <row r="274" spans="1:17" x14ac:dyDescent="0.2">
      <c r="A274" s="78" t="s">
        <v>1164</v>
      </c>
      <c r="B274" s="31"/>
      <c r="C274" s="31" t="s">
        <v>3005</v>
      </c>
      <c r="D274" s="31" t="s">
        <v>3006</v>
      </c>
      <c r="E274" s="112" t="s">
        <v>4</v>
      </c>
      <c r="F274" s="31"/>
      <c r="G274" s="110">
        <v>53</v>
      </c>
      <c r="H274" s="110"/>
      <c r="I274" s="111" t="s">
        <v>6</v>
      </c>
      <c r="J274" s="31" t="s">
        <v>75</v>
      </c>
      <c r="K274" s="31" t="s">
        <v>74</v>
      </c>
      <c r="L274" s="31"/>
      <c r="M274" s="60"/>
      <c r="N274" s="31"/>
      <c r="O274" s="31" t="s">
        <v>2503</v>
      </c>
      <c r="P274" s="98">
        <f t="shared" si="18"/>
        <v>27</v>
      </c>
      <c r="Q274" s="98">
        <f t="shared" si="19"/>
        <v>0</v>
      </c>
    </row>
    <row r="275" spans="1:17" x14ac:dyDescent="0.2">
      <c r="A275" s="119"/>
      <c r="B275" s="88"/>
      <c r="C275" s="120"/>
      <c r="D275" s="43"/>
      <c r="E275" s="43"/>
      <c r="F275" s="43"/>
      <c r="G275" s="121"/>
      <c r="H275" s="121"/>
      <c r="I275" s="122"/>
      <c r="J275" s="43"/>
      <c r="K275" s="43" t="s">
        <v>4</v>
      </c>
      <c r="N275" s="43"/>
      <c r="P275" s="98">
        <f t="shared" si="18"/>
        <v>0</v>
      </c>
      <c r="Q275" s="98">
        <f t="shared" si="19"/>
        <v>0</v>
      </c>
    </row>
    <row r="276" spans="1:17" x14ac:dyDescent="0.2">
      <c r="A276" s="78" t="s">
        <v>1171</v>
      </c>
      <c r="B276" s="31"/>
      <c r="C276" s="31" t="s">
        <v>856</v>
      </c>
      <c r="D276" s="31" t="s">
        <v>334</v>
      </c>
      <c r="E276" s="112" t="s">
        <v>4</v>
      </c>
      <c r="F276" s="31" t="s">
        <v>4</v>
      </c>
      <c r="G276" s="110">
        <v>74</v>
      </c>
      <c r="H276" s="110"/>
      <c r="I276" s="111" t="s">
        <v>6</v>
      </c>
      <c r="J276" s="31" t="s">
        <v>335</v>
      </c>
      <c r="K276" s="31" t="s">
        <v>80</v>
      </c>
      <c r="L276" s="31"/>
      <c r="M276" s="104"/>
      <c r="N276" s="31"/>
      <c r="O276" s="31" t="s">
        <v>2486</v>
      </c>
      <c r="P276" s="98">
        <f t="shared" si="18"/>
        <v>13</v>
      </c>
      <c r="Q276" s="98">
        <f t="shared" si="19"/>
        <v>0</v>
      </c>
    </row>
    <row r="277" spans="1:17" x14ac:dyDescent="0.2">
      <c r="A277" s="78" t="s">
        <v>1172</v>
      </c>
      <c r="B277" s="31"/>
      <c r="C277" s="31" t="s">
        <v>855</v>
      </c>
      <c r="D277" s="31" t="s">
        <v>660</v>
      </c>
      <c r="E277" s="112" t="s">
        <v>4</v>
      </c>
      <c r="F277" s="31" t="s">
        <v>4</v>
      </c>
      <c r="G277" s="110">
        <v>69</v>
      </c>
      <c r="H277" s="110"/>
      <c r="I277" s="111" t="s">
        <v>6</v>
      </c>
      <c r="J277" s="31" t="s">
        <v>335</v>
      </c>
      <c r="K277" s="31" t="s">
        <v>80</v>
      </c>
      <c r="L277" s="31"/>
      <c r="M277" s="104"/>
      <c r="N277" s="31"/>
      <c r="O277" s="31" t="s">
        <v>2486</v>
      </c>
      <c r="P277" s="98">
        <f t="shared" si="18"/>
        <v>12</v>
      </c>
      <c r="Q277" s="98">
        <f t="shared" si="19"/>
        <v>0</v>
      </c>
    </row>
    <row r="278" spans="1:17" x14ac:dyDescent="0.2">
      <c r="A278" s="78" t="s">
        <v>1173</v>
      </c>
      <c r="B278" s="31"/>
      <c r="C278" s="31" t="s">
        <v>2106</v>
      </c>
      <c r="D278" s="31" t="s">
        <v>79</v>
      </c>
      <c r="E278" s="112" t="s">
        <v>4</v>
      </c>
      <c r="F278" s="31" t="s">
        <v>4</v>
      </c>
      <c r="G278" s="110">
        <v>97</v>
      </c>
      <c r="H278" s="110"/>
      <c r="I278" s="111" t="s">
        <v>6</v>
      </c>
      <c r="J278" s="31" t="s">
        <v>335</v>
      </c>
      <c r="K278" s="31" t="s">
        <v>80</v>
      </c>
      <c r="L278" s="31"/>
      <c r="M278" s="104"/>
      <c r="N278" s="31"/>
      <c r="O278" s="31" t="s">
        <v>2504</v>
      </c>
      <c r="P278" s="98">
        <f t="shared" si="18"/>
        <v>25</v>
      </c>
      <c r="Q278" s="98">
        <f t="shared" si="19"/>
        <v>0</v>
      </c>
    </row>
    <row r="279" spans="1:17" x14ac:dyDescent="0.2">
      <c r="A279" s="78" t="s">
        <v>1174</v>
      </c>
      <c r="B279" s="31"/>
      <c r="C279" s="31" t="s">
        <v>3813</v>
      </c>
      <c r="D279" s="60" t="s">
        <v>3418</v>
      </c>
      <c r="E279" s="112" t="s">
        <v>4</v>
      </c>
      <c r="F279" s="31" t="s">
        <v>4</v>
      </c>
      <c r="G279" s="104">
        <v>149</v>
      </c>
      <c r="H279" s="110"/>
      <c r="I279" s="111" t="s">
        <v>6</v>
      </c>
      <c r="J279" s="31" t="s">
        <v>335</v>
      </c>
      <c r="K279" s="31" t="s">
        <v>80</v>
      </c>
      <c r="L279" s="31" t="s">
        <v>2746</v>
      </c>
      <c r="M279" s="104">
        <v>152</v>
      </c>
      <c r="N279" s="31"/>
      <c r="O279" s="31" t="s">
        <v>2505</v>
      </c>
      <c r="P279" s="98">
        <f t="shared" si="18"/>
        <v>12</v>
      </c>
      <c r="Q279" s="98">
        <f t="shared" si="19"/>
        <v>0</v>
      </c>
    </row>
    <row r="280" spans="1:17" x14ac:dyDescent="0.2">
      <c r="A280" s="78" t="s">
        <v>1175</v>
      </c>
      <c r="B280" s="31"/>
      <c r="C280" s="31" t="s">
        <v>2747</v>
      </c>
      <c r="D280" s="31" t="s">
        <v>2748</v>
      </c>
      <c r="E280" s="112" t="s">
        <v>4</v>
      </c>
      <c r="F280" s="31" t="s">
        <v>4</v>
      </c>
      <c r="G280" s="110">
        <v>166</v>
      </c>
      <c r="H280" s="110"/>
      <c r="I280" s="111" t="s">
        <v>6</v>
      </c>
      <c r="J280" s="31" t="s">
        <v>335</v>
      </c>
      <c r="K280" s="31" t="s">
        <v>80</v>
      </c>
      <c r="L280" s="31"/>
      <c r="M280" s="104"/>
      <c r="N280" s="31"/>
      <c r="O280" s="31" t="s">
        <v>2506</v>
      </c>
      <c r="P280" s="98">
        <f t="shared" si="18"/>
        <v>13</v>
      </c>
      <c r="Q280" s="98">
        <f t="shared" si="19"/>
        <v>0</v>
      </c>
    </row>
    <row r="281" spans="1:17" x14ac:dyDescent="0.2">
      <c r="A281" s="78" t="s">
        <v>1176</v>
      </c>
      <c r="B281" s="31"/>
      <c r="C281" s="31" t="s">
        <v>3039</v>
      </c>
      <c r="D281" s="31" t="s">
        <v>3040</v>
      </c>
      <c r="E281" s="112"/>
      <c r="F281" s="31"/>
      <c r="G281" s="104">
        <v>100</v>
      </c>
      <c r="H281" s="110"/>
      <c r="I281" s="111" t="s">
        <v>6</v>
      </c>
      <c r="J281" s="31" t="s">
        <v>335</v>
      </c>
      <c r="K281" s="31" t="s">
        <v>80</v>
      </c>
      <c r="L281" s="31"/>
      <c r="M281" s="104">
        <v>98</v>
      </c>
      <c r="N281" s="31"/>
      <c r="O281" s="31"/>
      <c r="P281" s="98">
        <f t="shared" si="18"/>
        <v>17</v>
      </c>
      <c r="Q281" s="98">
        <f t="shared" si="19"/>
        <v>0</v>
      </c>
    </row>
    <row r="282" spans="1:17" x14ac:dyDescent="0.2">
      <c r="A282" s="78" t="s">
        <v>1177</v>
      </c>
      <c r="B282" s="31"/>
      <c r="C282" s="31" t="s">
        <v>2109</v>
      </c>
      <c r="D282" s="31" t="s">
        <v>2110</v>
      </c>
      <c r="E282" s="112"/>
      <c r="F282" s="31" t="s">
        <v>4</v>
      </c>
      <c r="G282" s="110">
        <v>18</v>
      </c>
      <c r="H282" s="110"/>
      <c r="I282" s="111" t="s">
        <v>6</v>
      </c>
      <c r="J282" s="31" t="s">
        <v>335</v>
      </c>
      <c r="K282" s="31" t="s">
        <v>80</v>
      </c>
      <c r="L282" s="31"/>
      <c r="M282" s="104"/>
      <c r="N282" s="31"/>
      <c r="O282" s="31" t="s">
        <v>280</v>
      </c>
      <c r="P282" s="98">
        <f t="shared" si="18"/>
        <v>17</v>
      </c>
      <c r="Q282" s="98">
        <f t="shared" si="19"/>
        <v>0</v>
      </c>
    </row>
    <row r="283" spans="1:17" x14ac:dyDescent="0.2">
      <c r="A283" s="78" t="s">
        <v>1178</v>
      </c>
      <c r="B283" s="31"/>
      <c r="C283" s="31" t="s">
        <v>1694</v>
      </c>
      <c r="D283" s="31" t="s">
        <v>1695</v>
      </c>
      <c r="E283" s="112"/>
      <c r="F283" s="31" t="s">
        <v>4</v>
      </c>
      <c r="G283" s="110">
        <v>71</v>
      </c>
      <c r="H283" s="110"/>
      <c r="I283" s="111" t="s">
        <v>6</v>
      </c>
      <c r="J283" s="31" t="s">
        <v>335</v>
      </c>
      <c r="K283" s="31" t="s">
        <v>80</v>
      </c>
      <c r="L283" s="31"/>
      <c r="M283" s="104"/>
      <c r="N283" s="31"/>
      <c r="O283" s="31" t="s">
        <v>2507</v>
      </c>
      <c r="P283" s="98">
        <f t="shared" si="18"/>
        <v>12</v>
      </c>
      <c r="Q283" s="98">
        <f t="shared" si="19"/>
        <v>0</v>
      </c>
    </row>
    <row r="284" spans="1:17" x14ac:dyDescent="0.2">
      <c r="A284" s="78" t="s">
        <v>1179</v>
      </c>
      <c r="B284" s="31"/>
      <c r="C284" s="31" t="s">
        <v>2107</v>
      </c>
      <c r="D284" s="31" t="s">
        <v>2108</v>
      </c>
      <c r="E284" s="112" t="s">
        <v>4</v>
      </c>
      <c r="F284" s="31" t="s">
        <v>4</v>
      </c>
      <c r="G284" s="110">
        <v>4</v>
      </c>
      <c r="H284" s="110"/>
      <c r="I284" s="111" t="s">
        <v>6</v>
      </c>
      <c r="J284" s="31" t="s">
        <v>335</v>
      </c>
      <c r="K284" s="31" t="s">
        <v>80</v>
      </c>
      <c r="L284" s="31"/>
      <c r="M284" s="104"/>
      <c r="N284" s="31"/>
      <c r="O284" s="31" t="s">
        <v>2486</v>
      </c>
      <c r="P284" s="98">
        <f t="shared" si="18"/>
        <v>14</v>
      </c>
      <c r="Q284" s="98">
        <f t="shared" si="19"/>
        <v>0</v>
      </c>
    </row>
    <row r="285" spans="1:17" x14ac:dyDescent="0.2">
      <c r="A285" s="119"/>
      <c r="B285" s="88"/>
      <c r="C285" s="120"/>
      <c r="D285" s="43"/>
      <c r="E285" s="43"/>
      <c r="F285" s="43"/>
      <c r="G285" s="121"/>
      <c r="H285" s="121"/>
      <c r="I285" s="122"/>
      <c r="J285" s="43"/>
      <c r="K285" s="43" t="s">
        <v>4</v>
      </c>
      <c r="N285" s="43"/>
      <c r="P285" s="98">
        <f t="shared" si="18"/>
        <v>0</v>
      </c>
      <c r="Q285" s="98">
        <f t="shared" si="19"/>
        <v>0</v>
      </c>
    </row>
    <row r="286" spans="1:17" x14ac:dyDescent="0.2">
      <c r="A286" s="78" t="s">
        <v>1180</v>
      </c>
      <c r="B286" s="31"/>
      <c r="C286" s="31" t="s">
        <v>3814</v>
      </c>
      <c r="D286" s="31" t="s">
        <v>364</v>
      </c>
      <c r="E286" s="124" t="s">
        <v>207</v>
      </c>
      <c r="F286" s="31" t="s">
        <v>4</v>
      </c>
      <c r="G286" s="110">
        <v>222</v>
      </c>
      <c r="H286" s="110">
        <f>SUMPRODUCT(B287:B288,G287:G288)</f>
        <v>222</v>
      </c>
      <c r="I286" s="111" t="s">
        <v>6</v>
      </c>
      <c r="J286" s="31" t="s">
        <v>248</v>
      </c>
      <c r="K286" s="31" t="s">
        <v>82</v>
      </c>
      <c r="L286" s="31" t="s">
        <v>2724</v>
      </c>
      <c r="M286" s="104"/>
      <c r="N286" s="31"/>
      <c r="O286" s="31" t="s">
        <v>2486</v>
      </c>
      <c r="P286" s="98">
        <f t="shared" si="18"/>
        <v>29</v>
      </c>
      <c r="Q286" s="98">
        <f t="shared" si="19"/>
        <v>0</v>
      </c>
    </row>
    <row r="287" spans="1:17" x14ac:dyDescent="0.2">
      <c r="A287" s="78" t="s">
        <v>1181</v>
      </c>
      <c r="B287" s="31">
        <v>1</v>
      </c>
      <c r="C287" s="31" t="s">
        <v>3815</v>
      </c>
      <c r="D287" s="31" t="s">
        <v>661</v>
      </c>
      <c r="E287" s="112" t="s">
        <v>4</v>
      </c>
      <c r="F287" s="31" t="str">
        <f>+C$286</f>
        <v>05600K100</v>
      </c>
      <c r="G287" s="110">
        <v>114</v>
      </c>
      <c r="H287" s="110"/>
      <c r="I287" s="111" t="s">
        <v>4</v>
      </c>
      <c r="J287" s="31" t="s">
        <v>248</v>
      </c>
      <c r="K287" s="31" t="s">
        <v>82</v>
      </c>
      <c r="L287" s="31" t="s">
        <v>2725</v>
      </c>
      <c r="M287" s="104"/>
      <c r="N287" s="31"/>
      <c r="O287" s="31" t="s">
        <v>2486</v>
      </c>
      <c r="P287" s="98">
        <f t="shared" si="18"/>
        <v>27</v>
      </c>
      <c r="Q287" s="98">
        <f t="shared" si="19"/>
        <v>0</v>
      </c>
    </row>
    <row r="288" spans="1:17" x14ac:dyDescent="0.2">
      <c r="A288" s="78" t="s">
        <v>1182</v>
      </c>
      <c r="B288" s="31">
        <v>2</v>
      </c>
      <c r="C288" s="31" t="s">
        <v>3816</v>
      </c>
      <c r="D288" s="31" t="s">
        <v>662</v>
      </c>
      <c r="E288" s="112" t="s">
        <v>4</v>
      </c>
      <c r="F288" s="31" t="str">
        <f>+C$286</f>
        <v>05600K100</v>
      </c>
      <c r="G288" s="110">
        <v>54</v>
      </c>
      <c r="H288" s="110"/>
      <c r="I288" s="111"/>
      <c r="J288" s="31" t="s">
        <v>248</v>
      </c>
      <c r="K288" s="31" t="s">
        <v>82</v>
      </c>
      <c r="L288" s="31" t="s">
        <v>2726</v>
      </c>
      <c r="M288" s="104"/>
      <c r="N288" s="31"/>
      <c r="O288" s="31" t="s">
        <v>2486</v>
      </c>
      <c r="P288" s="98">
        <f t="shared" si="18"/>
        <v>17</v>
      </c>
      <c r="Q288" s="98">
        <f t="shared" si="19"/>
        <v>0</v>
      </c>
    </row>
    <row r="289" spans="1:17" x14ac:dyDescent="0.2">
      <c r="A289" s="78" t="s">
        <v>1183</v>
      </c>
      <c r="B289" s="31"/>
      <c r="C289" s="31" t="s">
        <v>1683</v>
      </c>
      <c r="D289" s="31" t="s">
        <v>87</v>
      </c>
      <c r="E289" s="112" t="s">
        <v>4</v>
      </c>
      <c r="F289" s="31" t="s">
        <v>4</v>
      </c>
      <c r="G289" s="110">
        <v>126</v>
      </c>
      <c r="H289" s="110"/>
      <c r="I289" s="111" t="s">
        <v>6</v>
      </c>
      <c r="J289" s="31" t="s">
        <v>248</v>
      </c>
      <c r="K289" s="31" t="s">
        <v>82</v>
      </c>
      <c r="L289" s="31"/>
      <c r="M289" s="104"/>
      <c r="N289" s="31"/>
      <c r="O289" s="31" t="s">
        <v>2486</v>
      </c>
      <c r="P289" s="98">
        <f t="shared" si="18"/>
        <v>11</v>
      </c>
      <c r="Q289" s="98">
        <f t="shared" si="19"/>
        <v>0</v>
      </c>
    </row>
    <row r="290" spans="1:17" x14ac:dyDescent="0.2">
      <c r="A290" s="119"/>
      <c r="B290" s="88"/>
      <c r="C290" s="120"/>
      <c r="D290" s="43"/>
      <c r="E290" s="43"/>
      <c r="F290" s="43"/>
      <c r="G290" s="121"/>
      <c r="H290" s="121"/>
      <c r="I290" s="122"/>
      <c r="J290" s="43"/>
      <c r="K290" s="43" t="s">
        <v>4</v>
      </c>
      <c r="N290" s="43"/>
      <c r="P290" s="98">
        <f t="shared" si="18"/>
        <v>0</v>
      </c>
      <c r="Q290" s="98">
        <f t="shared" si="19"/>
        <v>0</v>
      </c>
    </row>
    <row r="291" spans="1:17" x14ac:dyDescent="0.2">
      <c r="A291" s="78" t="s">
        <v>1184</v>
      </c>
      <c r="B291" s="31"/>
      <c r="C291" s="31" t="s">
        <v>1684</v>
      </c>
      <c r="D291" s="31" t="s">
        <v>347</v>
      </c>
      <c r="E291" s="113" t="s">
        <v>5</v>
      </c>
      <c r="F291" s="31" t="s">
        <v>4</v>
      </c>
      <c r="G291" s="110">
        <v>145</v>
      </c>
      <c r="H291" s="110">
        <f>SUMPRODUCT(B292:B293,G292:G293)</f>
        <v>145</v>
      </c>
      <c r="I291" s="111" t="s">
        <v>6</v>
      </c>
      <c r="J291" s="31" t="s">
        <v>248</v>
      </c>
      <c r="K291" s="31" t="s">
        <v>82</v>
      </c>
      <c r="L291" s="31"/>
      <c r="M291" s="104"/>
      <c r="N291" s="31"/>
      <c r="O291" s="31" t="s">
        <v>2486</v>
      </c>
      <c r="P291" s="98">
        <f t="shared" si="18"/>
        <v>15</v>
      </c>
      <c r="Q291" s="98">
        <f t="shared" si="19"/>
        <v>0</v>
      </c>
    </row>
    <row r="292" spans="1:17" x14ac:dyDescent="0.2">
      <c r="A292" s="78" t="s">
        <v>1185</v>
      </c>
      <c r="B292" s="31">
        <v>1</v>
      </c>
      <c r="C292" s="31" t="s">
        <v>1696</v>
      </c>
      <c r="D292" s="31" t="s">
        <v>88</v>
      </c>
      <c r="E292" s="112" t="s">
        <v>4</v>
      </c>
      <c r="F292" s="31" t="str">
        <f>+C$291</f>
        <v>05435K000</v>
      </c>
      <c r="G292" s="110">
        <v>81</v>
      </c>
      <c r="H292" s="110"/>
      <c r="I292" s="111" t="s">
        <v>4</v>
      </c>
      <c r="J292" s="31" t="s">
        <v>248</v>
      </c>
      <c r="K292" s="31" t="s">
        <v>82</v>
      </c>
      <c r="L292" s="31"/>
      <c r="M292" s="104"/>
      <c r="N292" s="31"/>
      <c r="O292" s="31" t="s">
        <v>2486</v>
      </c>
      <c r="P292" s="98">
        <f t="shared" si="18"/>
        <v>12</v>
      </c>
      <c r="Q292" s="98">
        <f t="shared" si="19"/>
        <v>0</v>
      </c>
    </row>
    <row r="293" spans="1:17" x14ac:dyDescent="0.2">
      <c r="A293" s="78" t="s">
        <v>1186</v>
      </c>
      <c r="B293" s="31">
        <v>1</v>
      </c>
      <c r="C293" s="31" t="s">
        <v>2737</v>
      </c>
      <c r="D293" s="31" t="s">
        <v>89</v>
      </c>
      <c r="E293" s="112" t="s">
        <v>4</v>
      </c>
      <c r="F293" s="31" t="str">
        <f>+C$291</f>
        <v>05435K000</v>
      </c>
      <c r="G293" s="110">
        <v>64</v>
      </c>
      <c r="H293" s="110"/>
      <c r="I293" s="111" t="s">
        <v>4</v>
      </c>
      <c r="J293" s="31" t="s">
        <v>248</v>
      </c>
      <c r="K293" s="31" t="s">
        <v>9</v>
      </c>
      <c r="L293" s="31"/>
      <c r="M293" s="104"/>
      <c r="N293" s="31"/>
      <c r="O293" s="31" t="s">
        <v>2486</v>
      </c>
      <c r="P293" s="98">
        <f t="shared" si="18"/>
        <v>10</v>
      </c>
      <c r="Q293" s="98">
        <f t="shared" si="19"/>
        <v>0</v>
      </c>
    </row>
    <row r="294" spans="1:17" s="126" customFormat="1" x14ac:dyDescent="0.2">
      <c r="A294" s="78" t="s">
        <v>1187</v>
      </c>
      <c r="B294" s="31"/>
      <c r="C294" s="31" t="s">
        <v>2117</v>
      </c>
      <c r="D294" s="31" t="s">
        <v>2118</v>
      </c>
      <c r="E294" s="125" t="s">
        <v>39</v>
      </c>
      <c r="F294" s="31" t="s">
        <v>4</v>
      </c>
      <c r="G294" s="110">
        <v>154</v>
      </c>
      <c r="H294" s="110">
        <f>+(B295*G295)+(B296*G296)</f>
        <v>154</v>
      </c>
      <c r="I294" s="111" t="s">
        <v>6</v>
      </c>
      <c r="J294" s="31" t="s">
        <v>249</v>
      </c>
      <c r="K294" s="31" t="s">
        <v>82</v>
      </c>
      <c r="L294" s="31"/>
      <c r="M294" s="104"/>
      <c r="N294" s="31"/>
      <c r="O294" s="31" t="s">
        <v>2508</v>
      </c>
      <c r="P294" s="98">
        <f t="shared" si="18"/>
        <v>27</v>
      </c>
      <c r="Q294" s="98">
        <f t="shared" si="19"/>
        <v>0</v>
      </c>
    </row>
    <row r="295" spans="1:17" x14ac:dyDescent="0.2">
      <c r="A295" s="78" t="s">
        <v>1188</v>
      </c>
      <c r="B295" s="31">
        <v>1</v>
      </c>
      <c r="C295" s="31" t="s">
        <v>2447</v>
      </c>
      <c r="D295" s="31" t="s">
        <v>2119</v>
      </c>
      <c r="E295" s="112" t="s">
        <v>4</v>
      </c>
      <c r="F295" s="31" t="str">
        <f>+C$294</f>
        <v>05340K000</v>
      </c>
      <c r="G295" s="110">
        <v>129</v>
      </c>
      <c r="H295" s="110"/>
      <c r="I295" s="111"/>
      <c r="J295" s="31" t="s">
        <v>249</v>
      </c>
      <c r="K295" s="31" t="s">
        <v>82</v>
      </c>
      <c r="L295" s="31"/>
      <c r="M295" s="104"/>
      <c r="N295" s="31"/>
      <c r="O295" s="31" t="s">
        <v>2508</v>
      </c>
      <c r="P295" s="98">
        <f t="shared" si="18"/>
        <v>19</v>
      </c>
      <c r="Q295" s="98">
        <f t="shared" si="19"/>
        <v>0</v>
      </c>
    </row>
    <row r="296" spans="1:17" x14ac:dyDescent="0.2">
      <c r="A296" s="78" t="s">
        <v>1189</v>
      </c>
      <c r="B296" s="31">
        <v>1</v>
      </c>
      <c r="C296" s="31" t="s">
        <v>2558</v>
      </c>
      <c r="D296" s="31" t="s">
        <v>2120</v>
      </c>
      <c r="E296" s="112" t="s">
        <v>4</v>
      </c>
      <c r="F296" s="31" t="str">
        <f>+C$294</f>
        <v>05340K000</v>
      </c>
      <c r="G296" s="110">
        <v>25</v>
      </c>
      <c r="H296" s="110"/>
      <c r="I296" s="111" t="s">
        <v>4</v>
      </c>
      <c r="J296" s="31" t="s">
        <v>249</v>
      </c>
      <c r="K296" s="31" t="s">
        <v>30</v>
      </c>
      <c r="L296" s="31"/>
      <c r="M296" s="104"/>
      <c r="N296" s="31"/>
      <c r="O296" s="31" t="s">
        <v>2508</v>
      </c>
      <c r="P296" s="98">
        <f t="shared" si="18"/>
        <v>19</v>
      </c>
      <c r="Q296" s="98">
        <f t="shared" si="19"/>
        <v>0</v>
      </c>
    </row>
    <row r="297" spans="1:17" x14ac:dyDescent="0.2">
      <c r="A297" s="78" t="s">
        <v>1190</v>
      </c>
      <c r="B297" s="31"/>
      <c r="C297" s="31" t="s">
        <v>2121</v>
      </c>
      <c r="D297" s="31" t="s">
        <v>2448</v>
      </c>
      <c r="E297" s="80" t="s">
        <v>39</v>
      </c>
      <c r="F297" s="31" t="s">
        <v>4</v>
      </c>
      <c r="G297" s="110">
        <v>155</v>
      </c>
      <c r="H297" s="110">
        <f>+(B298*G298)+(B299*G299)</f>
        <v>155</v>
      </c>
      <c r="I297" s="111" t="s">
        <v>6</v>
      </c>
      <c r="J297" s="31" t="s">
        <v>249</v>
      </c>
      <c r="K297" s="31" t="s">
        <v>82</v>
      </c>
      <c r="L297" s="31"/>
      <c r="M297" s="104"/>
      <c r="N297" s="31"/>
      <c r="O297" s="31" t="s">
        <v>2508</v>
      </c>
      <c r="P297" s="98">
        <f t="shared" si="18"/>
        <v>24</v>
      </c>
      <c r="Q297" s="98">
        <f t="shared" si="19"/>
        <v>0</v>
      </c>
    </row>
    <row r="298" spans="1:17" x14ac:dyDescent="0.2">
      <c r="A298" s="78" t="s">
        <v>1191</v>
      </c>
      <c r="B298" s="31">
        <v>1</v>
      </c>
      <c r="C298" s="31" t="s">
        <v>2122</v>
      </c>
      <c r="D298" s="31" t="s">
        <v>663</v>
      </c>
      <c r="E298" s="112" t="s">
        <v>4</v>
      </c>
      <c r="F298" s="31" t="str">
        <f>+C$297</f>
        <v>05420K000</v>
      </c>
      <c r="G298" s="110">
        <v>136</v>
      </c>
      <c r="H298" s="110"/>
      <c r="I298" s="111"/>
      <c r="J298" s="31" t="s">
        <v>249</v>
      </c>
      <c r="K298" s="31" t="s">
        <v>82</v>
      </c>
      <c r="L298" s="31"/>
      <c r="M298" s="104"/>
      <c r="N298" s="31"/>
      <c r="O298" s="31" t="s">
        <v>2508</v>
      </c>
      <c r="P298" s="98">
        <f t="shared" si="18"/>
        <v>21</v>
      </c>
      <c r="Q298" s="98">
        <f t="shared" si="19"/>
        <v>0</v>
      </c>
    </row>
    <row r="299" spans="1:17" x14ac:dyDescent="0.2">
      <c r="A299" s="78" t="s">
        <v>1192</v>
      </c>
      <c r="B299" s="31">
        <v>1</v>
      </c>
      <c r="C299" s="31" t="s">
        <v>2739</v>
      </c>
      <c r="D299" s="31" t="s">
        <v>664</v>
      </c>
      <c r="E299" s="112" t="s">
        <v>4</v>
      </c>
      <c r="F299" s="31" t="str">
        <f>+C$297</f>
        <v>05420K000</v>
      </c>
      <c r="G299" s="110">
        <v>19</v>
      </c>
      <c r="H299" s="110"/>
      <c r="I299" s="111" t="s">
        <v>4</v>
      </c>
      <c r="J299" s="31" t="s">
        <v>249</v>
      </c>
      <c r="K299" s="31" t="s">
        <v>30</v>
      </c>
      <c r="L299" s="31"/>
      <c r="M299" s="104"/>
      <c r="N299" s="31"/>
      <c r="O299" s="31" t="s">
        <v>2508</v>
      </c>
      <c r="P299" s="98">
        <f t="shared" si="18"/>
        <v>24</v>
      </c>
      <c r="Q299" s="98">
        <f t="shared" si="19"/>
        <v>0</v>
      </c>
    </row>
    <row r="300" spans="1:17" x14ac:dyDescent="0.2">
      <c r="A300" s="78" t="s">
        <v>1193</v>
      </c>
      <c r="B300" s="31"/>
      <c r="C300" s="31" t="s">
        <v>2912</v>
      </c>
      <c r="D300" s="31" t="s">
        <v>2916</v>
      </c>
      <c r="E300" s="80" t="s">
        <v>39</v>
      </c>
      <c r="F300" s="31" t="s">
        <v>4</v>
      </c>
      <c r="G300" s="110">
        <v>147</v>
      </c>
      <c r="H300" s="110">
        <f>SUMPRODUCT(B301:B302,G301:G302)</f>
        <v>147</v>
      </c>
      <c r="I300" s="111" t="s">
        <v>6</v>
      </c>
      <c r="J300" s="31" t="s">
        <v>247</v>
      </c>
      <c r="K300" s="31" t="s">
        <v>82</v>
      </c>
      <c r="L300" s="31"/>
      <c r="M300" s="104"/>
      <c r="N300" s="31"/>
      <c r="O300" s="31" t="s">
        <v>2508</v>
      </c>
      <c r="P300" s="98">
        <f t="shared" si="18"/>
        <v>25</v>
      </c>
      <c r="Q300" s="98">
        <f t="shared" si="19"/>
        <v>0</v>
      </c>
    </row>
    <row r="301" spans="1:17" x14ac:dyDescent="0.2">
      <c r="A301" s="78" t="s">
        <v>1194</v>
      </c>
      <c r="B301" s="31">
        <v>1</v>
      </c>
      <c r="C301" s="31" t="s">
        <v>2913</v>
      </c>
      <c r="D301" s="31" t="s">
        <v>2915</v>
      </c>
      <c r="E301" s="112" t="s">
        <v>4</v>
      </c>
      <c r="F301" s="31" t="str">
        <f>+C$300</f>
        <v>05430K000</v>
      </c>
      <c r="G301" s="110">
        <v>126</v>
      </c>
      <c r="H301" s="110"/>
      <c r="I301" s="111"/>
      <c r="J301" s="31" t="s">
        <v>247</v>
      </c>
      <c r="K301" s="31" t="s">
        <v>82</v>
      </c>
      <c r="L301" s="31"/>
      <c r="M301" s="104"/>
      <c r="N301" s="31"/>
      <c r="O301" s="31" t="s">
        <v>2508</v>
      </c>
      <c r="P301" s="98">
        <f t="shared" si="18"/>
        <v>17</v>
      </c>
      <c r="Q301" s="98">
        <f t="shared" si="19"/>
        <v>0</v>
      </c>
    </row>
    <row r="302" spans="1:17" x14ac:dyDescent="0.2">
      <c r="A302" s="78" t="s">
        <v>1195</v>
      </c>
      <c r="B302" s="31">
        <v>1</v>
      </c>
      <c r="C302" s="31" t="s">
        <v>2914</v>
      </c>
      <c r="D302" s="31" t="s">
        <v>665</v>
      </c>
      <c r="E302" s="112" t="s">
        <v>4</v>
      </c>
      <c r="F302" s="31" t="str">
        <f>+C$300</f>
        <v>05430K000</v>
      </c>
      <c r="G302" s="110">
        <v>21</v>
      </c>
      <c r="H302" s="110"/>
      <c r="I302" s="111" t="s">
        <v>4</v>
      </c>
      <c r="J302" s="31" t="s">
        <v>247</v>
      </c>
      <c r="K302" s="31" t="s">
        <v>30</v>
      </c>
      <c r="L302" s="31"/>
      <c r="M302" s="104"/>
      <c r="N302" s="31"/>
      <c r="O302" s="31" t="s">
        <v>2508</v>
      </c>
      <c r="P302" s="98">
        <f t="shared" si="18"/>
        <v>23</v>
      </c>
      <c r="Q302" s="98">
        <f t="shared" si="19"/>
        <v>0</v>
      </c>
    </row>
    <row r="303" spans="1:17" x14ac:dyDescent="0.2">
      <c r="A303" s="78" t="s">
        <v>1196</v>
      </c>
      <c r="B303" s="31"/>
      <c r="C303" s="31" t="s">
        <v>3817</v>
      </c>
      <c r="D303" s="31" t="s">
        <v>348</v>
      </c>
      <c r="E303" s="80" t="s">
        <v>39</v>
      </c>
      <c r="F303" s="31" t="s">
        <v>4</v>
      </c>
      <c r="G303" s="110">
        <v>150</v>
      </c>
      <c r="H303" s="110">
        <f>+(B304*G304)+(B305*G305)</f>
        <v>150</v>
      </c>
      <c r="I303" s="111" t="s">
        <v>6</v>
      </c>
      <c r="J303" s="31" t="s">
        <v>250</v>
      </c>
      <c r="K303" s="31" t="s">
        <v>82</v>
      </c>
      <c r="L303" s="31" t="s">
        <v>2112</v>
      </c>
      <c r="M303" s="104"/>
      <c r="N303" s="31"/>
      <c r="O303" s="31" t="s">
        <v>2509</v>
      </c>
      <c r="P303" s="98">
        <f t="shared" si="18"/>
        <v>20</v>
      </c>
      <c r="Q303" s="98">
        <f t="shared" si="19"/>
        <v>0</v>
      </c>
    </row>
    <row r="304" spans="1:17" x14ac:dyDescent="0.2">
      <c r="A304" s="78" t="s">
        <v>1197</v>
      </c>
      <c r="B304" s="31">
        <v>1</v>
      </c>
      <c r="C304" s="31" t="s">
        <v>3818</v>
      </c>
      <c r="D304" s="31" t="s">
        <v>666</v>
      </c>
      <c r="E304" s="112" t="s">
        <v>4</v>
      </c>
      <c r="F304" s="31" t="str">
        <f>+C$303</f>
        <v>05330K310</v>
      </c>
      <c r="G304" s="110">
        <v>130</v>
      </c>
      <c r="H304" s="110"/>
      <c r="I304" s="111"/>
      <c r="J304" s="31" t="s">
        <v>250</v>
      </c>
      <c r="K304" s="31" t="s">
        <v>82</v>
      </c>
      <c r="L304" s="31" t="s">
        <v>2111</v>
      </c>
      <c r="M304" s="104"/>
      <c r="N304" s="31"/>
      <c r="O304" s="31" t="s">
        <v>2509</v>
      </c>
      <c r="P304" s="98">
        <f t="shared" si="18"/>
        <v>24</v>
      </c>
      <c r="Q304" s="98">
        <f t="shared" si="19"/>
        <v>0</v>
      </c>
    </row>
    <row r="305" spans="1:17" x14ac:dyDescent="0.2">
      <c r="A305" s="78" t="s">
        <v>1198</v>
      </c>
      <c r="B305" s="31">
        <v>1</v>
      </c>
      <c r="C305" s="31" t="s">
        <v>2735</v>
      </c>
      <c r="D305" s="31" t="s">
        <v>3357</v>
      </c>
      <c r="E305" s="112" t="s">
        <v>4</v>
      </c>
      <c r="F305" s="31" t="str">
        <f>+C$303</f>
        <v>05330K310</v>
      </c>
      <c r="G305" s="110">
        <v>20</v>
      </c>
      <c r="H305" s="110"/>
      <c r="I305" s="111" t="s">
        <v>4</v>
      </c>
      <c r="J305" s="31" t="s">
        <v>250</v>
      </c>
      <c r="K305" s="31" t="s">
        <v>30</v>
      </c>
      <c r="L305" s="31"/>
      <c r="M305" s="104"/>
      <c r="N305" s="31"/>
      <c r="O305" s="31" t="s">
        <v>2509</v>
      </c>
      <c r="P305" s="98">
        <f t="shared" si="18"/>
        <v>25</v>
      </c>
      <c r="Q305" s="98">
        <f t="shared" si="19"/>
        <v>0</v>
      </c>
    </row>
    <row r="306" spans="1:17" x14ac:dyDescent="0.2">
      <c r="A306" s="78" t="s">
        <v>1199</v>
      </c>
      <c r="B306" s="31"/>
      <c r="C306" s="31" t="s">
        <v>2126</v>
      </c>
      <c r="D306" s="31" t="s">
        <v>90</v>
      </c>
      <c r="E306" s="112" t="s">
        <v>4</v>
      </c>
      <c r="F306" s="31" t="s">
        <v>4</v>
      </c>
      <c r="G306" s="110">
        <v>31</v>
      </c>
      <c r="H306" s="110"/>
      <c r="I306" s="111" t="s">
        <v>6</v>
      </c>
      <c r="J306" s="31" t="s">
        <v>250</v>
      </c>
      <c r="K306" s="31" t="s">
        <v>82</v>
      </c>
      <c r="L306" s="31"/>
      <c r="M306" s="104"/>
      <c r="N306" s="31"/>
      <c r="O306" s="31" t="s">
        <v>2509</v>
      </c>
      <c r="P306" s="98">
        <f t="shared" si="18"/>
        <v>18</v>
      </c>
      <c r="Q306" s="98">
        <f t="shared" si="19"/>
        <v>0</v>
      </c>
    </row>
    <row r="307" spans="1:17" x14ac:dyDescent="0.2">
      <c r="A307" s="78" t="s">
        <v>1200</v>
      </c>
      <c r="B307" s="31"/>
      <c r="C307" s="31" t="s">
        <v>3042</v>
      </c>
      <c r="D307" s="31" t="s">
        <v>3426</v>
      </c>
      <c r="E307" s="113" t="s">
        <v>5</v>
      </c>
      <c r="F307" s="31"/>
      <c r="G307" s="104">
        <v>144</v>
      </c>
      <c r="H307" s="110"/>
      <c r="I307" s="111" t="s">
        <v>6</v>
      </c>
      <c r="J307" s="31" t="s">
        <v>247</v>
      </c>
      <c r="K307" s="31" t="s">
        <v>82</v>
      </c>
      <c r="L307" s="31"/>
      <c r="M307" s="104">
        <v>143</v>
      </c>
      <c r="N307" s="31"/>
      <c r="O307" s="31"/>
      <c r="P307" s="98">
        <f t="shared" si="18"/>
        <v>35</v>
      </c>
      <c r="Q307" s="98">
        <f t="shared" si="19"/>
        <v>0</v>
      </c>
    </row>
    <row r="308" spans="1:17" s="123" customFormat="1" x14ac:dyDescent="0.2">
      <c r="A308" s="78" t="s">
        <v>1201</v>
      </c>
      <c r="B308" s="60">
        <v>1</v>
      </c>
      <c r="C308" s="60" t="s">
        <v>3419</v>
      </c>
      <c r="D308" s="60" t="s">
        <v>3316</v>
      </c>
      <c r="E308" s="114"/>
      <c r="F308" s="60" t="str">
        <f>+C$307</f>
        <v>05350K400</v>
      </c>
      <c r="G308" s="104">
        <v>124</v>
      </c>
      <c r="H308" s="104"/>
      <c r="I308" s="115"/>
      <c r="J308" s="31" t="s">
        <v>247</v>
      </c>
      <c r="K308" s="31" t="s">
        <v>82</v>
      </c>
      <c r="L308" s="31"/>
      <c r="M308" s="104"/>
      <c r="N308" s="60" t="s">
        <v>1664</v>
      </c>
      <c r="O308" s="60"/>
      <c r="P308" s="98">
        <f t="shared" si="18"/>
        <v>27</v>
      </c>
      <c r="Q308" s="98">
        <f t="shared" si="19"/>
        <v>7</v>
      </c>
    </row>
    <row r="309" spans="1:17" s="123" customFormat="1" x14ac:dyDescent="0.2">
      <c r="A309" s="78" t="s">
        <v>1202</v>
      </c>
      <c r="B309" s="60">
        <v>1</v>
      </c>
      <c r="C309" s="60" t="s">
        <v>3420</v>
      </c>
      <c r="D309" s="60" t="s">
        <v>3424</v>
      </c>
      <c r="E309" s="114"/>
      <c r="F309" s="60" t="str">
        <f>+C$307</f>
        <v>05350K400</v>
      </c>
      <c r="G309" s="104">
        <v>20</v>
      </c>
      <c r="H309" s="104"/>
      <c r="I309" s="115"/>
      <c r="J309" s="31" t="s">
        <v>247</v>
      </c>
      <c r="K309" s="155" t="s">
        <v>30</v>
      </c>
      <c r="L309" s="31"/>
      <c r="M309" s="104"/>
      <c r="N309" s="60" t="s">
        <v>1664</v>
      </c>
      <c r="O309" s="60"/>
      <c r="P309" s="98">
        <f t="shared" si="18"/>
        <v>35</v>
      </c>
      <c r="Q309" s="98">
        <f t="shared" si="19"/>
        <v>7</v>
      </c>
    </row>
    <row r="310" spans="1:17" x14ac:dyDescent="0.2">
      <c r="A310" s="78" t="s">
        <v>1203</v>
      </c>
      <c r="B310" s="31"/>
      <c r="C310" s="31" t="s">
        <v>3043</v>
      </c>
      <c r="D310" s="31" t="s">
        <v>3427</v>
      </c>
      <c r="E310" s="113" t="s">
        <v>5</v>
      </c>
      <c r="F310" s="31"/>
      <c r="G310" s="110">
        <v>119</v>
      </c>
      <c r="H310" s="110"/>
      <c r="I310" s="111" t="s">
        <v>6</v>
      </c>
      <c r="J310" s="31" t="s">
        <v>247</v>
      </c>
      <c r="K310" s="31" t="s">
        <v>82</v>
      </c>
      <c r="L310" s="31"/>
      <c r="M310" s="104"/>
      <c r="N310" s="31"/>
      <c r="O310" s="31"/>
      <c r="P310" s="98">
        <f t="shared" si="18"/>
        <v>36</v>
      </c>
      <c r="Q310" s="98">
        <f t="shared" si="19"/>
        <v>0</v>
      </c>
    </row>
    <row r="311" spans="1:17" s="123" customFormat="1" x14ac:dyDescent="0.2">
      <c r="A311" s="78" t="s">
        <v>1204</v>
      </c>
      <c r="B311" s="60">
        <v>1</v>
      </c>
      <c r="C311" s="60" t="s">
        <v>3421</v>
      </c>
      <c r="D311" s="60" t="s">
        <v>3423</v>
      </c>
      <c r="E311" s="114"/>
      <c r="F311" s="60" t="str">
        <f>+C$310</f>
        <v>05350K500</v>
      </c>
      <c r="G311" s="104">
        <v>105</v>
      </c>
      <c r="H311" s="104"/>
      <c r="I311" s="115"/>
      <c r="J311" s="31" t="s">
        <v>247</v>
      </c>
      <c r="K311" s="31" t="s">
        <v>82</v>
      </c>
      <c r="L311" s="31"/>
      <c r="M311" s="104"/>
      <c r="N311" s="60" t="s">
        <v>1664</v>
      </c>
      <c r="O311" s="60"/>
      <c r="P311" s="98">
        <f t="shared" si="18"/>
        <v>29</v>
      </c>
      <c r="Q311" s="98">
        <f t="shared" si="19"/>
        <v>7</v>
      </c>
    </row>
    <row r="312" spans="1:17" s="123" customFormat="1" x14ac:dyDescent="0.2">
      <c r="A312" s="78" t="s">
        <v>1205</v>
      </c>
      <c r="B312" s="60">
        <v>1</v>
      </c>
      <c r="C312" s="60" t="s">
        <v>3422</v>
      </c>
      <c r="D312" s="60" t="s">
        <v>3425</v>
      </c>
      <c r="E312" s="114"/>
      <c r="F312" s="60" t="str">
        <f>+C$310</f>
        <v>05350K500</v>
      </c>
      <c r="G312" s="104">
        <v>14</v>
      </c>
      <c r="H312" s="104"/>
      <c r="I312" s="115"/>
      <c r="J312" s="31" t="s">
        <v>247</v>
      </c>
      <c r="K312" s="155" t="s">
        <v>30</v>
      </c>
      <c r="L312" s="31"/>
      <c r="M312" s="104"/>
      <c r="N312" s="60" t="s">
        <v>1664</v>
      </c>
      <c r="O312" s="60"/>
      <c r="P312" s="98">
        <f t="shared" si="18"/>
        <v>37</v>
      </c>
      <c r="Q312" s="98">
        <f t="shared" si="19"/>
        <v>7</v>
      </c>
    </row>
    <row r="313" spans="1:17" x14ac:dyDescent="0.2">
      <c r="A313" s="78" t="s">
        <v>1206</v>
      </c>
      <c r="B313" s="31"/>
      <c r="C313" s="31" t="s">
        <v>1686</v>
      </c>
      <c r="D313" s="31" t="s">
        <v>668</v>
      </c>
      <c r="E313" s="113" t="s">
        <v>5</v>
      </c>
      <c r="F313" s="31" t="s">
        <v>4</v>
      </c>
      <c r="G313" s="110">
        <v>462</v>
      </c>
      <c r="H313" s="110">
        <f>SUMPRODUCT(B314:B316,G314:G316)</f>
        <v>462</v>
      </c>
      <c r="I313" s="115" t="s">
        <v>6</v>
      </c>
      <c r="J313" s="31" t="s">
        <v>248</v>
      </c>
      <c r="K313" s="31" t="s">
        <v>82</v>
      </c>
      <c r="L313" s="31"/>
      <c r="M313" s="104"/>
      <c r="N313" s="31" t="s">
        <v>245</v>
      </c>
      <c r="O313" s="31" t="s">
        <v>2509</v>
      </c>
      <c r="P313" s="98">
        <f t="shared" si="18"/>
        <v>14</v>
      </c>
      <c r="Q313" s="98">
        <f t="shared" si="19"/>
        <v>5</v>
      </c>
    </row>
    <row r="314" spans="1:17" x14ac:dyDescent="0.2">
      <c r="A314" s="78" t="s">
        <v>1207</v>
      </c>
      <c r="B314" s="31">
        <v>1</v>
      </c>
      <c r="C314" s="31" t="s">
        <v>1685</v>
      </c>
      <c r="D314" s="31" t="s">
        <v>95</v>
      </c>
      <c r="E314" s="112" t="s">
        <v>4</v>
      </c>
      <c r="F314" s="31" t="str">
        <f>+C$313</f>
        <v>05615K000</v>
      </c>
      <c r="G314" s="110">
        <v>95</v>
      </c>
      <c r="H314" s="110"/>
      <c r="I314" s="111"/>
      <c r="J314" s="31" t="s">
        <v>248</v>
      </c>
      <c r="K314" s="31" t="s">
        <v>82</v>
      </c>
      <c r="L314" s="31"/>
      <c r="M314" s="104"/>
      <c r="N314" s="31" t="s">
        <v>245</v>
      </c>
      <c r="O314" s="31" t="s">
        <v>2509</v>
      </c>
      <c r="P314" s="98">
        <f t="shared" si="18"/>
        <v>19</v>
      </c>
      <c r="Q314" s="98">
        <f t="shared" si="19"/>
        <v>5</v>
      </c>
    </row>
    <row r="315" spans="1:17" x14ac:dyDescent="0.2">
      <c r="A315" s="78" t="s">
        <v>1208</v>
      </c>
      <c r="B315" s="31">
        <v>3</v>
      </c>
      <c r="C315" s="31" t="s">
        <v>2984</v>
      </c>
      <c r="D315" s="31" t="s">
        <v>362</v>
      </c>
      <c r="E315" s="112" t="s">
        <v>4</v>
      </c>
      <c r="F315" s="31" t="str">
        <f>+C$313</f>
        <v>05615K000</v>
      </c>
      <c r="G315" s="110">
        <v>94</v>
      </c>
      <c r="H315" s="110"/>
      <c r="I315" s="115"/>
      <c r="J315" s="31" t="s">
        <v>248</v>
      </c>
      <c r="K315" s="31" t="s">
        <v>82</v>
      </c>
      <c r="L315" s="31"/>
      <c r="M315" s="104"/>
      <c r="N315" s="31" t="s">
        <v>245</v>
      </c>
      <c r="O315" s="31" t="s">
        <v>2510</v>
      </c>
      <c r="P315" s="98">
        <f t="shared" si="18"/>
        <v>18</v>
      </c>
      <c r="Q315" s="98">
        <f t="shared" si="19"/>
        <v>5</v>
      </c>
    </row>
    <row r="316" spans="1:17" x14ac:dyDescent="0.2">
      <c r="A316" s="78" t="s">
        <v>1209</v>
      </c>
      <c r="B316" s="31">
        <v>1</v>
      </c>
      <c r="C316" s="31" t="s">
        <v>2985</v>
      </c>
      <c r="D316" s="31" t="s">
        <v>669</v>
      </c>
      <c r="E316" s="112" t="s">
        <v>4</v>
      </c>
      <c r="F316" s="31" t="str">
        <f>+C$313</f>
        <v>05615K000</v>
      </c>
      <c r="G316" s="110">
        <v>85</v>
      </c>
      <c r="H316" s="110"/>
      <c r="I316" s="111" t="s">
        <v>4</v>
      </c>
      <c r="J316" s="31" t="s">
        <v>248</v>
      </c>
      <c r="K316" s="31" t="s">
        <v>82</v>
      </c>
      <c r="L316" s="31"/>
      <c r="M316" s="104"/>
      <c r="N316" s="31" t="s">
        <v>245</v>
      </c>
      <c r="O316" s="31" t="s">
        <v>2510</v>
      </c>
      <c r="P316" s="98">
        <f t="shared" si="18"/>
        <v>13</v>
      </c>
      <c r="Q316" s="98">
        <f t="shared" si="19"/>
        <v>5</v>
      </c>
    </row>
    <row r="317" spans="1:17" x14ac:dyDescent="0.2">
      <c r="A317" s="78" t="s">
        <v>1210</v>
      </c>
      <c r="B317" s="31"/>
      <c r="C317" s="31" t="s">
        <v>2116</v>
      </c>
      <c r="D317" s="31" t="s">
        <v>350</v>
      </c>
      <c r="E317" s="112" t="s">
        <v>4</v>
      </c>
      <c r="F317" s="31" t="s">
        <v>4</v>
      </c>
      <c r="G317" s="110">
        <v>182</v>
      </c>
      <c r="H317" s="110"/>
      <c r="I317" s="111" t="s">
        <v>6</v>
      </c>
      <c r="J317" s="31" t="s">
        <v>247</v>
      </c>
      <c r="K317" s="31" t="s">
        <v>82</v>
      </c>
      <c r="L317" s="31"/>
      <c r="M317" s="104"/>
      <c r="N317" s="31"/>
      <c r="O317" s="31" t="s">
        <v>2508</v>
      </c>
      <c r="P317" s="98">
        <f t="shared" si="18"/>
        <v>19</v>
      </c>
      <c r="Q317" s="98">
        <f t="shared" si="19"/>
        <v>0</v>
      </c>
    </row>
    <row r="318" spans="1:17" x14ac:dyDescent="0.2">
      <c r="A318" s="78" t="s">
        <v>1211</v>
      </c>
      <c r="B318" s="31"/>
      <c r="C318" s="31" t="s">
        <v>3819</v>
      </c>
      <c r="D318" s="60" t="s">
        <v>3428</v>
      </c>
      <c r="E318" s="112"/>
      <c r="F318" s="31"/>
      <c r="G318" s="110">
        <v>119</v>
      </c>
      <c r="H318" s="110"/>
      <c r="I318" s="115" t="s">
        <v>6</v>
      </c>
      <c r="J318" s="31" t="s">
        <v>247</v>
      </c>
      <c r="K318" s="31" t="s">
        <v>82</v>
      </c>
      <c r="L318" s="31" t="s">
        <v>2116</v>
      </c>
      <c r="M318" s="104"/>
      <c r="N318" s="31"/>
      <c r="O318" s="31"/>
      <c r="P318" s="98">
        <f t="shared" si="18"/>
        <v>25</v>
      </c>
      <c r="Q318" s="98">
        <f t="shared" si="19"/>
        <v>0</v>
      </c>
    </row>
    <row r="319" spans="1:17" x14ac:dyDescent="0.2">
      <c r="A319" s="78" t="s">
        <v>1212</v>
      </c>
      <c r="B319" s="31"/>
      <c r="C319" s="31" t="s">
        <v>2926</v>
      </c>
      <c r="D319" s="31" t="s">
        <v>363</v>
      </c>
      <c r="E319" s="127"/>
      <c r="F319" s="31" t="s">
        <v>4</v>
      </c>
      <c r="G319" s="110">
        <v>33</v>
      </c>
      <c r="H319" s="110"/>
      <c r="I319" s="111" t="s">
        <v>6</v>
      </c>
      <c r="J319" s="31" t="s">
        <v>250</v>
      </c>
      <c r="K319" s="31" t="s">
        <v>82</v>
      </c>
      <c r="L319" s="31"/>
      <c r="M319" s="104"/>
      <c r="N319" s="31" t="s">
        <v>2927</v>
      </c>
      <c r="O319" s="31" t="s">
        <v>2510</v>
      </c>
      <c r="P319" s="98">
        <f t="shared" si="18"/>
        <v>16</v>
      </c>
      <c r="Q319" s="98">
        <f t="shared" si="19"/>
        <v>20</v>
      </c>
    </row>
    <row r="320" spans="1:17" x14ac:dyDescent="0.2">
      <c r="A320" s="119"/>
      <c r="B320" s="88"/>
      <c r="C320" s="120"/>
      <c r="D320" s="43"/>
      <c r="E320" s="43"/>
      <c r="F320" s="43"/>
      <c r="G320" s="121"/>
      <c r="H320" s="121"/>
      <c r="I320" s="122"/>
      <c r="J320" s="43"/>
      <c r="K320" s="43" t="s">
        <v>4</v>
      </c>
      <c r="N320" s="43"/>
      <c r="P320" s="98">
        <f t="shared" si="18"/>
        <v>0</v>
      </c>
      <c r="Q320" s="98">
        <f t="shared" si="19"/>
        <v>0</v>
      </c>
    </row>
    <row r="321" spans="1:17" x14ac:dyDescent="0.2">
      <c r="A321" s="78" t="s">
        <v>1213</v>
      </c>
      <c r="B321" s="31"/>
      <c r="C321" s="31" t="s">
        <v>2461</v>
      </c>
      <c r="D321" s="31" t="s">
        <v>92</v>
      </c>
      <c r="E321" s="112" t="s">
        <v>4</v>
      </c>
      <c r="F321" s="31" t="s">
        <v>4</v>
      </c>
      <c r="G321" s="110">
        <v>3</v>
      </c>
      <c r="H321" s="110"/>
      <c r="I321" s="111" t="s">
        <v>6</v>
      </c>
      <c r="J321" s="31" t="s">
        <v>251</v>
      </c>
      <c r="K321" s="31" t="s">
        <v>82</v>
      </c>
      <c r="L321" s="31"/>
      <c r="M321" s="104"/>
      <c r="N321" s="31"/>
      <c r="O321" s="31" t="s">
        <v>2510</v>
      </c>
      <c r="P321" s="98">
        <f t="shared" si="18"/>
        <v>22</v>
      </c>
      <c r="Q321" s="98">
        <f t="shared" si="19"/>
        <v>0</v>
      </c>
    </row>
    <row r="322" spans="1:17" x14ac:dyDescent="0.2">
      <c r="A322" s="78" t="s">
        <v>1214</v>
      </c>
      <c r="B322" s="31"/>
      <c r="C322" s="31" t="s">
        <v>2462</v>
      </c>
      <c r="D322" s="31" t="s">
        <v>93</v>
      </c>
      <c r="E322" s="112" t="s">
        <v>4</v>
      </c>
      <c r="F322" s="31" t="s">
        <v>4</v>
      </c>
      <c r="G322" s="110">
        <v>7</v>
      </c>
      <c r="H322" s="110"/>
      <c r="I322" s="111" t="s">
        <v>6</v>
      </c>
      <c r="J322" s="31" t="s">
        <v>251</v>
      </c>
      <c r="K322" s="31" t="s">
        <v>82</v>
      </c>
      <c r="L322" s="31"/>
      <c r="M322" s="104"/>
      <c r="N322" s="31"/>
      <c r="O322" s="31" t="s">
        <v>2510</v>
      </c>
      <c r="P322" s="98">
        <f t="shared" si="18"/>
        <v>25</v>
      </c>
      <c r="Q322" s="98">
        <f t="shared" si="19"/>
        <v>0</v>
      </c>
    </row>
    <row r="323" spans="1:17" x14ac:dyDescent="0.2">
      <c r="A323" s="78" t="s">
        <v>1215</v>
      </c>
      <c r="B323" s="31"/>
      <c r="C323" s="31" t="s">
        <v>2125</v>
      </c>
      <c r="D323" s="31" t="s">
        <v>2124</v>
      </c>
      <c r="E323" s="112" t="s">
        <v>4</v>
      </c>
      <c r="F323" s="31" t="s">
        <v>4</v>
      </c>
      <c r="G323" s="110">
        <v>40</v>
      </c>
      <c r="H323" s="110"/>
      <c r="I323" s="111" t="s">
        <v>6</v>
      </c>
      <c r="J323" s="31" t="s">
        <v>249</v>
      </c>
      <c r="K323" s="31" t="s">
        <v>82</v>
      </c>
      <c r="L323" s="31"/>
      <c r="M323" s="104"/>
      <c r="N323" s="31"/>
      <c r="O323" s="31" t="s">
        <v>2510</v>
      </c>
      <c r="P323" s="98">
        <f t="shared" si="18"/>
        <v>11</v>
      </c>
      <c r="Q323" s="98">
        <f t="shared" si="19"/>
        <v>0</v>
      </c>
    </row>
    <row r="324" spans="1:17" x14ac:dyDescent="0.2">
      <c r="A324" s="78" t="s">
        <v>1216</v>
      </c>
      <c r="B324" s="31"/>
      <c r="C324" s="31" t="s">
        <v>2917</v>
      </c>
      <c r="D324" s="31" t="s">
        <v>351</v>
      </c>
      <c r="E324" s="112" t="s">
        <v>4</v>
      </c>
      <c r="F324" s="31" t="s">
        <v>4</v>
      </c>
      <c r="G324" s="110">
        <v>12</v>
      </c>
      <c r="H324" s="110"/>
      <c r="I324" s="111" t="s">
        <v>6</v>
      </c>
      <c r="J324" s="31" t="s">
        <v>249</v>
      </c>
      <c r="K324" s="31" t="s">
        <v>82</v>
      </c>
      <c r="L324" s="31"/>
      <c r="M324" s="104"/>
      <c r="N324" s="31"/>
      <c r="O324" s="31" t="s">
        <v>2510</v>
      </c>
      <c r="P324" s="98">
        <f t="shared" si="18"/>
        <v>13</v>
      </c>
      <c r="Q324" s="98">
        <f t="shared" si="19"/>
        <v>0</v>
      </c>
    </row>
    <row r="325" spans="1:17" x14ac:dyDescent="0.2">
      <c r="A325" s="78" t="s">
        <v>1217</v>
      </c>
      <c r="B325" s="31"/>
      <c r="C325" s="31" t="s">
        <v>2463</v>
      </c>
      <c r="D325" s="31" t="s">
        <v>352</v>
      </c>
      <c r="E325" s="112" t="s">
        <v>4</v>
      </c>
      <c r="F325" s="31" t="s">
        <v>4</v>
      </c>
      <c r="G325" s="110">
        <v>35</v>
      </c>
      <c r="H325" s="110"/>
      <c r="I325" s="111" t="s">
        <v>6</v>
      </c>
      <c r="J325" s="31" t="s">
        <v>249</v>
      </c>
      <c r="K325" s="31" t="s">
        <v>82</v>
      </c>
      <c r="L325" s="31"/>
      <c r="M325" s="104"/>
      <c r="N325" s="31"/>
      <c r="O325" s="31" t="s">
        <v>2510</v>
      </c>
      <c r="P325" s="98">
        <f t="shared" si="18"/>
        <v>10</v>
      </c>
      <c r="Q325" s="98">
        <f t="shared" si="19"/>
        <v>0</v>
      </c>
    </row>
    <row r="326" spans="1:17" x14ac:dyDescent="0.2">
      <c r="A326" s="78" t="s">
        <v>1218</v>
      </c>
      <c r="B326" s="31"/>
      <c r="C326" s="31" t="s">
        <v>2918</v>
      </c>
      <c r="D326" s="31" t="s">
        <v>353</v>
      </c>
      <c r="E326" s="112" t="s">
        <v>4</v>
      </c>
      <c r="F326" s="31" t="s">
        <v>4</v>
      </c>
      <c r="G326" s="110">
        <v>3</v>
      </c>
      <c r="H326" s="110"/>
      <c r="I326" s="111" t="s">
        <v>6</v>
      </c>
      <c r="J326" s="31" t="s">
        <v>249</v>
      </c>
      <c r="K326" s="31" t="s">
        <v>82</v>
      </c>
      <c r="L326" s="31"/>
      <c r="M326" s="104"/>
      <c r="N326" s="31"/>
      <c r="O326" s="31" t="s">
        <v>2510</v>
      </c>
      <c r="P326" s="98">
        <f t="shared" si="18"/>
        <v>20</v>
      </c>
      <c r="Q326" s="98">
        <f t="shared" si="19"/>
        <v>0</v>
      </c>
    </row>
    <row r="327" spans="1:17" x14ac:dyDescent="0.2">
      <c r="A327" s="78" t="s">
        <v>1219</v>
      </c>
      <c r="B327" s="31"/>
      <c r="C327" s="31" t="s">
        <v>2919</v>
      </c>
      <c r="D327" s="31" t="s">
        <v>354</v>
      </c>
      <c r="E327" s="112" t="s">
        <v>4</v>
      </c>
      <c r="F327" s="31" t="s">
        <v>4</v>
      </c>
      <c r="G327" s="110">
        <v>10</v>
      </c>
      <c r="H327" s="110"/>
      <c r="I327" s="111" t="s">
        <v>6</v>
      </c>
      <c r="J327" s="31" t="s">
        <v>249</v>
      </c>
      <c r="K327" s="31" t="s">
        <v>82</v>
      </c>
      <c r="L327" s="31"/>
      <c r="M327" s="104"/>
      <c r="N327" s="31"/>
      <c r="O327" s="31" t="s">
        <v>2510</v>
      </c>
      <c r="P327" s="98">
        <f t="shared" ref="P327:P382" si="20">+LEN(D327)</f>
        <v>16</v>
      </c>
      <c r="Q327" s="98">
        <f t="shared" ref="Q327:Q382" si="21">+LEN(N327)</f>
        <v>0</v>
      </c>
    </row>
    <row r="328" spans="1:17" x14ac:dyDescent="0.2">
      <c r="A328" s="78" t="s">
        <v>1220</v>
      </c>
      <c r="B328" s="31"/>
      <c r="C328" s="31" t="s">
        <v>2920</v>
      </c>
      <c r="D328" s="31" t="s">
        <v>3820</v>
      </c>
      <c r="E328" s="112" t="s">
        <v>4</v>
      </c>
      <c r="F328" s="31" t="s">
        <v>4</v>
      </c>
      <c r="G328" s="110">
        <v>25</v>
      </c>
      <c r="H328" s="110"/>
      <c r="I328" s="111" t="s">
        <v>6</v>
      </c>
      <c r="J328" s="31" t="s">
        <v>248</v>
      </c>
      <c r="K328" s="31" t="s">
        <v>82</v>
      </c>
      <c r="L328" s="31"/>
      <c r="M328" s="104"/>
      <c r="N328" s="31"/>
      <c r="O328" s="31" t="s">
        <v>2510</v>
      </c>
      <c r="P328" s="98">
        <f t="shared" si="20"/>
        <v>15</v>
      </c>
      <c r="Q328" s="98">
        <f t="shared" si="21"/>
        <v>0</v>
      </c>
    </row>
    <row r="329" spans="1:17" x14ac:dyDescent="0.2">
      <c r="A329" s="78" t="s">
        <v>1221</v>
      </c>
      <c r="B329" s="31"/>
      <c r="C329" s="128" t="s">
        <v>2921</v>
      </c>
      <c r="D329" s="31" t="s">
        <v>356</v>
      </c>
      <c r="E329" s="112" t="s">
        <v>4</v>
      </c>
      <c r="F329" s="31" t="s">
        <v>4</v>
      </c>
      <c r="G329" s="110">
        <v>53</v>
      </c>
      <c r="H329" s="110"/>
      <c r="I329" s="111" t="s">
        <v>6</v>
      </c>
      <c r="J329" s="31" t="s">
        <v>249</v>
      </c>
      <c r="K329" s="31" t="s">
        <v>82</v>
      </c>
      <c r="L329" s="31"/>
      <c r="M329" s="104"/>
      <c r="N329" s="31"/>
      <c r="O329" s="31" t="s">
        <v>2508</v>
      </c>
      <c r="P329" s="98">
        <f t="shared" si="20"/>
        <v>17</v>
      </c>
      <c r="Q329" s="98">
        <f t="shared" si="21"/>
        <v>0</v>
      </c>
    </row>
    <row r="330" spans="1:17" x14ac:dyDescent="0.2">
      <c r="A330" s="78" t="s">
        <v>1222</v>
      </c>
      <c r="B330" s="31"/>
      <c r="C330" s="31" t="s">
        <v>2123</v>
      </c>
      <c r="D330" s="31" t="s">
        <v>357</v>
      </c>
      <c r="E330" s="112" t="s">
        <v>4</v>
      </c>
      <c r="F330" s="31" t="s">
        <v>4</v>
      </c>
      <c r="G330" s="110">
        <v>15</v>
      </c>
      <c r="H330" s="110"/>
      <c r="I330" s="111" t="s">
        <v>6</v>
      </c>
      <c r="J330" s="31" t="s">
        <v>249</v>
      </c>
      <c r="K330" s="31" t="s">
        <v>82</v>
      </c>
      <c r="L330" s="31"/>
      <c r="M330" s="104"/>
      <c r="N330" s="31"/>
      <c r="O330" s="31" t="s">
        <v>2486</v>
      </c>
      <c r="P330" s="98">
        <f t="shared" si="20"/>
        <v>17</v>
      </c>
      <c r="Q330" s="98">
        <f t="shared" si="21"/>
        <v>0</v>
      </c>
    </row>
    <row r="331" spans="1:17" x14ac:dyDescent="0.2">
      <c r="A331" s="78" t="s">
        <v>1223</v>
      </c>
      <c r="B331" s="31"/>
      <c r="C331" s="31" t="s">
        <v>2127</v>
      </c>
      <c r="D331" s="31" t="s">
        <v>94</v>
      </c>
      <c r="E331" s="112" t="s">
        <v>4</v>
      </c>
      <c r="F331" s="31" t="s">
        <v>4</v>
      </c>
      <c r="G331" s="110">
        <v>27</v>
      </c>
      <c r="H331" s="110"/>
      <c r="I331" s="111" t="s">
        <v>6</v>
      </c>
      <c r="J331" s="31" t="s">
        <v>248</v>
      </c>
      <c r="K331" s="31" t="s">
        <v>82</v>
      </c>
      <c r="L331" s="31"/>
      <c r="M331" s="104"/>
      <c r="N331" s="31"/>
      <c r="O331" s="31" t="s">
        <v>2510</v>
      </c>
      <c r="P331" s="98">
        <f t="shared" si="20"/>
        <v>24</v>
      </c>
      <c r="Q331" s="98">
        <f t="shared" si="21"/>
        <v>0</v>
      </c>
    </row>
    <row r="332" spans="1:17" x14ac:dyDescent="0.2">
      <c r="A332" s="78" t="s">
        <v>1224</v>
      </c>
      <c r="B332" s="31"/>
      <c r="C332" s="31" t="s">
        <v>2128</v>
      </c>
      <c r="D332" s="31" t="s">
        <v>94</v>
      </c>
      <c r="E332" s="112" t="s">
        <v>4</v>
      </c>
      <c r="F332" s="31" t="s">
        <v>4</v>
      </c>
      <c r="G332" s="110">
        <v>27</v>
      </c>
      <c r="H332" s="110"/>
      <c r="I332" s="111"/>
      <c r="J332" s="31" t="s">
        <v>248</v>
      </c>
      <c r="K332" s="31" t="s">
        <v>82</v>
      </c>
      <c r="L332" s="31"/>
      <c r="M332" s="104"/>
      <c r="N332" s="31"/>
      <c r="O332" s="31" t="s">
        <v>2510</v>
      </c>
      <c r="P332" s="98">
        <f t="shared" si="20"/>
        <v>24</v>
      </c>
      <c r="Q332" s="98">
        <f t="shared" si="21"/>
        <v>0</v>
      </c>
    </row>
    <row r="333" spans="1:17" x14ac:dyDescent="0.2">
      <c r="A333" s="78" t="s">
        <v>1225</v>
      </c>
      <c r="B333" s="31"/>
      <c r="C333" s="31" t="s">
        <v>2922</v>
      </c>
      <c r="D333" s="31" t="s">
        <v>358</v>
      </c>
      <c r="E333" s="112" t="s">
        <v>4</v>
      </c>
      <c r="F333" s="31" t="s">
        <v>4</v>
      </c>
      <c r="G333" s="110">
        <v>33</v>
      </c>
      <c r="H333" s="110"/>
      <c r="I333" s="111" t="s">
        <v>6</v>
      </c>
      <c r="J333" s="31" t="s">
        <v>249</v>
      </c>
      <c r="K333" s="31" t="s">
        <v>82</v>
      </c>
      <c r="L333" s="31"/>
      <c r="M333" s="104"/>
      <c r="N333" s="31"/>
      <c r="O333" s="31" t="s">
        <v>2486</v>
      </c>
      <c r="P333" s="98">
        <f t="shared" si="20"/>
        <v>28</v>
      </c>
      <c r="Q333" s="98">
        <f t="shared" si="21"/>
        <v>0</v>
      </c>
    </row>
    <row r="334" spans="1:17" x14ac:dyDescent="0.2">
      <c r="A334" s="78" t="s">
        <v>1226</v>
      </c>
      <c r="B334" s="31"/>
      <c r="C334" s="31" t="s">
        <v>2923</v>
      </c>
      <c r="D334" s="31" t="s">
        <v>359</v>
      </c>
      <c r="E334" s="112" t="s">
        <v>4</v>
      </c>
      <c r="F334" s="31" t="s">
        <v>4</v>
      </c>
      <c r="G334" s="110">
        <v>8</v>
      </c>
      <c r="H334" s="110"/>
      <c r="I334" s="111" t="s">
        <v>6</v>
      </c>
      <c r="J334" s="31" t="s">
        <v>249</v>
      </c>
      <c r="K334" s="31" t="s">
        <v>82</v>
      </c>
      <c r="L334" s="31"/>
      <c r="M334" s="104"/>
      <c r="N334" s="31"/>
      <c r="O334" s="31" t="s">
        <v>2486</v>
      </c>
      <c r="P334" s="98">
        <f t="shared" si="20"/>
        <v>27</v>
      </c>
      <c r="Q334" s="98">
        <f t="shared" si="21"/>
        <v>0</v>
      </c>
    </row>
    <row r="335" spans="1:17" x14ac:dyDescent="0.2">
      <c r="A335" s="78" t="s">
        <v>1227</v>
      </c>
      <c r="B335" s="31"/>
      <c r="C335" s="31" t="s">
        <v>2924</v>
      </c>
      <c r="D335" s="31" t="s">
        <v>360</v>
      </c>
      <c r="E335" s="112" t="s">
        <v>4</v>
      </c>
      <c r="F335" s="31" t="s">
        <v>4</v>
      </c>
      <c r="G335" s="110">
        <v>15</v>
      </c>
      <c r="H335" s="110"/>
      <c r="I335" s="111" t="s">
        <v>6</v>
      </c>
      <c r="J335" s="31" t="s">
        <v>248</v>
      </c>
      <c r="K335" s="31" t="s">
        <v>82</v>
      </c>
      <c r="L335" s="31"/>
      <c r="M335" s="104"/>
      <c r="N335" s="31"/>
      <c r="O335" s="31" t="s">
        <v>2486</v>
      </c>
      <c r="P335" s="98">
        <f t="shared" si="20"/>
        <v>29</v>
      </c>
      <c r="Q335" s="98">
        <f t="shared" si="21"/>
        <v>0</v>
      </c>
    </row>
    <row r="336" spans="1:17" x14ac:dyDescent="0.2">
      <c r="A336" s="78" t="s">
        <v>1228</v>
      </c>
      <c r="B336" s="31"/>
      <c r="C336" s="31" t="s">
        <v>2925</v>
      </c>
      <c r="D336" s="31" t="s">
        <v>361</v>
      </c>
      <c r="E336" s="112" t="s">
        <v>4</v>
      </c>
      <c r="F336" s="31" t="s">
        <v>4</v>
      </c>
      <c r="G336" s="110">
        <v>7</v>
      </c>
      <c r="H336" s="110"/>
      <c r="I336" s="111" t="s">
        <v>6</v>
      </c>
      <c r="J336" s="31" t="s">
        <v>249</v>
      </c>
      <c r="K336" s="31" t="s">
        <v>82</v>
      </c>
      <c r="L336" s="31"/>
      <c r="M336" s="104"/>
      <c r="N336" s="31"/>
      <c r="O336" s="31" t="s">
        <v>2486</v>
      </c>
      <c r="P336" s="98">
        <f t="shared" si="20"/>
        <v>13</v>
      </c>
      <c r="Q336" s="98">
        <f t="shared" si="21"/>
        <v>0</v>
      </c>
    </row>
    <row r="337" spans="1:17" x14ac:dyDescent="0.2">
      <c r="A337" s="119"/>
      <c r="B337" s="88"/>
      <c r="C337" s="120"/>
      <c r="D337" s="43"/>
      <c r="E337" s="43"/>
      <c r="F337" s="43"/>
      <c r="G337" s="121"/>
      <c r="H337" s="121"/>
      <c r="I337" s="122"/>
      <c r="J337" s="43"/>
      <c r="K337" s="43" t="s">
        <v>4</v>
      </c>
      <c r="N337" s="43"/>
      <c r="P337" s="98">
        <f t="shared" si="20"/>
        <v>0</v>
      </c>
      <c r="Q337" s="98">
        <f t="shared" si="21"/>
        <v>0</v>
      </c>
    </row>
    <row r="338" spans="1:17" x14ac:dyDescent="0.2">
      <c r="A338" s="78" t="s">
        <v>1231</v>
      </c>
      <c r="B338" s="31"/>
      <c r="C338" s="60" t="s">
        <v>3926</v>
      </c>
      <c r="D338" s="60" t="s">
        <v>3927</v>
      </c>
      <c r="E338" s="45" t="s">
        <v>45</v>
      </c>
      <c r="F338" s="31"/>
      <c r="G338" s="104">
        <v>330</v>
      </c>
      <c r="H338" s="110">
        <f>SUMPRODUCT(B339:B341,G339:G341)</f>
        <v>330</v>
      </c>
      <c r="I338" s="111"/>
      <c r="J338" s="31" t="s">
        <v>98</v>
      </c>
      <c r="K338" s="31" t="s">
        <v>96</v>
      </c>
      <c r="L338" s="31"/>
      <c r="M338" s="104">
        <v>159</v>
      </c>
      <c r="N338" s="31"/>
      <c r="O338" s="31" t="s">
        <v>2486</v>
      </c>
      <c r="P338" s="98">
        <f t="shared" ref="P338" si="22">+LEN(D338)</f>
        <v>27</v>
      </c>
      <c r="Q338" s="98">
        <f t="shared" ref="Q338" si="23">+LEN(N338)</f>
        <v>0</v>
      </c>
    </row>
    <row r="339" spans="1:17" x14ac:dyDescent="0.2">
      <c r="A339" s="78" t="s">
        <v>1232</v>
      </c>
      <c r="B339" s="31">
        <v>1</v>
      </c>
      <c r="C339" s="31" t="s">
        <v>252</v>
      </c>
      <c r="D339" s="31" t="s">
        <v>382</v>
      </c>
      <c r="E339" s="112"/>
      <c r="F339" s="31" t="str">
        <f>+C$338</f>
        <v>06433KXXX</v>
      </c>
      <c r="G339" s="104">
        <v>173</v>
      </c>
      <c r="H339" s="110"/>
      <c r="I339" s="111" t="s">
        <v>6</v>
      </c>
      <c r="J339" s="31" t="s">
        <v>98</v>
      </c>
      <c r="K339" s="31" t="s">
        <v>96</v>
      </c>
      <c r="L339" s="31"/>
      <c r="M339" s="104">
        <v>159</v>
      </c>
      <c r="N339" s="31"/>
      <c r="O339" s="31" t="s">
        <v>2486</v>
      </c>
      <c r="P339" s="98">
        <f t="shared" si="20"/>
        <v>23</v>
      </c>
      <c r="Q339" s="98">
        <f t="shared" si="21"/>
        <v>0</v>
      </c>
    </row>
    <row r="340" spans="1:17" x14ac:dyDescent="0.2">
      <c r="A340" s="78" t="s">
        <v>1233</v>
      </c>
      <c r="B340" s="31">
        <v>1</v>
      </c>
      <c r="C340" s="31" t="s">
        <v>2989</v>
      </c>
      <c r="D340" s="31" t="s">
        <v>448</v>
      </c>
      <c r="E340" s="112" t="s">
        <v>4</v>
      </c>
      <c r="F340" s="31" t="str">
        <f t="shared" ref="F340:F341" si="24">+C$338</f>
        <v>06433KXXX</v>
      </c>
      <c r="G340" s="110">
        <v>33</v>
      </c>
      <c r="H340" s="110"/>
      <c r="I340" s="111" t="s">
        <v>6</v>
      </c>
      <c r="J340" s="31" t="s">
        <v>98</v>
      </c>
      <c r="K340" s="31" t="s">
        <v>12</v>
      </c>
      <c r="L340" s="31"/>
      <c r="M340" s="104"/>
      <c r="N340" s="31" t="s">
        <v>2911</v>
      </c>
      <c r="O340" s="31" t="s">
        <v>2486</v>
      </c>
      <c r="P340" s="98">
        <f t="shared" si="20"/>
        <v>24</v>
      </c>
      <c r="Q340" s="98">
        <f t="shared" si="21"/>
        <v>19</v>
      </c>
    </row>
    <row r="341" spans="1:17" x14ac:dyDescent="0.2">
      <c r="A341" s="78" t="s">
        <v>1234</v>
      </c>
      <c r="B341" s="31">
        <v>1</v>
      </c>
      <c r="C341" s="31" t="s">
        <v>2464</v>
      </c>
      <c r="D341" s="31" t="s">
        <v>612</v>
      </c>
      <c r="E341" s="112" t="s">
        <v>4</v>
      </c>
      <c r="F341" s="31" t="str">
        <f t="shared" si="24"/>
        <v>06433KXXX</v>
      </c>
      <c r="G341" s="104">
        <v>124</v>
      </c>
      <c r="H341" s="110"/>
      <c r="I341" s="111" t="s">
        <v>6</v>
      </c>
      <c r="J341" s="31" t="s">
        <v>98</v>
      </c>
      <c r="K341" s="31" t="s">
        <v>9</v>
      </c>
      <c r="L341" s="31"/>
      <c r="M341" s="104">
        <v>126</v>
      </c>
      <c r="N341" s="31" t="s">
        <v>2911</v>
      </c>
      <c r="O341" s="31" t="s">
        <v>2511</v>
      </c>
      <c r="P341" s="98">
        <f t="shared" si="20"/>
        <v>13</v>
      </c>
      <c r="Q341" s="98">
        <f t="shared" si="21"/>
        <v>19</v>
      </c>
    </row>
    <row r="342" spans="1:17" x14ac:dyDescent="0.2">
      <c r="A342" s="78" t="s">
        <v>1235</v>
      </c>
      <c r="B342" s="31"/>
      <c r="C342" s="31" t="s">
        <v>3280</v>
      </c>
      <c r="D342" s="31" t="s">
        <v>3322</v>
      </c>
      <c r="E342" s="45" t="s">
        <v>45</v>
      </c>
      <c r="F342" s="31" t="s">
        <v>4</v>
      </c>
      <c r="G342" s="110">
        <v>208</v>
      </c>
      <c r="H342" s="110">
        <f>SUMPRODUCT(B343:B344,G343:G344)</f>
        <v>208</v>
      </c>
      <c r="I342" s="111" t="s">
        <v>6</v>
      </c>
      <c r="J342" s="31" t="s">
        <v>2744</v>
      </c>
      <c r="K342" s="31" t="s">
        <v>96</v>
      </c>
      <c r="L342" s="31"/>
      <c r="M342" s="104"/>
      <c r="N342" s="31"/>
      <c r="O342" s="31"/>
      <c r="P342" s="98">
        <f t="shared" si="20"/>
        <v>21</v>
      </c>
      <c r="Q342" s="98">
        <f t="shared" si="21"/>
        <v>0</v>
      </c>
    </row>
    <row r="343" spans="1:17" x14ac:dyDescent="0.2">
      <c r="A343" s="78" t="s">
        <v>1236</v>
      </c>
      <c r="B343" s="31">
        <v>1</v>
      </c>
      <c r="C343" s="31" t="s">
        <v>253</v>
      </c>
      <c r="D343" s="31" t="s">
        <v>3323</v>
      </c>
      <c r="E343" s="112" t="s">
        <v>4</v>
      </c>
      <c r="F343" s="31" t="str">
        <f>+C$342</f>
        <v>06333KXXX</v>
      </c>
      <c r="G343" s="110">
        <v>196</v>
      </c>
      <c r="H343" s="110"/>
      <c r="I343" s="111"/>
      <c r="J343" s="31" t="s">
        <v>2744</v>
      </c>
      <c r="K343" s="31" t="s">
        <v>96</v>
      </c>
      <c r="L343" s="31"/>
      <c r="M343" s="104"/>
      <c r="N343" s="31"/>
      <c r="O343" s="31" t="s">
        <v>2486</v>
      </c>
      <c r="P343" s="98">
        <f t="shared" si="20"/>
        <v>17</v>
      </c>
      <c r="Q343" s="98">
        <f t="shared" si="21"/>
        <v>0</v>
      </c>
    </row>
    <row r="344" spans="1:17" x14ac:dyDescent="0.2">
      <c r="A344" s="78" t="s">
        <v>1237</v>
      </c>
      <c r="B344" s="31">
        <v>1</v>
      </c>
      <c r="C344" s="31" t="s">
        <v>3095</v>
      </c>
      <c r="D344" s="31" t="s">
        <v>3179</v>
      </c>
      <c r="E344" s="112"/>
      <c r="F344" s="31" t="str">
        <f>+C$342</f>
        <v>06333KXXX</v>
      </c>
      <c r="G344" s="110">
        <v>12</v>
      </c>
      <c r="H344" s="110"/>
      <c r="I344" s="111"/>
      <c r="J344" s="31" t="s">
        <v>2744</v>
      </c>
      <c r="K344" s="31" t="s">
        <v>96</v>
      </c>
      <c r="L344" s="31"/>
      <c r="M344" s="104"/>
      <c r="N344" s="31" t="s">
        <v>3429</v>
      </c>
      <c r="O344" s="31"/>
      <c r="P344" s="98">
        <f t="shared" si="20"/>
        <v>12</v>
      </c>
      <c r="Q344" s="98">
        <f t="shared" si="21"/>
        <v>22</v>
      </c>
    </row>
    <row r="345" spans="1:17" x14ac:dyDescent="0.2">
      <c r="A345" s="78" t="s">
        <v>1238</v>
      </c>
      <c r="B345" s="31"/>
      <c r="C345" s="31" t="s">
        <v>3281</v>
      </c>
      <c r="D345" s="31" t="s">
        <v>3324</v>
      </c>
      <c r="E345" s="112" t="s">
        <v>4</v>
      </c>
      <c r="F345" s="31" t="s">
        <v>4</v>
      </c>
      <c r="G345" s="110">
        <v>207</v>
      </c>
      <c r="H345" s="110">
        <f>SUMPRODUCT(B346:B347,G346:G347)</f>
        <v>207</v>
      </c>
      <c r="I345" s="111"/>
      <c r="J345" s="31" t="s">
        <v>2744</v>
      </c>
      <c r="K345" s="31" t="s">
        <v>96</v>
      </c>
      <c r="L345" s="31"/>
      <c r="M345" s="104"/>
      <c r="N345" s="31"/>
      <c r="O345" s="31"/>
      <c r="P345" s="98">
        <f t="shared" si="20"/>
        <v>27</v>
      </c>
      <c r="Q345" s="98">
        <f t="shared" si="21"/>
        <v>0</v>
      </c>
    </row>
    <row r="346" spans="1:17" x14ac:dyDescent="0.2">
      <c r="A346" s="78" t="s">
        <v>1239</v>
      </c>
      <c r="B346" s="31">
        <v>1</v>
      </c>
      <c r="C346" s="31" t="s">
        <v>254</v>
      </c>
      <c r="D346" s="31" t="s">
        <v>3325</v>
      </c>
      <c r="E346" s="112" t="s">
        <v>4</v>
      </c>
      <c r="F346" s="31" t="s">
        <v>4</v>
      </c>
      <c r="G346" s="110">
        <v>195</v>
      </c>
      <c r="H346" s="110"/>
      <c r="I346" s="111"/>
      <c r="J346" s="31" t="s">
        <v>2744</v>
      </c>
      <c r="K346" s="31" t="s">
        <v>96</v>
      </c>
      <c r="L346" s="31"/>
      <c r="M346" s="104"/>
      <c r="N346" s="31"/>
      <c r="O346" s="31" t="s">
        <v>2486</v>
      </c>
      <c r="P346" s="98">
        <f t="shared" si="20"/>
        <v>23</v>
      </c>
      <c r="Q346" s="98">
        <f t="shared" si="21"/>
        <v>0</v>
      </c>
    </row>
    <row r="347" spans="1:17" x14ac:dyDescent="0.2">
      <c r="A347" s="78" t="s">
        <v>1240</v>
      </c>
      <c r="B347" s="31">
        <v>1</v>
      </c>
      <c r="C347" s="31" t="s">
        <v>3182</v>
      </c>
      <c r="D347" s="31" t="s">
        <v>3181</v>
      </c>
      <c r="E347" s="112"/>
      <c r="F347" s="31"/>
      <c r="G347" s="110">
        <v>12</v>
      </c>
      <c r="H347" s="110"/>
      <c r="I347" s="111"/>
      <c r="J347" s="31" t="s">
        <v>2744</v>
      </c>
      <c r="K347" s="31" t="s">
        <v>96</v>
      </c>
      <c r="L347" s="31"/>
      <c r="M347" s="104"/>
      <c r="N347" s="31" t="s">
        <v>3429</v>
      </c>
      <c r="O347" s="31"/>
      <c r="P347" s="98">
        <f t="shared" si="20"/>
        <v>18</v>
      </c>
      <c r="Q347" s="98">
        <f t="shared" si="21"/>
        <v>22</v>
      </c>
    </row>
    <row r="348" spans="1:17" x14ac:dyDescent="0.2">
      <c r="A348" s="119"/>
      <c r="B348" s="88"/>
      <c r="C348" s="120"/>
      <c r="D348" s="43"/>
      <c r="E348" s="43"/>
      <c r="F348" s="43"/>
      <c r="G348" s="121"/>
      <c r="H348" s="121"/>
      <c r="I348" s="122"/>
      <c r="J348" s="43"/>
      <c r="K348" s="43" t="s">
        <v>4</v>
      </c>
      <c r="N348" s="43"/>
      <c r="P348" s="98">
        <f t="shared" si="20"/>
        <v>0</v>
      </c>
      <c r="Q348" s="98">
        <f t="shared" si="21"/>
        <v>0</v>
      </c>
    </row>
    <row r="349" spans="1:17" x14ac:dyDescent="0.2">
      <c r="A349" s="78" t="s">
        <v>1241</v>
      </c>
      <c r="B349" s="31"/>
      <c r="C349" s="31" t="s">
        <v>2129</v>
      </c>
      <c r="D349" s="31" t="s">
        <v>379</v>
      </c>
      <c r="E349" s="113" t="s">
        <v>5</v>
      </c>
      <c r="F349" s="31" t="s">
        <v>4</v>
      </c>
      <c r="G349" s="110">
        <v>310</v>
      </c>
      <c r="H349" s="110">
        <f>SUMPRODUCT(B350:B351,G350:G351)</f>
        <v>310</v>
      </c>
      <c r="I349" s="111" t="s">
        <v>6</v>
      </c>
      <c r="J349" s="31" t="s">
        <v>97</v>
      </c>
      <c r="K349" s="31" t="s">
        <v>96</v>
      </c>
      <c r="L349" s="31"/>
      <c r="M349" s="104"/>
      <c r="N349" s="31"/>
      <c r="O349" s="31" t="s">
        <v>2512</v>
      </c>
      <c r="P349" s="98">
        <f t="shared" si="20"/>
        <v>31</v>
      </c>
      <c r="Q349" s="98">
        <f t="shared" si="21"/>
        <v>0</v>
      </c>
    </row>
    <row r="350" spans="1:17" x14ac:dyDescent="0.2">
      <c r="A350" s="78" t="s">
        <v>1242</v>
      </c>
      <c r="B350" s="31">
        <v>1</v>
      </c>
      <c r="C350" s="31" t="s">
        <v>2130</v>
      </c>
      <c r="D350" s="31" t="s">
        <v>380</v>
      </c>
      <c r="E350" s="112" t="s">
        <v>4</v>
      </c>
      <c r="F350" s="31" t="str">
        <f>+C$349</f>
        <v>06425K000</v>
      </c>
      <c r="G350" s="110">
        <v>88</v>
      </c>
      <c r="H350" s="110"/>
      <c r="I350" s="111" t="s">
        <v>4</v>
      </c>
      <c r="J350" s="31" t="s">
        <v>97</v>
      </c>
      <c r="K350" s="31" t="s">
        <v>96</v>
      </c>
      <c r="L350" s="31"/>
      <c r="M350" s="104"/>
      <c r="N350" s="31"/>
      <c r="O350" s="31" t="s">
        <v>2512</v>
      </c>
      <c r="P350" s="98">
        <f t="shared" si="20"/>
        <v>20</v>
      </c>
      <c r="Q350" s="98">
        <f t="shared" si="21"/>
        <v>0</v>
      </c>
    </row>
    <row r="351" spans="1:17" x14ac:dyDescent="0.2">
      <c r="A351" s="78" t="s">
        <v>1243</v>
      </c>
      <c r="B351" s="31">
        <v>3</v>
      </c>
      <c r="C351" s="31" t="s">
        <v>2131</v>
      </c>
      <c r="D351" s="31" t="s">
        <v>381</v>
      </c>
      <c r="E351" s="112" t="s">
        <v>4</v>
      </c>
      <c r="F351" s="31" t="str">
        <f>+C$349</f>
        <v>06425K000</v>
      </c>
      <c r="G351" s="110">
        <v>74</v>
      </c>
      <c r="H351" s="110"/>
      <c r="I351" s="111" t="s">
        <v>4</v>
      </c>
      <c r="J351" s="31" t="s">
        <v>97</v>
      </c>
      <c r="K351" s="31" t="s">
        <v>96</v>
      </c>
      <c r="L351" s="31"/>
      <c r="M351" s="104"/>
      <c r="N351" s="31"/>
      <c r="O351" s="31" t="s">
        <v>2512</v>
      </c>
      <c r="P351" s="98">
        <f t="shared" si="20"/>
        <v>24</v>
      </c>
      <c r="Q351" s="98">
        <f t="shared" si="21"/>
        <v>0</v>
      </c>
    </row>
    <row r="352" spans="1:17" x14ac:dyDescent="0.2">
      <c r="A352" s="78" t="s">
        <v>1244</v>
      </c>
      <c r="B352" s="31">
        <v>1</v>
      </c>
      <c r="C352" s="31" t="s">
        <v>2465</v>
      </c>
      <c r="D352" s="31" t="s">
        <v>616</v>
      </c>
      <c r="E352" s="112" t="s">
        <v>4</v>
      </c>
      <c r="F352" s="31" t="s">
        <v>4</v>
      </c>
      <c r="G352" s="110">
        <v>116</v>
      </c>
      <c r="H352" s="110"/>
      <c r="I352" s="111" t="s">
        <v>6</v>
      </c>
      <c r="J352" s="31" t="s">
        <v>97</v>
      </c>
      <c r="K352" s="31" t="s">
        <v>9</v>
      </c>
      <c r="L352" s="31"/>
      <c r="M352" s="104"/>
      <c r="N352" s="31" t="s">
        <v>286</v>
      </c>
      <c r="O352" s="31" t="s">
        <v>2512</v>
      </c>
      <c r="P352" s="98">
        <f t="shared" si="20"/>
        <v>23</v>
      </c>
      <c r="Q352" s="98">
        <f t="shared" si="21"/>
        <v>11</v>
      </c>
    </row>
    <row r="353" spans="1:17" x14ac:dyDescent="0.2">
      <c r="A353" s="78" t="s">
        <v>1245</v>
      </c>
      <c r="B353" s="31"/>
      <c r="C353" s="31" t="s">
        <v>2941</v>
      </c>
      <c r="D353" s="31" t="s">
        <v>383</v>
      </c>
      <c r="E353" s="113" t="s">
        <v>5</v>
      </c>
      <c r="F353" s="31" t="s">
        <v>4</v>
      </c>
      <c r="G353" s="110">
        <v>357</v>
      </c>
      <c r="H353" s="110">
        <f>SUMPRODUCT(B354:B355,G354:G355)</f>
        <v>357</v>
      </c>
      <c r="I353" s="111" t="s">
        <v>6</v>
      </c>
      <c r="J353" s="31" t="s">
        <v>97</v>
      </c>
      <c r="K353" s="31" t="s">
        <v>96</v>
      </c>
      <c r="L353" s="31"/>
      <c r="M353" s="104"/>
      <c r="N353" s="31"/>
      <c r="O353" s="31" t="s">
        <v>2512</v>
      </c>
      <c r="P353" s="98">
        <f t="shared" si="20"/>
        <v>31</v>
      </c>
      <c r="Q353" s="98">
        <f t="shared" si="21"/>
        <v>0</v>
      </c>
    </row>
    <row r="354" spans="1:17" x14ac:dyDescent="0.2">
      <c r="A354" s="78" t="s">
        <v>1246</v>
      </c>
      <c r="B354" s="31">
        <v>1</v>
      </c>
      <c r="C354" s="31" t="s">
        <v>2132</v>
      </c>
      <c r="D354" s="31" t="s">
        <v>384</v>
      </c>
      <c r="E354" s="112" t="s">
        <v>4</v>
      </c>
      <c r="F354" s="31" t="str">
        <f>+C$353</f>
        <v>06455K100</v>
      </c>
      <c r="G354" s="110">
        <v>90</v>
      </c>
      <c r="H354" s="110"/>
      <c r="I354" s="111" t="s">
        <v>4</v>
      </c>
      <c r="J354" s="31" t="s">
        <v>97</v>
      </c>
      <c r="K354" s="31" t="s">
        <v>96</v>
      </c>
      <c r="L354" s="31"/>
      <c r="M354" s="104"/>
      <c r="N354" s="31"/>
      <c r="O354" s="31" t="s">
        <v>2512</v>
      </c>
      <c r="P354" s="98">
        <f t="shared" si="20"/>
        <v>21</v>
      </c>
      <c r="Q354" s="98">
        <f t="shared" si="21"/>
        <v>0</v>
      </c>
    </row>
    <row r="355" spans="1:17" x14ac:dyDescent="0.2">
      <c r="A355" s="78" t="s">
        <v>1247</v>
      </c>
      <c r="B355" s="31">
        <v>3</v>
      </c>
      <c r="C355" s="31" t="s">
        <v>2947</v>
      </c>
      <c r="D355" s="31" t="s">
        <v>385</v>
      </c>
      <c r="E355" s="112" t="s">
        <v>4</v>
      </c>
      <c r="F355" s="31" t="str">
        <f>+C$353</f>
        <v>06455K100</v>
      </c>
      <c r="G355" s="110">
        <v>89</v>
      </c>
      <c r="H355" s="110"/>
      <c r="I355" s="111" t="s">
        <v>4</v>
      </c>
      <c r="J355" s="31" t="s">
        <v>97</v>
      </c>
      <c r="K355" s="31" t="s">
        <v>96</v>
      </c>
      <c r="L355" s="31"/>
      <c r="M355" s="104"/>
      <c r="N355" s="31"/>
      <c r="O355" s="31" t="s">
        <v>2512</v>
      </c>
      <c r="P355" s="98">
        <f t="shared" si="20"/>
        <v>19</v>
      </c>
      <c r="Q355" s="98">
        <f t="shared" si="21"/>
        <v>0</v>
      </c>
    </row>
    <row r="356" spans="1:17" x14ac:dyDescent="0.2">
      <c r="A356" s="78" t="s">
        <v>1248</v>
      </c>
      <c r="B356" s="31">
        <v>1</v>
      </c>
      <c r="C356" s="31" t="s">
        <v>2948</v>
      </c>
      <c r="D356" s="31" t="s">
        <v>614</v>
      </c>
      <c r="E356" s="112" t="s">
        <v>4</v>
      </c>
      <c r="F356" s="31" t="s">
        <v>4</v>
      </c>
      <c r="G356" s="110">
        <v>152</v>
      </c>
      <c r="H356" s="110"/>
      <c r="I356" s="111" t="s">
        <v>6</v>
      </c>
      <c r="J356" s="31" t="s">
        <v>97</v>
      </c>
      <c r="K356" s="31" t="s">
        <v>9</v>
      </c>
      <c r="L356" s="31"/>
      <c r="M356" s="104"/>
      <c r="N356" s="31" t="s">
        <v>286</v>
      </c>
      <c r="O356" s="31" t="s">
        <v>2512</v>
      </c>
      <c r="P356" s="98">
        <f t="shared" si="20"/>
        <v>24</v>
      </c>
      <c r="Q356" s="98">
        <f t="shared" si="21"/>
        <v>11</v>
      </c>
    </row>
    <row r="357" spans="1:17" x14ac:dyDescent="0.2">
      <c r="A357" s="78" t="s">
        <v>1249</v>
      </c>
      <c r="B357" s="31"/>
      <c r="C357" s="31" t="s">
        <v>255</v>
      </c>
      <c r="D357" s="31" t="s">
        <v>386</v>
      </c>
      <c r="E357" s="113" t="s">
        <v>5</v>
      </c>
      <c r="F357" s="31"/>
      <c r="G357" s="110">
        <v>229</v>
      </c>
      <c r="H357" s="110">
        <f>SUMPRODUCT(B358:B359,G358:G359)</f>
        <v>229</v>
      </c>
      <c r="I357" s="111"/>
      <c r="J357" s="31" t="s">
        <v>97</v>
      </c>
      <c r="K357" s="31" t="s">
        <v>96</v>
      </c>
      <c r="L357" s="31"/>
      <c r="M357" s="104"/>
      <c r="N357" s="31"/>
      <c r="O357" s="31" t="s">
        <v>2513</v>
      </c>
      <c r="P357" s="98">
        <f t="shared" si="20"/>
        <v>30</v>
      </c>
      <c r="Q357" s="98">
        <f t="shared" si="21"/>
        <v>0</v>
      </c>
    </row>
    <row r="358" spans="1:17" x14ac:dyDescent="0.2">
      <c r="A358" s="78" t="s">
        <v>1250</v>
      </c>
      <c r="B358" s="31">
        <v>1</v>
      </c>
      <c r="C358" s="31" t="s">
        <v>256</v>
      </c>
      <c r="D358" s="31" t="s">
        <v>387</v>
      </c>
      <c r="E358" s="112" t="s">
        <v>4</v>
      </c>
      <c r="F358" s="31" t="str">
        <f>+C$357</f>
        <v>06465K000</v>
      </c>
      <c r="G358" s="110">
        <v>87</v>
      </c>
      <c r="H358" s="110"/>
      <c r="I358" s="111" t="s">
        <v>4</v>
      </c>
      <c r="J358" s="31" t="s">
        <v>97</v>
      </c>
      <c r="K358" s="31" t="s">
        <v>96</v>
      </c>
      <c r="L358" s="31"/>
      <c r="M358" s="104"/>
      <c r="N358" s="31"/>
      <c r="O358" s="31" t="s">
        <v>2513</v>
      </c>
      <c r="P358" s="98">
        <f t="shared" si="20"/>
        <v>24</v>
      </c>
      <c r="Q358" s="98">
        <f t="shared" si="21"/>
        <v>0</v>
      </c>
    </row>
    <row r="359" spans="1:17" x14ac:dyDescent="0.2">
      <c r="A359" s="78" t="s">
        <v>1251</v>
      </c>
      <c r="B359" s="31">
        <v>2</v>
      </c>
      <c r="C359" s="31" t="s">
        <v>257</v>
      </c>
      <c r="D359" s="31" t="s">
        <v>388</v>
      </c>
      <c r="E359" s="112" t="s">
        <v>4</v>
      </c>
      <c r="F359" s="31" t="str">
        <f>+C$357</f>
        <v>06465K000</v>
      </c>
      <c r="G359" s="110">
        <v>71</v>
      </c>
      <c r="H359" s="110"/>
      <c r="I359" s="111" t="s">
        <v>4</v>
      </c>
      <c r="J359" s="31" t="s">
        <v>97</v>
      </c>
      <c r="K359" s="31" t="s">
        <v>96</v>
      </c>
      <c r="L359" s="31"/>
      <c r="M359" s="104"/>
      <c r="N359" s="31"/>
      <c r="O359" s="31" t="s">
        <v>2513</v>
      </c>
      <c r="P359" s="98">
        <f t="shared" si="20"/>
        <v>22</v>
      </c>
      <c r="Q359" s="98">
        <f t="shared" si="21"/>
        <v>0</v>
      </c>
    </row>
    <row r="360" spans="1:17" x14ac:dyDescent="0.2">
      <c r="A360" s="78" t="s">
        <v>1252</v>
      </c>
      <c r="B360" s="31">
        <v>1</v>
      </c>
      <c r="C360" s="31" t="s">
        <v>2466</v>
      </c>
      <c r="D360" s="31" t="s">
        <v>613</v>
      </c>
      <c r="E360" s="112" t="s">
        <v>4</v>
      </c>
      <c r="F360" s="31"/>
      <c r="G360" s="110">
        <v>131</v>
      </c>
      <c r="H360" s="110"/>
      <c r="I360" s="111"/>
      <c r="J360" s="31" t="s">
        <v>97</v>
      </c>
      <c r="K360" s="31" t="s">
        <v>9</v>
      </c>
      <c r="L360" s="31"/>
      <c r="M360" s="104"/>
      <c r="N360" s="31" t="s">
        <v>286</v>
      </c>
      <c r="O360" s="31" t="s">
        <v>2513</v>
      </c>
      <c r="P360" s="98">
        <f t="shared" si="20"/>
        <v>22</v>
      </c>
      <c r="Q360" s="98">
        <f t="shared" si="21"/>
        <v>11</v>
      </c>
    </row>
    <row r="361" spans="1:17" x14ac:dyDescent="0.2">
      <c r="A361" s="78" t="s">
        <v>1253</v>
      </c>
      <c r="B361" s="31"/>
      <c r="C361" s="31" t="s">
        <v>3046</v>
      </c>
      <c r="D361" s="31" t="s">
        <v>3045</v>
      </c>
      <c r="E361" s="113" t="s">
        <v>5</v>
      </c>
      <c r="F361" s="31"/>
      <c r="G361" s="110">
        <v>319</v>
      </c>
      <c r="H361" s="110">
        <f>SUMPRODUCT(B362:B363,G362:G363)</f>
        <v>319</v>
      </c>
      <c r="I361" s="111" t="s">
        <v>6</v>
      </c>
      <c r="J361" s="31" t="s">
        <v>97</v>
      </c>
      <c r="K361" s="31" t="s">
        <v>96</v>
      </c>
      <c r="L361" s="31"/>
      <c r="M361" s="104"/>
      <c r="N361" s="31"/>
      <c r="O361" s="31"/>
      <c r="P361" s="98">
        <f t="shared" si="20"/>
        <v>26</v>
      </c>
      <c r="Q361" s="98">
        <f t="shared" si="21"/>
        <v>0</v>
      </c>
    </row>
    <row r="362" spans="1:17" x14ac:dyDescent="0.2">
      <c r="A362" s="78" t="s">
        <v>1254</v>
      </c>
      <c r="B362" s="31">
        <v>1</v>
      </c>
      <c r="C362" s="31" t="s">
        <v>3047</v>
      </c>
      <c r="D362" s="31" t="s">
        <v>3162</v>
      </c>
      <c r="E362" s="112"/>
      <c r="F362" s="31" t="str">
        <f>+C$361</f>
        <v>06465K100</v>
      </c>
      <c r="G362" s="110">
        <v>85</v>
      </c>
      <c r="H362" s="110"/>
      <c r="I362" s="111"/>
      <c r="J362" s="31" t="s">
        <v>97</v>
      </c>
      <c r="K362" s="31" t="s">
        <v>96</v>
      </c>
      <c r="L362" s="31"/>
      <c r="M362" s="104"/>
      <c r="N362" s="31"/>
      <c r="O362" s="31"/>
      <c r="P362" s="98">
        <f t="shared" si="20"/>
        <v>30</v>
      </c>
      <c r="Q362" s="98">
        <f t="shared" si="21"/>
        <v>0</v>
      </c>
    </row>
    <row r="363" spans="1:17" x14ac:dyDescent="0.2">
      <c r="A363" s="78" t="s">
        <v>3192</v>
      </c>
      <c r="B363" s="31">
        <v>3</v>
      </c>
      <c r="C363" s="31" t="s">
        <v>3048</v>
      </c>
      <c r="D363" s="31" t="s">
        <v>3163</v>
      </c>
      <c r="E363" s="112"/>
      <c r="F363" s="31" t="str">
        <f>+C$361</f>
        <v>06465K100</v>
      </c>
      <c r="G363" s="110">
        <v>78</v>
      </c>
      <c r="H363" s="110"/>
      <c r="I363" s="111"/>
      <c r="J363" s="31" t="s">
        <v>97</v>
      </c>
      <c r="K363" s="31" t="s">
        <v>96</v>
      </c>
      <c r="L363" s="31"/>
      <c r="M363" s="104"/>
      <c r="N363" s="31"/>
      <c r="O363" s="31"/>
      <c r="P363" s="98">
        <f t="shared" si="20"/>
        <v>28</v>
      </c>
      <c r="Q363" s="98">
        <f t="shared" si="21"/>
        <v>0</v>
      </c>
    </row>
    <row r="364" spans="1:17" x14ac:dyDescent="0.2">
      <c r="A364" s="78" t="s">
        <v>3193</v>
      </c>
      <c r="B364" s="31">
        <v>1</v>
      </c>
      <c r="C364" s="31" t="s">
        <v>3014</v>
      </c>
      <c r="D364" s="31" t="s">
        <v>3015</v>
      </c>
      <c r="E364" s="112" t="s">
        <v>4</v>
      </c>
      <c r="F364" s="31"/>
      <c r="G364" s="110">
        <v>158</v>
      </c>
      <c r="H364" s="110"/>
      <c r="I364" s="111" t="s">
        <v>6</v>
      </c>
      <c r="J364" s="31" t="s">
        <v>97</v>
      </c>
      <c r="K364" s="31" t="s">
        <v>9</v>
      </c>
      <c r="L364" s="31"/>
      <c r="M364" s="104"/>
      <c r="N364" s="31" t="s">
        <v>286</v>
      </c>
      <c r="O364" s="31"/>
      <c r="P364" s="98">
        <f t="shared" si="20"/>
        <v>22</v>
      </c>
      <c r="Q364" s="98">
        <f t="shared" si="21"/>
        <v>11</v>
      </c>
    </row>
    <row r="365" spans="1:17" x14ac:dyDescent="0.2">
      <c r="A365" s="78" t="s">
        <v>3194</v>
      </c>
      <c r="B365" s="31"/>
      <c r="C365" s="31" t="s">
        <v>258</v>
      </c>
      <c r="D365" s="31" t="s">
        <v>389</v>
      </c>
      <c r="E365" s="113" t="s">
        <v>5</v>
      </c>
      <c r="F365" s="31"/>
      <c r="G365" s="110">
        <v>237</v>
      </c>
      <c r="H365" s="110">
        <f>SUMPRODUCT(B366:B367,G366:G367)</f>
        <v>237</v>
      </c>
      <c r="I365" s="111"/>
      <c r="J365" s="31" t="s">
        <v>97</v>
      </c>
      <c r="K365" s="31" t="s">
        <v>96</v>
      </c>
      <c r="L365" s="31"/>
      <c r="M365" s="104"/>
      <c r="N365" s="31"/>
      <c r="O365" s="31" t="s">
        <v>2513</v>
      </c>
      <c r="P365" s="98">
        <f t="shared" si="20"/>
        <v>25</v>
      </c>
      <c r="Q365" s="98">
        <f t="shared" si="21"/>
        <v>0</v>
      </c>
    </row>
    <row r="366" spans="1:17" x14ac:dyDescent="0.2">
      <c r="A366" s="78" t="s">
        <v>3195</v>
      </c>
      <c r="B366" s="31">
        <v>1</v>
      </c>
      <c r="C366" s="31" t="s">
        <v>259</v>
      </c>
      <c r="D366" s="31" t="s">
        <v>390</v>
      </c>
      <c r="E366" s="112" t="s">
        <v>4</v>
      </c>
      <c r="F366" s="31" t="str">
        <f>+C$365</f>
        <v>06475K000</v>
      </c>
      <c r="G366" s="110">
        <v>87</v>
      </c>
      <c r="H366" s="110"/>
      <c r="I366" s="111" t="s">
        <v>4</v>
      </c>
      <c r="J366" s="31" t="s">
        <v>97</v>
      </c>
      <c r="K366" s="31" t="s">
        <v>96</v>
      </c>
      <c r="L366" s="31"/>
      <c r="M366" s="104"/>
      <c r="N366" s="31"/>
      <c r="O366" s="31" t="s">
        <v>2513</v>
      </c>
      <c r="P366" s="98">
        <f t="shared" si="20"/>
        <v>26</v>
      </c>
      <c r="Q366" s="98">
        <f t="shared" si="21"/>
        <v>0</v>
      </c>
    </row>
    <row r="367" spans="1:17" x14ac:dyDescent="0.2">
      <c r="A367" s="78" t="s">
        <v>3196</v>
      </c>
      <c r="B367" s="31">
        <v>2</v>
      </c>
      <c r="C367" s="31" t="s">
        <v>260</v>
      </c>
      <c r="D367" s="31" t="s">
        <v>391</v>
      </c>
      <c r="E367" s="112" t="s">
        <v>4</v>
      </c>
      <c r="F367" s="31" t="str">
        <f>+C$365</f>
        <v>06475K000</v>
      </c>
      <c r="G367" s="110">
        <v>75</v>
      </c>
      <c r="H367" s="110"/>
      <c r="I367" s="111" t="s">
        <v>4</v>
      </c>
      <c r="J367" s="31" t="s">
        <v>97</v>
      </c>
      <c r="K367" s="31" t="s">
        <v>96</v>
      </c>
      <c r="L367" s="31"/>
      <c r="M367" s="104"/>
      <c r="N367" s="31"/>
      <c r="O367" s="31" t="s">
        <v>2513</v>
      </c>
      <c r="P367" s="98">
        <f t="shared" si="20"/>
        <v>23</v>
      </c>
      <c r="Q367" s="98">
        <f t="shared" si="21"/>
        <v>0</v>
      </c>
    </row>
    <row r="368" spans="1:17" x14ac:dyDescent="0.2">
      <c r="A368" s="78" t="s">
        <v>3197</v>
      </c>
      <c r="B368" s="31">
        <v>1</v>
      </c>
      <c r="C368" s="31" t="s">
        <v>2467</v>
      </c>
      <c r="D368" s="31" t="s">
        <v>615</v>
      </c>
      <c r="E368" s="112" t="s">
        <v>4</v>
      </c>
      <c r="F368" s="31"/>
      <c r="G368" s="110">
        <v>129</v>
      </c>
      <c r="H368" s="110"/>
      <c r="I368" s="111"/>
      <c r="J368" s="31" t="s">
        <v>97</v>
      </c>
      <c r="K368" s="31" t="s">
        <v>9</v>
      </c>
      <c r="L368" s="31"/>
      <c r="M368" s="104"/>
      <c r="N368" s="31" t="s">
        <v>286</v>
      </c>
      <c r="O368" s="31" t="s">
        <v>2513</v>
      </c>
      <c r="P368" s="98">
        <f t="shared" si="20"/>
        <v>17</v>
      </c>
      <c r="Q368" s="98">
        <f t="shared" si="21"/>
        <v>11</v>
      </c>
    </row>
    <row r="369" spans="1:18" x14ac:dyDescent="0.2">
      <c r="A369" s="78" t="s">
        <v>3198</v>
      </c>
      <c r="B369" s="31"/>
      <c r="C369" s="31" t="s">
        <v>3049</v>
      </c>
      <c r="D369" s="31" t="s">
        <v>3166</v>
      </c>
      <c r="E369" s="113" t="s">
        <v>5</v>
      </c>
      <c r="F369" s="31"/>
      <c r="G369" s="110">
        <v>357</v>
      </c>
      <c r="H369" s="110">
        <f>SUMPRODUCT(B370:B371,G370:G371)</f>
        <v>357</v>
      </c>
      <c r="I369" s="111" t="s">
        <v>6</v>
      </c>
      <c r="J369" s="31" t="s">
        <v>97</v>
      </c>
      <c r="K369" s="31" t="s">
        <v>96</v>
      </c>
      <c r="L369" s="31"/>
      <c r="M369" s="104"/>
      <c r="N369" s="31"/>
      <c r="O369" s="31"/>
      <c r="P369" s="98">
        <f t="shared" si="20"/>
        <v>28</v>
      </c>
      <c r="Q369" s="98">
        <f t="shared" si="21"/>
        <v>0</v>
      </c>
    </row>
    <row r="370" spans="1:18" x14ac:dyDescent="0.2">
      <c r="A370" s="78" t="s">
        <v>3199</v>
      </c>
      <c r="B370" s="31">
        <v>1</v>
      </c>
      <c r="C370" s="31" t="s">
        <v>3050</v>
      </c>
      <c r="D370" s="31" t="s">
        <v>3165</v>
      </c>
      <c r="E370" s="112"/>
      <c r="F370" s="31" t="str">
        <f>+C$369</f>
        <v>06475K100</v>
      </c>
      <c r="G370" s="110">
        <v>87</v>
      </c>
      <c r="H370" s="110"/>
      <c r="I370" s="111"/>
      <c r="J370" s="31" t="s">
        <v>97</v>
      </c>
      <c r="K370" s="31" t="s">
        <v>96</v>
      </c>
      <c r="L370" s="31"/>
      <c r="M370" s="104"/>
      <c r="N370" s="31"/>
      <c r="O370" s="31"/>
      <c r="P370" s="98">
        <f t="shared" si="20"/>
        <v>35</v>
      </c>
      <c r="Q370" s="98">
        <f t="shared" si="21"/>
        <v>0</v>
      </c>
    </row>
    <row r="371" spans="1:18" x14ac:dyDescent="0.2">
      <c r="A371" s="78" t="s">
        <v>3200</v>
      </c>
      <c r="B371" s="31">
        <v>3</v>
      </c>
      <c r="C371" s="31" t="s">
        <v>3051</v>
      </c>
      <c r="D371" s="31" t="s">
        <v>3164</v>
      </c>
      <c r="E371" s="112"/>
      <c r="F371" s="31" t="str">
        <f>+C$369</f>
        <v>06475K100</v>
      </c>
      <c r="G371" s="110">
        <v>90</v>
      </c>
      <c r="H371" s="110"/>
      <c r="I371" s="111"/>
      <c r="J371" s="31" t="s">
        <v>97</v>
      </c>
      <c r="K371" s="31" t="s">
        <v>96</v>
      </c>
      <c r="L371" s="31"/>
      <c r="M371" s="104"/>
      <c r="N371" s="31"/>
      <c r="O371" s="31"/>
      <c r="P371" s="98">
        <f t="shared" si="20"/>
        <v>29</v>
      </c>
      <c r="Q371" s="98">
        <f t="shared" si="21"/>
        <v>0</v>
      </c>
    </row>
    <row r="372" spans="1:18" x14ac:dyDescent="0.2">
      <c r="A372" s="78" t="s">
        <v>3201</v>
      </c>
      <c r="B372" s="31">
        <v>1</v>
      </c>
      <c r="C372" s="31" t="s">
        <v>3016</v>
      </c>
      <c r="D372" s="31" t="s">
        <v>3017</v>
      </c>
      <c r="E372" s="112" t="s">
        <v>4</v>
      </c>
      <c r="F372" s="31"/>
      <c r="G372" s="110">
        <v>154</v>
      </c>
      <c r="H372" s="110"/>
      <c r="I372" s="111" t="s">
        <v>6</v>
      </c>
      <c r="J372" s="31" t="s">
        <v>97</v>
      </c>
      <c r="K372" s="31" t="s">
        <v>9</v>
      </c>
      <c r="L372" s="31"/>
      <c r="M372" s="104"/>
      <c r="N372" s="31" t="s">
        <v>286</v>
      </c>
      <c r="O372" s="31" t="s">
        <v>2513</v>
      </c>
      <c r="P372" s="98">
        <f t="shared" si="20"/>
        <v>23</v>
      </c>
      <c r="Q372" s="98">
        <f t="shared" si="21"/>
        <v>11</v>
      </c>
    </row>
    <row r="373" spans="1:18" s="123" customFormat="1" x14ac:dyDescent="0.2">
      <c r="A373" s="78" t="s">
        <v>3202</v>
      </c>
      <c r="B373" s="31"/>
      <c r="C373" s="60" t="s">
        <v>3436</v>
      </c>
      <c r="D373" s="60" t="s">
        <v>3706</v>
      </c>
      <c r="E373" s="114"/>
      <c r="F373" s="60"/>
      <c r="G373" s="104">
        <v>61</v>
      </c>
      <c r="H373" s="104"/>
      <c r="I373" s="115" t="s">
        <v>6</v>
      </c>
      <c r="J373" s="60" t="s">
        <v>97</v>
      </c>
      <c r="K373" s="60" t="s">
        <v>96</v>
      </c>
      <c r="L373" s="31"/>
      <c r="M373" s="60"/>
      <c r="N373" s="60" t="s">
        <v>1664</v>
      </c>
      <c r="O373" s="60"/>
      <c r="P373" s="98">
        <f>+LEN(D373)</f>
        <v>30</v>
      </c>
      <c r="Q373" s="98">
        <f>+LEN(N373)</f>
        <v>7</v>
      </c>
    </row>
    <row r="374" spans="1:18" x14ac:dyDescent="0.2">
      <c r="A374" s="119"/>
      <c r="B374" s="88"/>
      <c r="C374" s="120"/>
      <c r="D374" s="43"/>
      <c r="E374" s="43"/>
      <c r="F374" s="43"/>
      <c r="G374" s="121"/>
      <c r="H374" s="121"/>
      <c r="I374" s="122"/>
      <c r="J374" s="43"/>
      <c r="K374" s="43" t="s">
        <v>4</v>
      </c>
      <c r="N374" s="43"/>
      <c r="P374" s="98">
        <f t="shared" si="20"/>
        <v>0</v>
      </c>
      <c r="Q374" s="98">
        <f t="shared" si="21"/>
        <v>0</v>
      </c>
    </row>
    <row r="375" spans="1:18" x14ac:dyDescent="0.2">
      <c r="A375" s="78" t="s">
        <v>3203</v>
      </c>
      <c r="B375" s="31"/>
      <c r="C375" s="31" t="s">
        <v>3052</v>
      </c>
      <c r="D375" s="31" t="s">
        <v>3312</v>
      </c>
      <c r="E375" s="112" t="s">
        <v>4</v>
      </c>
      <c r="F375" s="31" t="s">
        <v>4</v>
      </c>
      <c r="G375" s="110">
        <v>130</v>
      </c>
      <c r="H375" s="110"/>
      <c r="I375" s="111" t="s">
        <v>6</v>
      </c>
      <c r="J375" s="31" t="s">
        <v>97</v>
      </c>
      <c r="K375" s="31" t="s">
        <v>96</v>
      </c>
      <c r="L375" s="31"/>
      <c r="M375" s="60"/>
      <c r="N375" s="31"/>
      <c r="O375" s="31" t="s">
        <v>2514</v>
      </c>
      <c r="P375" s="98">
        <f t="shared" si="20"/>
        <v>18</v>
      </c>
      <c r="Q375" s="98">
        <f t="shared" si="21"/>
        <v>0</v>
      </c>
    </row>
    <row r="376" spans="1:18" x14ac:dyDescent="0.2">
      <c r="A376" s="78" t="s">
        <v>3204</v>
      </c>
      <c r="B376" s="31"/>
      <c r="C376" s="60" t="s">
        <v>3929</v>
      </c>
      <c r="D376" s="60" t="s">
        <v>3930</v>
      </c>
      <c r="E376" s="113" t="s">
        <v>5</v>
      </c>
      <c r="F376" s="60" t="s">
        <v>4</v>
      </c>
      <c r="G376" s="104">
        <v>53</v>
      </c>
      <c r="H376" s="110">
        <f>SUMPRODUCT(B377:B379,G377:G379)</f>
        <v>53</v>
      </c>
      <c r="I376" s="115" t="s">
        <v>6</v>
      </c>
      <c r="J376" s="60" t="s">
        <v>97</v>
      </c>
      <c r="K376" s="60" t="s">
        <v>96</v>
      </c>
      <c r="L376" s="60"/>
      <c r="M376" s="60"/>
      <c r="N376" s="60" t="s">
        <v>1664</v>
      </c>
      <c r="O376" s="31"/>
      <c r="P376" s="98">
        <f t="shared" ref="P376" si="25">+LEN(D376)</f>
        <v>25</v>
      </c>
      <c r="Q376" s="98">
        <f t="shared" ref="Q376" si="26">+LEN(N376)</f>
        <v>7</v>
      </c>
    </row>
    <row r="377" spans="1:18" x14ac:dyDescent="0.2">
      <c r="A377" s="78" t="s">
        <v>3205</v>
      </c>
      <c r="B377" s="60">
        <v>1</v>
      </c>
      <c r="C377" s="31" t="s">
        <v>2133</v>
      </c>
      <c r="D377" s="31" t="s">
        <v>392</v>
      </c>
      <c r="E377" s="112" t="s">
        <v>4</v>
      </c>
      <c r="F377" s="31" t="str">
        <f>+C$376</f>
        <v>06600K000</v>
      </c>
      <c r="G377" s="110">
        <v>39</v>
      </c>
      <c r="H377" s="110"/>
      <c r="I377" s="111"/>
      <c r="J377" s="31" t="s">
        <v>97</v>
      </c>
      <c r="K377" s="31" t="s">
        <v>96</v>
      </c>
      <c r="L377" s="31"/>
      <c r="M377" s="60"/>
      <c r="N377" s="31"/>
      <c r="O377" s="31"/>
      <c r="P377" s="98">
        <f t="shared" si="20"/>
        <v>17</v>
      </c>
      <c r="Q377" s="98">
        <f t="shared" si="21"/>
        <v>0</v>
      </c>
    </row>
    <row r="378" spans="1:18" x14ac:dyDescent="0.2">
      <c r="A378" s="78" t="s">
        <v>3206</v>
      </c>
      <c r="B378" s="60">
        <v>1</v>
      </c>
      <c r="C378" s="31" t="s">
        <v>2134</v>
      </c>
      <c r="D378" s="31" t="s">
        <v>99</v>
      </c>
      <c r="E378" s="112" t="s">
        <v>4</v>
      </c>
      <c r="F378" s="31" t="str">
        <f t="shared" ref="F378:F379" si="27">+C$376</f>
        <v>06600K000</v>
      </c>
      <c r="G378" s="110">
        <v>2</v>
      </c>
      <c r="H378" s="110"/>
      <c r="I378" s="111"/>
      <c r="J378" s="31" t="s">
        <v>97</v>
      </c>
      <c r="K378" s="31" t="s">
        <v>96</v>
      </c>
      <c r="L378" s="31"/>
      <c r="M378" s="60"/>
      <c r="N378" s="31"/>
      <c r="O378" s="31" t="s">
        <v>3345</v>
      </c>
      <c r="P378" s="98">
        <f t="shared" si="20"/>
        <v>24</v>
      </c>
      <c r="Q378" s="98">
        <f t="shared" si="21"/>
        <v>0</v>
      </c>
    </row>
    <row r="379" spans="1:18" x14ac:dyDescent="0.2">
      <c r="A379" s="78" t="s">
        <v>3207</v>
      </c>
      <c r="B379" s="60">
        <v>6</v>
      </c>
      <c r="C379" s="31" t="s">
        <v>2135</v>
      </c>
      <c r="D379" s="31" t="s">
        <v>100</v>
      </c>
      <c r="E379" s="112" t="s">
        <v>4</v>
      </c>
      <c r="F379" s="31" t="str">
        <f t="shared" si="27"/>
        <v>06600K000</v>
      </c>
      <c r="G379" s="110">
        <v>2</v>
      </c>
      <c r="H379" s="110"/>
      <c r="I379" s="111"/>
      <c r="J379" s="31" t="s">
        <v>97</v>
      </c>
      <c r="K379" s="31" t="s">
        <v>96</v>
      </c>
      <c r="L379" s="31"/>
      <c r="M379" s="60"/>
      <c r="N379" s="31"/>
      <c r="O379" s="31" t="s">
        <v>3345</v>
      </c>
      <c r="P379" s="98">
        <f t="shared" si="20"/>
        <v>18</v>
      </c>
      <c r="Q379" s="98">
        <f t="shared" si="21"/>
        <v>0</v>
      </c>
    </row>
    <row r="380" spans="1:18" x14ac:dyDescent="0.2">
      <c r="A380" s="119"/>
      <c r="B380" s="88"/>
      <c r="C380" s="88"/>
      <c r="D380" s="88"/>
      <c r="E380" s="43"/>
      <c r="F380" s="88"/>
      <c r="G380" s="121"/>
      <c r="H380" s="121"/>
      <c r="I380" s="129"/>
      <c r="J380" s="88"/>
      <c r="K380" s="88"/>
      <c r="L380" s="88"/>
      <c r="M380" s="75"/>
      <c r="N380" s="88"/>
      <c r="O380" s="88"/>
      <c r="P380" s="98">
        <f t="shared" si="20"/>
        <v>0</v>
      </c>
      <c r="Q380" s="98">
        <f t="shared" si="21"/>
        <v>0</v>
      </c>
    </row>
    <row r="381" spans="1:18" x14ac:dyDescent="0.2">
      <c r="A381" s="78" t="s">
        <v>3208</v>
      </c>
      <c r="B381" s="31"/>
      <c r="C381" s="31" t="s">
        <v>3096</v>
      </c>
      <c r="D381" s="110" t="s">
        <v>3167</v>
      </c>
      <c r="E381" s="45" t="s">
        <v>45</v>
      </c>
      <c r="F381" s="31"/>
      <c r="G381" s="104">
        <v>1717</v>
      </c>
      <c r="H381" s="110">
        <f>SUMPRODUCT(B382:B383,G382:G383)+(B390*G390)+(B396*G396)+(B400*G400)</f>
        <v>1717</v>
      </c>
      <c r="I381" s="111"/>
      <c r="J381" s="31" t="s">
        <v>3174</v>
      </c>
      <c r="K381" s="112" t="s">
        <v>96</v>
      </c>
      <c r="L381" s="31"/>
      <c r="M381" s="60">
        <v>375</v>
      </c>
      <c r="N381" s="60"/>
      <c r="O381" s="31"/>
      <c r="P381" s="98">
        <f t="shared" si="20"/>
        <v>38</v>
      </c>
      <c r="Q381" s="98">
        <f t="shared" si="21"/>
        <v>0</v>
      </c>
    </row>
    <row r="382" spans="1:18" x14ac:dyDescent="0.2">
      <c r="A382" s="78" t="s">
        <v>3209</v>
      </c>
      <c r="B382" s="31">
        <v>1</v>
      </c>
      <c r="C382" s="31" t="s">
        <v>3055</v>
      </c>
      <c r="D382" s="110" t="s">
        <v>3168</v>
      </c>
      <c r="E382" s="112" t="s">
        <v>3701</v>
      </c>
      <c r="F382" s="31" t="str">
        <f>+C$381</f>
        <v>06490K000</v>
      </c>
      <c r="G382" s="110">
        <v>113</v>
      </c>
      <c r="H382" s="110"/>
      <c r="I382" s="111" t="s">
        <v>6</v>
      </c>
      <c r="J382" s="31" t="s">
        <v>3174</v>
      </c>
      <c r="K382" s="112" t="s">
        <v>96</v>
      </c>
      <c r="L382" s="31"/>
      <c r="M382" s="60"/>
      <c r="N382" s="31"/>
      <c r="O382" s="31"/>
      <c r="P382" s="98">
        <f t="shared" si="20"/>
        <v>34</v>
      </c>
      <c r="Q382" s="98">
        <f t="shared" si="21"/>
        <v>0</v>
      </c>
    </row>
    <row r="383" spans="1:18" x14ac:dyDescent="0.2">
      <c r="A383" s="78" t="s">
        <v>3210</v>
      </c>
      <c r="B383" s="60">
        <v>1</v>
      </c>
      <c r="C383" s="60" t="s">
        <v>3430</v>
      </c>
      <c r="D383" s="104" t="s">
        <v>3433</v>
      </c>
      <c r="E383" s="130" t="s">
        <v>5</v>
      </c>
      <c r="F383" s="60" t="str">
        <f>+C$381</f>
        <v>06490K000</v>
      </c>
      <c r="G383" s="104">
        <v>476</v>
      </c>
      <c r="H383" s="110">
        <f>SUMPRODUCT(B384:B389,G384:G389)</f>
        <v>476</v>
      </c>
      <c r="I383" s="115" t="s">
        <v>6</v>
      </c>
      <c r="J383" s="31" t="s">
        <v>3174</v>
      </c>
      <c r="K383" s="31" t="s">
        <v>96</v>
      </c>
      <c r="L383" s="31"/>
      <c r="M383" s="60"/>
      <c r="N383" s="60" t="s">
        <v>3666</v>
      </c>
      <c r="O383" s="60"/>
      <c r="P383" s="98">
        <f>+LEN(D383)</f>
        <v>24</v>
      </c>
      <c r="Q383" s="98">
        <f>+LEN(N383)</f>
        <v>14</v>
      </c>
      <c r="R383" s="123"/>
    </row>
    <row r="384" spans="1:18" s="118" customFormat="1" x14ac:dyDescent="0.2">
      <c r="A384" s="78" t="s">
        <v>3211</v>
      </c>
      <c r="B384" s="60">
        <v>1</v>
      </c>
      <c r="C384" s="60" t="s">
        <v>3702</v>
      </c>
      <c r="D384" s="60" t="s">
        <v>3703</v>
      </c>
      <c r="E384" s="114" t="s">
        <v>4</v>
      </c>
      <c r="F384" s="60" t="str">
        <f>+C$383</f>
        <v>06615K000</v>
      </c>
      <c r="G384" s="104">
        <v>55</v>
      </c>
      <c r="H384" s="104"/>
      <c r="I384" s="115" t="s">
        <v>4</v>
      </c>
      <c r="J384" s="60" t="s">
        <v>3174</v>
      </c>
      <c r="K384" s="116" t="s">
        <v>96</v>
      </c>
      <c r="L384" s="31"/>
      <c r="M384" s="104"/>
      <c r="N384" s="60"/>
      <c r="O384" s="31"/>
      <c r="P384" s="117"/>
    </row>
    <row r="385" spans="1:22" x14ac:dyDescent="0.2">
      <c r="A385" s="78" t="s">
        <v>3212</v>
      </c>
      <c r="B385" s="60">
        <v>1</v>
      </c>
      <c r="C385" s="60" t="s">
        <v>3431</v>
      </c>
      <c r="D385" s="104" t="s">
        <v>3434</v>
      </c>
      <c r="E385" s="112"/>
      <c r="F385" s="60" t="str">
        <f>+$C$383</f>
        <v>06615K000</v>
      </c>
      <c r="G385" s="104">
        <v>70</v>
      </c>
      <c r="H385" s="104"/>
      <c r="I385" s="115"/>
      <c r="J385" s="31" t="s">
        <v>3174</v>
      </c>
      <c r="K385" s="31" t="s">
        <v>96</v>
      </c>
      <c r="L385" s="31"/>
      <c r="M385" s="60"/>
      <c r="N385" s="60" t="s">
        <v>1664</v>
      </c>
      <c r="O385" s="60"/>
      <c r="P385" s="98">
        <f>+LEN(D385)</f>
        <v>27</v>
      </c>
      <c r="Q385" s="98">
        <f>+LEN(N385)</f>
        <v>7</v>
      </c>
      <c r="R385" s="123"/>
      <c r="S385" s="123"/>
      <c r="T385" s="123"/>
      <c r="U385" s="123"/>
      <c r="V385" s="123"/>
    </row>
    <row r="386" spans="1:22" x14ac:dyDescent="0.2">
      <c r="A386" s="78" t="s">
        <v>3282</v>
      </c>
      <c r="B386" s="60">
        <v>1</v>
      </c>
      <c r="C386" s="60" t="s">
        <v>3432</v>
      </c>
      <c r="D386" s="104" t="s">
        <v>3435</v>
      </c>
      <c r="E386" s="112"/>
      <c r="F386" s="60" t="str">
        <f>+$C$383</f>
        <v>06615K000</v>
      </c>
      <c r="G386" s="104">
        <v>61</v>
      </c>
      <c r="H386" s="104"/>
      <c r="I386" s="115"/>
      <c r="J386" s="31" t="s">
        <v>3174</v>
      </c>
      <c r="K386" s="31" t="s">
        <v>96</v>
      </c>
      <c r="L386" s="31"/>
      <c r="M386" s="60"/>
      <c r="N386" s="60" t="s">
        <v>1664</v>
      </c>
      <c r="O386" s="60"/>
      <c r="P386" s="98">
        <f>+LEN(D386)</f>
        <v>20</v>
      </c>
      <c r="Q386" s="98">
        <f>+LEN(N386)</f>
        <v>7</v>
      </c>
      <c r="R386" s="123"/>
      <c r="S386" s="123"/>
      <c r="T386" s="123"/>
      <c r="U386" s="123"/>
      <c r="V386" s="123"/>
    </row>
    <row r="387" spans="1:22" x14ac:dyDescent="0.2">
      <c r="A387" s="78" t="s">
        <v>3283</v>
      </c>
      <c r="B387" s="60">
        <v>1</v>
      </c>
      <c r="C387" s="31" t="s">
        <v>3054</v>
      </c>
      <c r="D387" s="31" t="s">
        <v>3053</v>
      </c>
      <c r="E387" s="112"/>
      <c r="F387" s="60" t="str">
        <f>+$C$383</f>
        <v>06615K000</v>
      </c>
      <c r="G387" s="110">
        <v>50</v>
      </c>
      <c r="H387" s="110"/>
      <c r="I387" s="111"/>
      <c r="J387" s="31" t="s">
        <v>3174</v>
      </c>
      <c r="K387" s="31" t="s">
        <v>96</v>
      </c>
      <c r="L387" s="31"/>
      <c r="M387" s="60"/>
      <c r="N387" s="31"/>
      <c r="O387" s="31"/>
      <c r="P387" s="98">
        <f>+LEN(D387)</f>
        <v>25</v>
      </c>
      <c r="Q387" s="98">
        <f>+LEN(N387)</f>
        <v>0</v>
      </c>
    </row>
    <row r="388" spans="1:22" x14ac:dyDescent="0.2">
      <c r="A388" s="78" t="s">
        <v>3438</v>
      </c>
      <c r="B388" s="60">
        <v>1</v>
      </c>
      <c r="C388" s="31" t="s">
        <v>3051</v>
      </c>
      <c r="D388" s="31" t="s">
        <v>3704</v>
      </c>
      <c r="E388" s="112"/>
      <c r="F388" s="60" t="str">
        <f>+$C$383</f>
        <v>06615K000</v>
      </c>
      <c r="G388" s="110">
        <v>90</v>
      </c>
      <c r="H388" s="110"/>
      <c r="I388" s="111"/>
      <c r="J388" s="31" t="s">
        <v>3174</v>
      </c>
      <c r="K388" s="31" t="s">
        <v>96</v>
      </c>
      <c r="L388" s="31"/>
      <c r="M388" s="60"/>
      <c r="N388" s="31"/>
      <c r="O388" s="31"/>
      <c r="P388" s="98">
        <f>+LEN(D388)</f>
        <v>11</v>
      </c>
      <c r="Q388" s="98">
        <f>+LEN(N388)</f>
        <v>0</v>
      </c>
    </row>
    <row r="389" spans="1:22" x14ac:dyDescent="0.2">
      <c r="A389" s="78" t="s">
        <v>3439</v>
      </c>
      <c r="B389" s="60">
        <v>1</v>
      </c>
      <c r="C389" s="60" t="s">
        <v>3680</v>
      </c>
      <c r="D389" s="60" t="s">
        <v>3681</v>
      </c>
      <c r="E389" s="112"/>
      <c r="F389" s="60" t="str">
        <f>+$C$383</f>
        <v>06615K000</v>
      </c>
      <c r="G389" s="104">
        <v>150</v>
      </c>
      <c r="H389" s="110"/>
      <c r="I389" s="111"/>
      <c r="J389" s="31" t="s">
        <v>3174</v>
      </c>
      <c r="K389" s="112" t="s">
        <v>9</v>
      </c>
      <c r="L389" s="31"/>
      <c r="M389" s="60"/>
      <c r="N389" s="60" t="s">
        <v>1664</v>
      </c>
      <c r="O389" s="31"/>
      <c r="P389" s="98">
        <f>+LEN(D389)</f>
        <v>20</v>
      </c>
      <c r="Q389" s="98">
        <f>+LEN(N389)</f>
        <v>7</v>
      </c>
    </row>
    <row r="390" spans="1:22" s="118" customFormat="1" x14ac:dyDescent="0.2">
      <c r="A390" s="78" t="s">
        <v>3440</v>
      </c>
      <c r="B390" s="60">
        <v>1</v>
      </c>
      <c r="C390" s="60" t="s">
        <v>3682</v>
      </c>
      <c r="D390" s="60" t="s">
        <v>3683</v>
      </c>
      <c r="E390" s="130" t="s">
        <v>5</v>
      </c>
      <c r="F390" s="60" t="str">
        <f>+C$381</f>
        <v>06490K000</v>
      </c>
      <c r="G390" s="104">
        <v>392</v>
      </c>
      <c r="H390" s="104">
        <f>SUMPRODUCT(B391:B395,G391:G395)</f>
        <v>392</v>
      </c>
      <c r="I390" s="115" t="s">
        <v>6</v>
      </c>
      <c r="J390" s="60" t="s">
        <v>3174</v>
      </c>
      <c r="K390" s="116" t="s">
        <v>3158</v>
      </c>
      <c r="L390" s="31"/>
      <c r="M390" s="104"/>
      <c r="N390" s="60" t="s">
        <v>1664</v>
      </c>
      <c r="O390" s="31"/>
      <c r="P390" s="117"/>
    </row>
    <row r="391" spans="1:22" s="118" customFormat="1" x14ac:dyDescent="0.2">
      <c r="A391" s="78" t="s">
        <v>3441</v>
      </c>
      <c r="B391" s="60">
        <v>1</v>
      </c>
      <c r="C391" s="60" t="s">
        <v>3684</v>
      </c>
      <c r="D391" s="60" t="s">
        <v>3685</v>
      </c>
      <c r="E391" s="114" t="s">
        <v>4</v>
      </c>
      <c r="F391" s="60" t="str">
        <f>+C$390</f>
        <v>71495K000</v>
      </c>
      <c r="G391" s="104">
        <v>101</v>
      </c>
      <c r="H391" s="104"/>
      <c r="I391" s="115" t="s">
        <v>4</v>
      </c>
      <c r="J391" s="60" t="s">
        <v>3174</v>
      </c>
      <c r="K391" s="116" t="s">
        <v>3158</v>
      </c>
      <c r="L391" s="31"/>
      <c r="M391" s="104"/>
      <c r="N391" s="60" t="s">
        <v>1664</v>
      </c>
      <c r="O391" s="31"/>
      <c r="P391" s="117"/>
    </row>
    <row r="392" spans="1:22" s="118" customFormat="1" x14ac:dyDescent="0.2">
      <c r="A392" s="78" t="s">
        <v>3442</v>
      </c>
      <c r="B392" s="60">
        <v>1</v>
      </c>
      <c r="C392" s="60" t="s">
        <v>3686</v>
      </c>
      <c r="D392" s="60" t="s">
        <v>3687</v>
      </c>
      <c r="E392" s="114" t="s">
        <v>4</v>
      </c>
      <c r="F392" s="60" t="str">
        <f t="shared" ref="F392:F395" si="28">+C$390</f>
        <v>71495K000</v>
      </c>
      <c r="G392" s="104">
        <v>58</v>
      </c>
      <c r="H392" s="104"/>
      <c r="I392" s="115" t="s">
        <v>4</v>
      </c>
      <c r="J392" s="60" t="s">
        <v>3174</v>
      </c>
      <c r="K392" s="116" t="s">
        <v>12</v>
      </c>
      <c r="L392" s="31"/>
      <c r="M392" s="104"/>
      <c r="N392" s="60" t="s">
        <v>1664</v>
      </c>
      <c r="O392" s="31"/>
      <c r="P392" s="117"/>
    </row>
    <row r="393" spans="1:22" s="118" customFormat="1" x14ac:dyDescent="0.2">
      <c r="A393" s="78" t="s">
        <v>3443</v>
      </c>
      <c r="B393" s="60">
        <v>1</v>
      </c>
      <c r="C393" s="60" t="s">
        <v>3688</v>
      </c>
      <c r="D393" s="60" t="s">
        <v>3915</v>
      </c>
      <c r="E393" s="131"/>
      <c r="F393" s="60" t="str">
        <f t="shared" si="28"/>
        <v>71495K000</v>
      </c>
      <c r="G393" s="104">
        <v>83</v>
      </c>
      <c r="H393" s="104"/>
      <c r="I393" s="132"/>
      <c r="J393" s="60" t="s">
        <v>3174</v>
      </c>
      <c r="K393" s="116" t="s">
        <v>25</v>
      </c>
      <c r="L393" s="31"/>
      <c r="M393" s="104"/>
      <c r="N393" s="60" t="s">
        <v>1664</v>
      </c>
      <c r="O393" s="31"/>
      <c r="P393" s="117"/>
    </row>
    <row r="394" spans="1:22" s="118" customFormat="1" x14ac:dyDescent="0.2">
      <c r="A394" s="78" t="s">
        <v>3707</v>
      </c>
      <c r="B394" s="60">
        <v>1</v>
      </c>
      <c r="C394" s="60" t="s">
        <v>3689</v>
      </c>
      <c r="D394" s="60" t="s">
        <v>3916</v>
      </c>
      <c r="E394" s="131"/>
      <c r="F394" s="60" t="str">
        <f t="shared" si="28"/>
        <v>71495K000</v>
      </c>
      <c r="G394" s="104">
        <v>34</v>
      </c>
      <c r="H394" s="104"/>
      <c r="I394" s="132"/>
      <c r="J394" s="60" t="s">
        <v>3174</v>
      </c>
      <c r="K394" s="116" t="s">
        <v>28</v>
      </c>
      <c r="L394" s="31"/>
      <c r="M394" s="104"/>
      <c r="N394" s="60" t="s">
        <v>1664</v>
      </c>
      <c r="O394" s="31"/>
      <c r="P394" s="117"/>
    </row>
    <row r="395" spans="1:22" s="118" customFormat="1" x14ac:dyDescent="0.2">
      <c r="A395" s="78" t="s">
        <v>3708</v>
      </c>
      <c r="B395" s="60">
        <v>1</v>
      </c>
      <c r="C395" s="60" t="s">
        <v>3690</v>
      </c>
      <c r="D395" s="60" t="s">
        <v>3691</v>
      </c>
      <c r="E395" s="131" t="s">
        <v>3701</v>
      </c>
      <c r="F395" s="60" t="str">
        <f t="shared" si="28"/>
        <v>71495K000</v>
      </c>
      <c r="G395" s="104">
        <v>116</v>
      </c>
      <c r="H395" s="104"/>
      <c r="I395" s="132"/>
      <c r="J395" s="60" t="s">
        <v>3174</v>
      </c>
      <c r="K395" s="116" t="s">
        <v>3158</v>
      </c>
      <c r="L395" s="31"/>
      <c r="M395" s="104"/>
      <c r="N395" s="60" t="s">
        <v>1664</v>
      </c>
      <c r="O395" s="31"/>
      <c r="P395" s="117"/>
    </row>
    <row r="396" spans="1:22" s="118" customFormat="1" x14ac:dyDescent="0.2">
      <c r="A396" s="78" t="s">
        <v>3709</v>
      </c>
      <c r="B396" s="60">
        <v>1</v>
      </c>
      <c r="C396" s="60" t="s">
        <v>3931</v>
      </c>
      <c r="D396" s="60" t="s">
        <v>2967</v>
      </c>
      <c r="E396" s="130" t="s">
        <v>5</v>
      </c>
      <c r="F396" s="60" t="str">
        <f>+C$381</f>
        <v>06490K000</v>
      </c>
      <c r="G396" s="104">
        <v>460</v>
      </c>
      <c r="H396" s="104">
        <f>SUMPRODUCT(B397:B399,G397:G399)</f>
        <v>460</v>
      </c>
      <c r="I396" s="115" t="s">
        <v>6</v>
      </c>
      <c r="J396" s="60" t="s">
        <v>3174</v>
      </c>
      <c r="K396" s="60" t="s">
        <v>31</v>
      </c>
      <c r="L396" s="31"/>
      <c r="M396" s="104"/>
      <c r="N396" s="60" t="s">
        <v>1664</v>
      </c>
      <c r="O396" s="31" t="s">
        <v>2901</v>
      </c>
      <c r="P396" s="117"/>
    </row>
    <row r="397" spans="1:22" s="118" customFormat="1" x14ac:dyDescent="0.2">
      <c r="A397" s="78" t="s">
        <v>3710</v>
      </c>
      <c r="B397" s="60">
        <v>1</v>
      </c>
      <c r="C397" s="60" t="s">
        <v>3637</v>
      </c>
      <c r="D397" s="60" t="s">
        <v>2969</v>
      </c>
      <c r="E397" s="114" t="s">
        <v>4</v>
      </c>
      <c r="F397" s="60" t="str">
        <f>+C$396</f>
        <v>44315KMDO</v>
      </c>
      <c r="G397" s="104">
        <v>114</v>
      </c>
      <c r="H397" s="104"/>
      <c r="I397" s="115" t="s">
        <v>4</v>
      </c>
      <c r="J397" s="60" t="s">
        <v>3174</v>
      </c>
      <c r="K397" s="60" t="s">
        <v>30</v>
      </c>
      <c r="L397" s="31"/>
      <c r="M397" s="104"/>
      <c r="N397" s="60"/>
      <c r="O397" s="31" t="s">
        <v>2901</v>
      </c>
      <c r="P397" s="117"/>
    </row>
    <row r="398" spans="1:22" s="118" customFormat="1" x14ac:dyDescent="0.2">
      <c r="A398" s="78" t="s">
        <v>3711</v>
      </c>
      <c r="B398" s="60">
        <v>1</v>
      </c>
      <c r="C398" s="60" t="s">
        <v>3638</v>
      </c>
      <c r="D398" s="60" t="s">
        <v>2971</v>
      </c>
      <c r="E398" s="114" t="s">
        <v>4</v>
      </c>
      <c r="F398" s="60" t="str">
        <f>+C$396</f>
        <v>44315KMDO</v>
      </c>
      <c r="G398" s="104">
        <v>97</v>
      </c>
      <c r="H398" s="104"/>
      <c r="I398" s="115" t="s">
        <v>4</v>
      </c>
      <c r="J398" s="60" t="s">
        <v>3174</v>
      </c>
      <c r="K398" s="60" t="s">
        <v>31</v>
      </c>
      <c r="L398" s="31"/>
      <c r="M398" s="104"/>
      <c r="N398" s="60"/>
      <c r="O398" s="31" t="s">
        <v>2486</v>
      </c>
      <c r="P398" s="117"/>
    </row>
    <row r="399" spans="1:22" s="118" customFormat="1" x14ac:dyDescent="0.2">
      <c r="A399" s="78" t="s">
        <v>3712</v>
      </c>
      <c r="B399" s="60">
        <v>3</v>
      </c>
      <c r="C399" s="60" t="s">
        <v>3639</v>
      </c>
      <c r="D399" s="60" t="s">
        <v>2973</v>
      </c>
      <c r="E399" s="114" t="s">
        <v>4</v>
      </c>
      <c r="F399" s="60" t="str">
        <f>+C$396</f>
        <v>44315KMDO</v>
      </c>
      <c r="G399" s="104">
        <v>83</v>
      </c>
      <c r="H399" s="104"/>
      <c r="I399" s="115" t="s">
        <v>4</v>
      </c>
      <c r="J399" s="60" t="s">
        <v>3174</v>
      </c>
      <c r="K399" s="60" t="s">
        <v>31</v>
      </c>
      <c r="L399" s="31"/>
      <c r="M399" s="104"/>
      <c r="N399" s="60"/>
      <c r="O399" s="31" t="s">
        <v>2901</v>
      </c>
      <c r="P399" s="117"/>
    </row>
    <row r="400" spans="1:22" s="118" customFormat="1" x14ac:dyDescent="0.2">
      <c r="A400" s="78" t="s">
        <v>3713</v>
      </c>
      <c r="B400" s="60">
        <v>1</v>
      </c>
      <c r="C400" s="60" t="s">
        <v>3692</v>
      </c>
      <c r="D400" s="60" t="s">
        <v>3705</v>
      </c>
      <c r="E400" s="130" t="s">
        <v>5</v>
      </c>
      <c r="F400" s="60" t="str">
        <f>+C$381</f>
        <v>06490K000</v>
      </c>
      <c r="G400" s="104">
        <v>276</v>
      </c>
      <c r="H400" s="104">
        <f>SUMPRODUCT(B401:B404,G401:G404)</f>
        <v>276</v>
      </c>
      <c r="I400" s="115" t="s">
        <v>6</v>
      </c>
      <c r="J400" s="60" t="s">
        <v>3174</v>
      </c>
      <c r="K400" s="116" t="s">
        <v>9</v>
      </c>
      <c r="L400" s="31"/>
      <c r="M400" s="104"/>
      <c r="N400" s="60" t="s">
        <v>1664</v>
      </c>
      <c r="O400" s="31"/>
      <c r="P400" s="117"/>
    </row>
    <row r="401" spans="1:17" s="118" customFormat="1" x14ac:dyDescent="0.2">
      <c r="A401" s="78" t="s">
        <v>3714</v>
      </c>
      <c r="B401" s="60">
        <v>1</v>
      </c>
      <c r="C401" s="60" t="s">
        <v>3693</v>
      </c>
      <c r="D401" s="60" t="s">
        <v>3694</v>
      </c>
      <c r="E401" s="114" t="s">
        <v>4</v>
      </c>
      <c r="F401" s="60" t="str">
        <f>+C$400</f>
        <v>63485K000</v>
      </c>
      <c r="G401" s="104">
        <v>101</v>
      </c>
      <c r="H401" s="104"/>
      <c r="I401" s="115" t="s">
        <v>4</v>
      </c>
      <c r="J401" s="60" t="s">
        <v>3174</v>
      </c>
      <c r="K401" s="116" t="s">
        <v>9</v>
      </c>
      <c r="L401" s="31"/>
      <c r="M401" s="104"/>
      <c r="N401" s="60" t="s">
        <v>1664</v>
      </c>
      <c r="O401" s="31"/>
      <c r="P401" s="117"/>
    </row>
    <row r="402" spans="1:17" s="118" customFormat="1" x14ac:dyDescent="0.2">
      <c r="A402" s="78" t="s">
        <v>3715</v>
      </c>
      <c r="B402" s="60">
        <v>1</v>
      </c>
      <c r="C402" s="60" t="s">
        <v>3695</v>
      </c>
      <c r="D402" s="60" t="s">
        <v>3696</v>
      </c>
      <c r="E402" s="114" t="s">
        <v>4</v>
      </c>
      <c r="F402" s="60" t="str">
        <f t="shared" ref="F402:F404" si="29">+C$400</f>
        <v>63485K000</v>
      </c>
      <c r="G402" s="104">
        <v>58</v>
      </c>
      <c r="H402" s="104"/>
      <c r="I402" s="115" t="s">
        <v>4</v>
      </c>
      <c r="J402" s="60" t="s">
        <v>3174</v>
      </c>
      <c r="K402" s="116" t="s">
        <v>9</v>
      </c>
      <c r="L402" s="31"/>
      <c r="M402" s="104"/>
      <c r="N402" s="60" t="s">
        <v>1664</v>
      </c>
      <c r="O402" s="31"/>
      <c r="P402" s="117"/>
    </row>
    <row r="403" spans="1:17" s="118" customFormat="1" x14ac:dyDescent="0.2">
      <c r="A403" s="78" t="s">
        <v>3914</v>
      </c>
      <c r="B403" s="60">
        <v>1</v>
      </c>
      <c r="C403" s="60" t="s">
        <v>3697</v>
      </c>
      <c r="D403" s="60" t="s">
        <v>3698</v>
      </c>
      <c r="E403" s="131"/>
      <c r="F403" s="60" t="str">
        <f t="shared" si="29"/>
        <v>63485K000</v>
      </c>
      <c r="G403" s="104">
        <v>83</v>
      </c>
      <c r="H403" s="104"/>
      <c r="I403" s="132"/>
      <c r="J403" s="60" t="s">
        <v>3174</v>
      </c>
      <c r="K403" s="116" t="s">
        <v>30</v>
      </c>
      <c r="L403" s="31"/>
      <c r="M403" s="104"/>
      <c r="N403" s="60" t="s">
        <v>1664</v>
      </c>
      <c r="O403" s="31"/>
      <c r="P403" s="117"/>
    </row>
    <row r="404" spans="1:17" s="118" customFormat="1" x14ac:dyDescent="0.2">
      <c r="A404" s="78" t="s">
        <v>3928</v>
      </c>
      <c r="B404" s="60">
        <v>1</v>
      </c>
      <c r="C404" s="60" t="s">
        <v>3699</v>
      </c>
      <c r="D404" s="60" t="s">
        <v>3700</v>
      </c>
      <c r="E404" s="131"/>
      <c r="F404" s="60" t="str">
        <f t="shared" si="29"/>
        <v>63485K000</v>
      </c>
      <c r="G404" s="104">
        <v>34</v>
      </c>
      <c r="H404" s="104"/>
      <c r="I404" s="132"/>
      <c r="J404" s="60" t="s">
        <v>3174</v>
      </c>
      <c r="K404" s="116" t="s">
        <v>21</v>
      </c>
      <c r="L404" s="31"/>
      <c r="M404" s="104"/>
      <c r="N404" s="60" t="s">
        <v>1664</v>
      </c>
      <c r="O404" s="31"/>
      <c r="P404" s="117"/>
    </row>
    <row r="405" spans="1:17" x14ac:dyDescent="0.2">
      <c r="A405" s="119"/>
      <c r="B405" s="88"/>
      <c r="C405" s="120"/>
      <c r="D405" s="43"/>
      <c r="E405" s="43"/>
      <c r="F405" s="43"/>
      <c r="G405" s="121"/>
      <c r="H405" s="121"/>
      <c r="I405" s="122"/>
      <c r="J405" s="43"/>
      <c r="K405" s="43" t="s">
        <v>4</v>
      </c>
      <c r="N405" s="43"/>
      <c r="P405" s="98">
        <f t="shared" ref="P405:P471" si="30">+LEN(D405)</f>
        <v>0</v>
      </c>
      <c r="Q405" s="98">
        <f t="shared" ref="Q405:Q471" si="31">+LEN(N405)</f>
        <v>0</v>
      </c>
    </row>
    <row r="406" spans="1:17" x14ac:dyDescent="0.2">
      <c r="A406" s="78" t="s">
        <v>1255</v>
      </c>
      <c r="B406" s="31"/>
      <c r="C406" s="31" t="s">
        <v>3821</v>
      </c>
      <c r="D406" s="31" t="s">
        <v>670</v>
      </c>
      <c r="E406" s="45" t="s">
        <v>45</v>
      </c>
      <c r="F406" s="31" t="s">
        <v>4</v>
      </c>
      <c r="G406" s="133">
        <v>3308</v>
      </c>
      <c r="H406" s="110">
        <f>+(B407*G407)+(B408*G408)+(B413*G413)+(B418*G418)</f>
        <v>3308</v>
      </c>
      <c r="I406" s="111" t="s">
        <v>4</v>
      </c>
      <c r="J406" s="31" t="s">
        <v>261</v>
      </c>
      <c r="K406" s="31" t="s">
        <v>8</v>
      </c>
      <c r="L406" s="110"/>
      <c r="M406" s="104">
        <v>3322</v>
      </c>
      <c r="N406" s="31"/>
      <c r="O406" s="31" t="s">
        <v>2515</v>
      </c>
      <c r="P406" s="98">
        <f t="shared" si="30"/>
        <v>15</v>
      </c>
      <c r="Q406" s="98">
        <f t="shared" si="31"/>
        <v>0</v>
      </c>
    </row>
    <row r="407" spans="1:17" x14ac:dyDescent="0.2">
      <c r="A407" s="78" t="s">
        <v>1256</v>
      </c>
      <c r="B407" s="31">
        <v>1</v>
      </c>
      <c r="C407" s="31" t="s">
        <v>2140</v>
      </c>
      <c r="D407" s="31" t="s">
        <v>406</v>
      </c>
      <c r="E407" s="112" t="s">
        <v>4</v>
      </c>
      <c r="F407" s="31" t="str">
        <f>+C$406</f>
        <v>07800K100</v>
      </c>
      <c r="G407" s="133">
        <v>192</v>
      </c>
      <c r="H407" s="110"/>
      <c r="I407" s="111"/>
      <c r="J407" s="31" t="s">
        <v>261</v>
      </c>
      <c r="K407" s="31" t="s">
        <v>8</v>
      </c>
      <c r="L407" s="110"/>
      <c r="M407" s="104">
        <v>181</v>
      </c>
      <c r="N407" s="31"/>
      <c r="O407" s="31" t="s">
        <v>2515</v>
      </c>
      <c r="P407" s="98">
        <f t="shared" si="30"/>
        <v>14</v>
      </c>
      <c r="Q407" s="98">
        <f t="shared" si="31"/>
        <v>0</v>
      </c>
    </row>
    <row r="408" spans="1:17" x14ac:dyDescent="0.2">
      <c r="A408" s="78" t="s">
        <v>1257</v>
      </c>
      <c r="B408" s="31">
        <v>1</v>
      </c>
      <c r="C408" s="31" t="s">
        <v>2141</v>
      </c>
      <c r="D408" s="31" t="s">
        <v>671</v>
      </c>
      <c r="E408" s="113" t="s">
        <v>5</v>
      </c>
      <c r="F408" s="31" t="str">
        <f>+C$406</f>
        <v>07800K100</v>
      </c>
      <c r="G408" s="133">
        <v>366</v>
      </c>
      <c r="H408" s="110">
        <f>SUMPRODUCT(B409:B412,G409:G412)</f>
        <v>366</v>
      </c>
      <c r="I408" s="111"/>
      <c r="J408" s="31" t="s">
        <v>261</v>
      </c>
      <c r="K408" s="31" t="s">
        <v>8</v>
      </c>
      <c r="L408" s="110"/>
      <c r="M408" s="104">
        <v>510</v>
      </c>
      <c r="N408" s="31"/>
      <c r="O408" s="31" t="s">
        <v>2515</v>
      </c>
      <c r="P408" s="98">
        <f t="shared" si="30"/>
        <v>19</v>
      </c>
      <c r="Q408" s="98">
        <f t="shared" si="31"/>
        <v>0</v>
      </c>
    </row>
    <row r="409" spans="1:17" x14ac:dyDescent="0.2">
      <c r="A409" s="78" t="s">
        <v>1258</v>
      </c>
      <c r="B409" s="31">
        <v>1</v>
      </c>
      <c r="C409" s="31" t="s">
        <v>2142</v>
      </c>
      <c r="D409" s="31" t="s">
        <v>672</v>
      </c>
      <c r="E409" s="112" t="s">
        <v>4</v>
      </c>
      <c r="F409" s="31" t="str">
        <f>+C$408</f>
        <v>07805K000</v>
      </c>
      <c r="G409" s="90">
        <v>143</v>
      </c>
      <c r="H409" s="110"/>
      <c r="I409" s="111" t="s">
        <v>4</v>
      </c>
      <c r="J409" s="31" t="s">
        <v>261</v>
      </c>
      <c r="K409" s="31" t="s">
        <v>8</v>
      </c>
      <c r="L409" s="110"/>
      <c r="M409" s="104"/>
      <c r="N409" s="31"/>
      <c r="O409" s="31" t="s">
        <v>2515</v>
      </c>
      <c r="P409" s="98">
        <f t="shared" si="30"/>
        <v>24</v>
      </c>
      <c r="Q409" s="98">
        <f t="shared" si="31"/>
        <v>0</v>
      </c>
    </row>
    <row r="410" spans="1:17" x14ac:dyDescent="0.2">
      <c r="A410" s="78" t="s">
        <v>1259</v>
      </c>
      <c r="B410" s="31">
        <v>1</v>
      </c>
      <c r="C410" s="31" t="s">
        <v>2143</v>
      </c>
      <c r="D410" s="31" t="s">
        <v>674</v>
      </c>
      <c r="E410" s="112" t="s">
        <v>4</v>
      </c>
      <c r="F410" s="31" t="str">
        <f>+C$408</f>
        <v>07805K000</v>
      </c>
      <c r="G410" s="133">
        <v>73</v>
      </c>
      <c r="H410" s="110"/>
      <c r="I410" s="111" t="s">
        <v>4</v>
      </c>
      <c r="J410" s="31" t="s">
        <v>261</v>
      </c>
      <c r="K410" s="31" t="s">
        <v>8</v>
      </c>
      <c r="L410" s="90"/>
      <c r="M410" s="104">
        <v>90</v>
      </c>
      <c r="N410" s="31"/>
      <c r="O410" s="31" t="s">
        <v>2515</v>
      </c>
      <c r="P410" s="98">
        <f t="shared" si="30"/>
        <v>13</v>
      </c>
      <c r="Q410" s="98">
        <f t="shared" si="31"/>
        <v>0</v>
      </c>
    </row>
    <row r="411" spans="1:17" x14ac:dyDescent="0.2">
      <c r="A411" s="78" t="s">
        <v>1260</v>
      </c>
      <c r="B411" s="31">
        <v>1</v>
      </c>
      <c r="C411" s="31" t="s">
        <v>2144</v>
      </c>
      <c r="D411" s="31" t="s">
        <v>407</v>
      </c>
      <c r="E411" s="112" t="s">
        <v>4</v>
      </c>
      <c r="F411" s="31" t="str">
        <f>+C$408</f>
        <v>07805K000</v>
      </c>
      <c r="G411" s="90">
        <v>71</v>
      </c>
      <c r="H411" s="110"/>
      <c r="I411" s="111" t="s">
        <v>4</v>
      </c>
      <c r="J411" s="31" t="s">
        <v>261</v>
      </c>
      <c r="K411" s="31" t="s">
        <v>8</v>
      </c>
      <c r="L411" s="110"/>
      <c r="M411" s="104"/>
      <c r="N411" s="31"/>
      <c r="O411" s="31" t="s">
        <v>2515</v>
      </c>
      <c r="P411" s="98">
        <f t="shared" si="30"/>
        <v>13</v>
      </c>
      <c r="Q411" s="98">
        <f t="shared" si="31"/>
        <v>0</v>
      </c>
    </row>
    <row r="412" spans="1:17" x14ac:dyDescent="0.2">
      <c r="A412" s="78" t="s">
        <v>1261</v>
      </c>
      <c r="B412" s="31">
        <v>1</v>
      </c>
      <c r="C412" s="31" t="s">
        <v>2145</v>
      </c>
      <c r="D412" s="31" t="s">
        <v>450</v>
      </c>
      <c r="E412" s="112" t="s">
        <v>4</v>
      </c>
      <c r="F412" s="31" t="str">
        <f>+C$408</f>
        <v>07805K000</v>
      </c>
      <c r="G412" s="90">
        <v>79</v>
      </c>
      <c r="H412" s="110"/>
      <c r="I412" s="111" t="s">
        <v>4</v>
      </c>
      <c r="J412" s="31" t="s">
        <v>261</v>
      </c>
      <c r="K412" s="31" t="s">
        <v>12</v>
      </c>
      <c r="L412" s="110"/>
      <c r="M412" s="104"/>
      <c r="N412" s="31"/>
      <c r="O412" s="31" t="s">
        <v>2515</v>
      </c>
      <c r="P412" s="98">
        <f t="shared" si="30"/>
        <v>21</v>
      </c>
      <c r="Q412" s="98">
        <f t="shared" si="31"/>
        <v>0</v>
      </c>
    </row>
    <row r="413" spans="1:17" x14ac:dyDescent="0.2">
      <c r="A413" s="78" t="s">
        <v>1262</v>
      </c>
      <c r="B413" s="31">
        <v>3</v>
      </c>
      <c r="C413" s="31" t="s">
        <v>3822</v>
      </c>
      <c r="D413" s="31" t="s">
        <v>3716</v>
      </c>
      <c r="E413" s="113" t="s">
        <v>5</v>
      </c>
      <c r="F413" s="31" t="str">
        <f>+C$406</f>
        <v>07800K100</v>
      </c>
      <c r="G413" s="133">
        <v>816</v>
      </c>
      <c r="H413" s="110">
        <f>SUMPRODUCT(B414:B417,G414:G417)</f>
        <v>816</v>
      </c>
      <c r="I413" s="111" t="s">
        <v>6</v>
      </c>
      <c r="J413" s="31" t="s">
        <v>261</v>
      </c>
      <c r="K413" s="31" t="s">
        <v>8</v>
      </c>
      <c r="L413" s="110" t="s">
        <v>2148</v>
      </c>
      <c r="M413" s="104">
        <v>877</v>
      </c>
      <c r="N413" s="31"/>
      <c r="O413" s="31" t="s">
        <v>2515</v>
      </c>
      <c r="P413" s="98">
        <f t="shared" si="30"/>
        <v>9</v>
      </c>
      <c r="Q413" s="98">
        <f t="shared" si="31"/>
        <v>0</v>
      </c>
    </row>
    <row r="414" spans="1:17" x14ac:dyDescent="0.2">
      <c r="A414" s="78" t="s">
        <v>1263</v>
      </c>
      <c r="B414" s="31">
        <v>1</v>
      </c>
      <c r="C414" s="31" t="s">
        <v>3823</v>
      </c>
      <c r="D414" s="31" t="s">
        <v>408</v>
      </c>
      <c r="E414" s="112" t="s">
        <v>4</v>
      </c>
      <c r="F414" s="31" t="str">
        <f>+C$413</f>
        <v>07815K100</v>
      </c>
      <c r="G414" s="133">
        <v>146</v>
      </c>
      <c r="H414" s="110"/>
      <c r="I414" s="111" t="s">
        <v>4</v>
      </c>
      <c r="J414" s="31" t="s">
        <v>261</v>
      </c>
      <c r="K414" s="31" t="s">
        <v>8</v>
      </c>
      <c r="L414" s="110" t="s">
        <v>2149</v>
      </c>
      <c r="M414" s="104">
        <v>273</v>
      </c>
      <c r="N414" s="31"/>
      <c r="O414" s="31" t="s">
        <v>2515</v>
      </c>
      <c r="P414" s="98">
        <f t="shared" si="30"/>
        <v>14</v>
      </c>
      <c r="Q414" s="98">
        <f t="shared" si="31"/>
        <v>0</v>
      </c>
    </row>
    <row r="415" spans="1:17" x14ac:dyDescent="0.2">
      <c r="A415" s="78" t="s">
        <v>1264</v>
      </c>
      <c r="B415" s="31">
        <v>3</v>
      </c>
      <c r="C415" s="31" t="s">
        <v>2150</v>
      </c>
      <c r="D415" s="31" t="s">
        <v>409</v>
      </c>
      <c r="E415" s="112" t="s">
        <v>4</v>
      </c>
      <c r="F415" s="31" t="str">
        <f>+C$413</f>
        <v>07815K100</v>
      </c>
      <c r="G415" s="90">
        <v>148</v>
      </c>
      <c r="H415" s="110"/>
      <c r="I415" s="111" t="s">
        <v>4</v>
      </c>
      <c r="J415" s="31" t="s">
        <v>261</v>
      </c>
      <c r="K415" s="31" t="s">
        <v>8</v>
      </c>
      <c r="L415" s="110"/>
      <c r="M415" s="104"/>
      <c r="N415" s="31"/>
      <c r="O415" s="31" t="s">
        <v>2515</v>
      </c>
      <c r="P415" s="98">
        <f t="shared" si="30"/>
        <v>19</v>
      </c>
      <c r="Q415" s="98">
        <f t="shared" si="31"/>
        <v>0</v>
      </c>
    </row>
    <row r="416" spans="1:17" x14ac:dyDescent="0.2">
      <c r="A416" s="78" t="s">
        <v>1265</v>
      </c>
      <c r="B416" s="31">
        <v>1</v>
      </c>
      <c r="C416" s="31" t="s">
        <v>3824</v>
      </c>
      <c r="D416" s="60" t="s">
        <v>3722</v>
      </c>
      <c r="E416" s="112" t="s">
        <v>4</v>
      </c>
      <c r="F416" s="31" t="str">
        <f>+C$413</f>
        <v>07815K100</v>
      </c>
      <c r="G416" s="133">
        <v>123</v>
      </c>
      <c r="H416" s="110"/>
      <c r="I416" s="111" t="s">
        <v>4</v>
      </c>
      <c r="J416" s="31" t="s">
        <v>261</v>
      </c>
      <c r="K416" s="31" t="s">
        <v>8</v>
      </c>
      <c r="L416" s="110" t="s">
        <v>2151</v>
      </c>
      <c r="M416" s="133">
        <v>60</v>
      </c>
      <c r="N416" s="31"/>
      <c r="O416" s="31" t="s">
        <v>2515</v>
      </c>
      <c r="P416" s="98">
        <f t="shared" si="30"/>
        <v>17</v>
      </c>
      <c r="Q416" s="98">
        <f t="shared" si="31"/>
        <v>0</v>
      </c>
    </row>
    <row r="417" spans="1:17" x14ac:dyDescent="0.2">
      <c r="A417" s="78" t="s">
        <v>1266</v>
      </c>
      <c r="B417" s="31">
        <v>1</v>
      </c>
      <c r="C417" s="31" t="s">
        <v>2152</v>
      </c>
      <c r="D417" s="31" t="s">
        <v>3331</v>
      </c>
      <c r="E417" s="112" t="s">
        <v>4</v>
      </c>
      <c r="F417" s="31" t="str">
        <f>+C$413</f>
        <v>07815K100</v>
      </c>
      <c r="G417" s="133">
        <v>103</v>
      </c>
      <c r="H417" s="110"/>
      <c r="I417" s="111" t="s">
        <v>4</v>
      </c>
      <c r="J417" s="31" t="s">
        <v>261</v>
      </c>
      <c r="K417" s="31" t="s">
        <v>8</v>
      </c>
      <c r="L417" s="110"/>
      <c r="M417" s="104">
        <v>100</v>
      </c>
      <c r="N417" s="31"/>
      <c r="O417" s="31" t="s">
        <v>2515</v>
      </c>
      <c r="P417" s="98">
        <f>+LEN(D417)</f>
        <v>13</v>
      </c>
      <c r="Q417" s="98">
        <f>+LEN(N417)</f>
        <v>0</v>
      </c>
    </row>
    <row r="418" spans="1:17" s="118" customFormat="1" x14ac:dyDescent="0.2">
      <c r="A418" s="78" t="s">
        <v>1267</v>
      </c>
      <c r="B418" s="60">
        <v>1</v>
      </c>
      <c r="C418" s="60" t="s">
        <v>3717</v>
      </c>
      <c r="D418" s="60" t="s">
        <v>3912</v>
      </c>
      <c r="E418" s="130" t="s">
        <v>5</v>
      </c>
      <c r="F418" s="60" t="str">
        <f>+C$406</f>
        <v>07800K100</v>
      </c>
      <c r="G418" s="104">
        <v>302</v>
      </c>
      <c r="H418" s="104">
        <f>SUMPRODUCT(B419:B421,G419:G421)</f>
        <v>302</v>
      </c>
      <c r="I418" s="115"/>
      <c r="J418" s="60" t="s">
        <v>261</v>
      </c>
      <c r="K418" s="116" t="s">
        <v>25</v>
      </c>
      <c r="L418" s="31"/>
      <c r="M418" s="104"/>
      <c r="N418" s="60" t="s">
        <v>3723</v>
      </c>
      <c r="O418" s="31" t="s">
        <v>2515</v>
      </c>
      <c r="P418" s="117"/>
    </row>
    <row r="419" spans="1:17" s="118" customFormat="1" x14ac:dyDescent="0.2">
      <c r="A419" s="78" t="s">
        <v>1268</v>
      </c>
      <c r="B419" s="60">
        <v>1</v>
      </c>
      <c r="C419" s="60" t="s">
        <v>3718</v>
      </c>
      <c r="D419" s="49" t="s">
        <v>3913</v>
      </c>
      <c r="E419" s="114" t="s">
        <v>4</v>
      </c>
      <c r="F419" s="60" t="str">
        <f>+C$418</f>
        <v>34865K000</v>
      </c>
      <c r="G419" s="104">
        <v>75</v>
      </c>
      <c r="H419" s="104"/>
      <c r="I419" s="115" t="s">
        <v>4</v>
      </c>
      <c r="J419" s="60" t="s">
        <v>261</v>
      </c>
      <c r="K419" s="116" t="s">
        <v>25</v>
      </c>
      <c r="L419" s="31"/>
      <c r="M419" s="104"/>
      <c r="N419" s="60" t="s">
        <v>1664</v>
      </c>
      <c r="O419" s="31" t="s">
        <v>2515</v>
      </c>
      <c r="P419" s="117"/>
    </row>
    <row r="420" spans="1:17" s="118" customFormat="1" x14ac:dyDescent="0.2">
      <c r="A420" s="78" t="s">
        <v>1661</v>
      </c>
      <c r="B420" s="60">
        <v>1</v>
      </c>
      <c r="C420" s="60" t="s">
        <v>3719</v>
      </c>
      <c r="D420" s="60" t="s">
        <v>3885</v>
      </c>
      <c r="E420" s="114" t="s">
        <v>4</v>
      </c>
      <c r="F420" s="60" t="str">
        <f>+C$418</f>
        <v>34865K000</v>
      </c>
      <c r="G420" s="104">
        <v>97</v>
      </c>
      <c r="H420" s="104"/>
      <c r="I420" s="115" t="s">
        <v>4</v>
      </c>
      <c r="J420" s="60" t="s">
        <v>261</v>
      </c>
      <c r="K420" s="116" t="s">
        <v>3158</v>
      </c>
      <c r="L420" s="31"/>
      <c r="M420" s="104"/>
      <c r="N420" s="60" t="s">
        <v>1664</v>
      </c>
      <c r="O420" s="31" t="s">
        <v>2515</v>
      </c>
      <c r="P420" s="117"/>
    </row>
    <row r="421" spans="1:17" s="118" customFormat="1" x14ac:dyDescent="0.2">
      <c r="A421" s="78" t="s">
        <v>3739</v>
      </c>
      <c r="B421" s="60">
        <v>1</v>
      </c>
      <c r="C421" s="60" t="s">
        <v>3720</v>
      </c>
      <c r="D421" s="49" t="s">
        <v>3886</v>
      </c>
      <c r="E421" s="134" t="s">
        <v>39</v>
      </c>
      <c r="F421" s="60" t="str">
        <f>+C$418</f>
        <v>34865K000</v>
      </c>
      <c r="G421" s="104">
        <v>130</v>
      </c>
      <c r="H421" s="104">
        <f>SUMPRODUCT(B422:B423,G422:G423)</f>
        <v>130</v>
      </c>
      <c r="I421" s="115"/>
      <c r="J421" s="60" t="s">
        <v>261</v>
      </c>
      <c r="K421" s="60" t="s">
        <v>25</v>
      </c>
      <c r="L421" s="31"/>
      <c r="M421" s="104"/>
      <c r="N421" s="60" t="s">
        <v>1664</v>
      </c>
      <c r="O421" s="31" t="s">
        <v>2515</v>
      </c>
      <c r="P421" s="117"/>
    </row>
    <row r="422" spans="1:17" s="118" customFormat="1" x14ac:dyDescent="0.2">
      <c r="A422" s="78" t="s">
        <v>3740</v>
      </c>
      <c r="B422" s="60">
        <v>1</v>
      </c>
      <c r="C422" s="60" t="s">
        <v>3721</v>
      </c>
      <c r="D422" s="49" t="s">
        <v>3887</v>
      </c>
      <c r="E422" s="114" t="s">
        <v>4</v>
      </c>
      <c r="F422" s="60" t="str">
        <f>+C$421</f>
        <v>34860K000</v>
      </c>
      <c r="G422" s="104">
        <v>102</v>
      </c>
      <c r="H422" s="104"/>
      <c r="I422" s="115" t="s">
        <v>4</v>
      </c>
      <c r="J422" s="60" t="s">
        <v>261</v>
      </c>
      <c r="K422" s="60" t="s">
        <v>25</v>
      </c>
      <c r="L422" s="31"/>
      <c r="M422" s="104"/>
      <c r="N422" s="60" t="s">
        <v>1664</v>
      </c>
      <c r="O422" s="31" t="s">
        <v>2515</v>
      </c>
      <c r="P422" s="117"/>
    </row>
    <row r="423" spans="1:17" s="118" customFormat="1" x14ac:dyDescent="0.2">
      <c r="A423" s="78" t="s">
        <v>3741</v>
      </c>
      <c r="B423" s="60">
        <v>1</v>
      </c>
      <c r="C423" s="60" t="s">
        <v>2449</v>
      </c>
      <c r="D423" s="60" t="s">
        <v>673</v>
      </c>
      <c r="E423" s="114" t="s">
        <v>4</v>
      </c>
      <c r="F423" s="60" t="str">
        <f>+C$421</f>
        <v>34860K000</v>
      </c>
      <c r="G423" s="104">
        <v>28</v>
      </c>
      <c r="H423" s="104"/>
      <c r="I423" s="115" t="s">
        <v>4</v>
      </c>
      <c r="J423" s="60" t="s">
        <v>261</v>
      </c>
      <c r="K423" s="60" t="s">
        <v>7</v>
      </c>
      <c r="L423" s="31"/>
      <c r="M423" s="104"/>
      <c r="N423" s="60" t="s">
        <v>1664</v>
      </c>
      <c r="O423" s="31" t="s">
        <v>2515</v>
      </c>
      <c r="P423" s="117"/>
    </row>
    <row r="424" spans="1:17" x14ac:dyDescent="0.2">
      <c r="A424" s="119"/>
      <c r="B424" s="88"/>
      <c r="C424" s="120"/>
      <c r="D424" s="43"/>
      <c r="E424" s="43"/>
      <c r="F424" s="43"/>
      <c r="G424" s="121"/>
      <c r="H424" s="121"/>
      <c r="I424" s="122"/>
      <c r="J424" s="43"/>
      <c r="K424" s="43" t="s">
        <v>4</v>
      </c>
      <c r="N424" s="43"/>
      <c r="P424" s="98">
        <f t="shared" si="30"/>
        <v>0</v>
      </c>
      <c r="Q424" s="98">
        <f t="shared" si="31"/>
        <v>0</v>
      </c>
    </row>
    <row r="425" spans="1:17" x14ac:dyDescent="0.2">
      <c r="A425" s="78" t="s">
        <v>1269</v>
      </c>
      <c r="B425" s="31"/>
      <c r="C425" s="31" t="s">
        <v>3825</v>
      </c>
      <c r="D425" s="31" t="s">
        <v>3826</v>
      </c>
      <c r="E425" s="124" t="s">
        <v>207</v>
      </c>
      <c r="F425" s="31" t="s">
        <v>4</v>
      </c>
      <c r="G425" s="110">
        <v>175</v>
      </c>
      <c r="H425" s="110">
        <f>SUMPRODUCT(B426:B427,G426:G427)</f>
        <v>175</v>
      </c>
      <c r="I425" s="111"/>
      <c r="J425" s="31" t="s">
        <v>102</v>
      </c>
      <c r="K425" s="31" t="s">
        <v>21</v>
      </c>
      <c r="L425" s="31" t="s">
        <v>2200</v>
      </c>
      <c r="M425" s="104"/>
      <c r="N425" s="31" t="s">
        <v>246</v>
      </c>
      <c r="O425" s="31" t="s">
        <v>2486</v>
      </c>
      <c r="P425" s="98">
        <f t="shared" si="30"/>
        <v>17</v>
      </c>
      <c r="Q425" s="98">
        <f t="shared" si="31"/>
        <v>11</v>
      </c>
    </row>
    <row r="426" spans="1:17" x14ac:dyDescent="0.2">
      <c r="A426" s="78" t="s">
        <v>1270</v>
      </c>
      <c r="B426" s="31">
        <v>1</v>
      </c>
      <c r="C426" s="31" t="s">
        <v>3827</v>
      </c>
      <c r="D426" s="31" t="s">
        <v>3828</v>
      </c>
      <c r="E426" s="135" t="s">
        <v>4</v>
      </c>
      <c r="F426" s="31" t="str">
        <f>+C$425</f>
        <v>08650K000</v>
      </c>
      <c r="G426" s="110">
        <v>84</v>
      </c>
      <c r="H426" s="110"/>
      <c r="I426" s="111" t="s">
        <v>4</v>
      </c>
      <c r="J426" s="31" t="s">
        <v>102</v>
      </c>
      <c r="K426" s="31" t="s">
        <v>21</v>
      </c>
      <c r="L426" s="31" t="s">
        <v>2201</v>
      </c>
      <c r="M426" s="104"/>
      <c r="N426" s="31"/>
      <c r="O426" s="31" t="s">
        <v>2486</v>
      </c>
      <c r="P426" s="98">
        <f t="shared" si="30"/>
        <v>29</v>
      </c>
      <c r="Q426" s="98">
        <f t="shared" si="31"/>
        <v>0</v>
      </c>
    </row>
    <row r="427" spans="1:17" x14ac:dyDescent="0.2">
      <c r="A427" s="78" t="s">
        <v>1271</v>
      </c>
      <c r="B427" s="31">
        <v>1</v>
      </c>
      <c r="C427" s="31" t="s">
        <v>3829</v>
      </c>
      <c r="D427" s="31" t="s">
        <v>3830</v>
      </c>
      <c r="E427" s="135" t="s">
        <v>4</v>
      </c>
      <c r="F427" s="31" t="str">
        <f>+C$425</f>
        <v>08650K000</v>
      </c>
      <c r="G427" s="110">
        <v>91</v>
      </c>
      <c r="H427" s="110"/>
      <c r="I427" s="111" t="s">
        <v>4</v>
      </c>
      <c r="J427" s="31" t="s">
        <v>102</v>
      </c>
      <c r="K427" s="31" t="s">
        <v>21</v>
      </c>
      <c r="L427" s="31" t="s">
        <v>2202</v>
      </c>
      <c r="M427" s="104"/>
      <c r="N427" s="31"/>
      <c r="O427" s="31" t="s">
        <v>2486</v>
      </c>
      <c r="P427" s="98">
        <f t="shared" si="30"/>
        <v>31</v>
      </c>
      <c r="Q427" s="98">
        <f t="shared" si="31"/>
        <v>0</v>
      </c>
    </row>
    <row r="428" spans="1:17" x14ac:dyDescent="0.2">
      <c r="A428" s="78" t="s">
        <v>1272</v>
      </c>
      <c r="B428" s="31"/>
      <c r="C428" s="31" t="s">
        <v>3831</v>
      </c>
      <c r="D428" s="31" t="s">
        <v>432</v>
      </c>
      <c r="E428" s="113" t="s">
        <v>5</v>
      </c>
      <c r="F428" s="31" t="s">
        <v>4</v>
      </c>
      <c r="G428" s="104">
        <v>92</v>
      </c>
      <c r="H428" s="110">
        <f>SUMPRODUCT(B429:B430,G429:G430)</f>
        <v>92</v>
      </c>
      <c r="I428" s="111" t="s">
        <v>6</v>
      </c>
      <c r="J428" s="31" t="s">
        <v>102</v>
      </c>
      <c r="K428" s="31" t="s">
        <v>21</v>
      </c>
      <c r="L428" s="31" t="s">
        <v>2189</v>
      </c>
      <c r="M428" s="104">
        <v>58</v>
      </c>
      <c r="N428" s="31"/>
      <c r="O428" s="31" t="s">
        <v>2516</v>
      </c>
      <c r="P428" s="98">
        <f t="shared" si="30"/>
        <v>17</v>
      </c>
      <c r="Q428" s="98">
        <f t="shared" si="31"/>
        <v>0</v>
      </c>
    </row>
    <row r="429" spans="1:17" x14ac:dyDescent="0.2">
      <c r="A429" s="78" t="s">
        <v>1273</v>
      </c>
      <c r="B429" s="31">
        <v>1</v>
      </c>
      <c r="C429" s="31" t="s">
        <v>3832</v>
      </c>
      <c r="D429" s="31" t="s">
        <v>678</v>
      </c>
      <c r="E429" s="135" t="s">
        <v>4</v>
      </c>
      <c r="F429" s="31" t="str">
        <f>+C$428</f>
        <v>08680K000</v>
      </c>
      <c r="G429" s="104">
        <v>36</v>
      </c>
      <c r="H429" s="110"/>
      <c r="I429" s="111" t="s">
        <v>4</v>
      </c>
      <c r="J429" s="31" t="s">
        <v>102</v>
      </c>
      <c r="K429" s="31" t="s">
        <v>21</v>
      </c>
      <c r="L429" s="31" t="s">
        <v>2190</v>
      </c>
      <c r="M429" s="104">
        <v>32</v>
      </c>
      <c r="N429" s="31"/>
      <c r="O429" s="31" t="s">
        <v>2516</v>
      </c>
      <c r="P429" s="98">
        <f t="shared" si="30"/>
        <v>23</v>
      </c>
      <c r="Q429" s="98">
        <f t="shared" si="31"/>
        <v>0</v>
      </c>
    </row>
    <row r="430" spans="1:17" x14ac:dyDescent="0.2">
      <c r="A430" s="78" t="s">
        <v>1274</v>
      </c>
      <c r="B430" s="60">
        <v>4</v>
      </c>
      <c r="C430" s="31" t="s">
        <v>3833</v>
      </c>
      <c r="D430" s="31" t="s">
        <v>832</v>
      </c>
      <c r="E430" s="135" t="s">
        <v>4</v>
      </c>
      <c r="F430" s="31" t="str">
        <f>+C$428</f>
        <v>08680K000</v>
      </c>
      <c r="G430" s="110">
        <v>14</v>
      </c>
      <c r="H430" s="110"/>
      <c r="I430" s="111" t="s">
        <v>4</v>
      </c>
      <c r="J430" s="31" t="s">
        <v>102</v>
      </c>
      <c r="K430" s="31" t="s">
        <v>21</v>
      </c>
      <c r="L430" s="31" t="s">
        <v>2191</v>
      </c>
      <c r="M430" s="104"/>
      <c r="N430" s="31"/>
      <c r="O430" s="31" t="s">
        <v>2516</v>
      </c>
      <c r="P430" s="98">
        <f t="shared" si="30"/>
        <v>35</v>
      </c>
      <c r="Q430" s="98">
        <f t="shared" si="31"/>
        <v>0</v>
      </c>
    </row>
    <row r="431" spans="1:17" x14ac:dyDescent="0.2">
      <c r="A431" s="78" t="s">
        <v>1275</v>
      </c>
      <c r="B431" s="31"/>
      <c r="C431" s="31" t="s">
        <v>2196</v>
      </c>
      <c r="D431" s="31" t="s">
        <v>415</v>
      </c>
      <c r="E431" s="45" t="s">
        <v>45</v>
      </c>
      <c r="F431" s="31" t="s">
        <v>4</v>
      </c>
      <c r="G431" s="110">
        <v>99</v>
      </c>
      <c r="H431" s="110">
        <f>SUMPRODUCT(B432:B434,G432:G434)</f>
        <v>99</v>
      </c>
      <c r="I431" s="111" t="s">
        <v>6</v>
      </c>
      <c r="J431" s="31" t="s">
        <v>102</v>
      </c>
      <c r="K431" s="31" t="s">
        <v>21</v>
      </c>
      <c r="L431" s="31"/>
      <c r="M431" s="104"/>
      <c r="N431" s="31"/>
      <c r="O431" s="31" t="s">
        <v>2486</v>
      </c>
      <c r="P431" s="98">
        <f t="shared" si="30"/>
        <v>16</v>
      </c>
      <c r="Q431" s="98">
        <f t="shared" si="31"/>
        <v>0</v>
      </c>
    </row>
    <row r="432" spans="1:17" x14ac:dyDescent="0.2">
      <c r="A432" s="78" t="s">
        <v>1276</v>
      </c>
      <c r="B432" s="31">
        <v>1</v>
      </c>
      <c r="C432" s="31" t="s">
        <v>2197</v>
      </c>
      <c r="D432" s="31" t="s">
        <v>679</v>
      </c>
      <c r="E432" s="135" t="s">
        <v>4</v>
      </c>
      <c r="F432" s="31" t="str">
        <f>+C$431</f>
        <v>08420K000</v>
      </c>
      <c r="G432" s="110">
        <v>40</v>
      </c>
      <c r="H432" s="110"/>
      <c r="I432" s="111" t="s">
        <v>4</v>
      </c>
      <c r="J432" s="31" t="s">
        <v>102</v>
      </c>
      <c r="K432" s="31" t="s">
        <v>21</v>
      </c>
      <c r="L432" s="31"/>
      <c r="M432" s="104"/>
      <c r="N432" s="31"/>
      <c r="O432" s="31" t="s">
        <v>2486</v>
      </c>
      <c r="P432" s="98">
        <f t="shared" si="30"/>
        <v>28</v>
      </c>
      <c r="Q432" s="98">
        <f t="shared" si="31"/>
        <v>0</v>
      </c>
    </row>
    <row r="433" spans="1:17" x14ac:dyDescent="0.2">
      <c r="A433" s="78" t="s">
        <v>1277</v>
      </c>
      <c r="B433" s="31">
        <v>1</v>
      </c>
      <c r="C433" s="31" t="s">
        <v>2198</v>
      </c>
      <c r="D433" s="31" t="s">
        <v>680</v>
      </c>
      <c r="E433" s="135" t="s">
        <v>4</v>
      </c>
      <c r="F433" s="31" t="str">
        <f>+C$431</f>
        <v>08420K000</v>
      </c>
      <c r="G433" s="110">
        <v>24</v>
      </c>
      <c r="H433" s="110"/>
      <c r="I433" s="111" t="s">
        <v>4</v>
      </c>
      <c r="J433" s="31" t="s">
        <v>102</v>
      </c>
      <c r="K433" s="31" t="s">
        <v>21</v>
      </c>
      <c r="L433" s="31"/>
      <c r="M433" s="104"/>
      <c r="N433" s="31"/>
      <c r="O433" s="31" t="s">
        <v>2486</v>
      </c>
      <c r="P433" s="98">
        <f t="shared" si="30"/>
        <v>22</v>
      </c>
      <c r="Q433" s="98">
        <f t="shared" si="31"/>
        <v>0</v>
      </c>
    </row>
    <row r="434" spans="1:17" x14ac:dyDescent="0.2">
      <c r="A434" s="78" t="s">
        <v>1278</v>
      </c>
      <c r="B434" s="31">
        <v>1</v>
      </c>
      <c r="C434" s="31" t="s">
        <v>2199</v>
      </c>
      <c r="D434" s="31" t="s">
        <v>681</v>
      </c>
      <c r="E434" s="135" t="s">
        <v>4</v>
      </c>
      <c r="F434" s="31" t="str">
        <f>+C$431</f>
        <v>08420K000</v>
      </c>
      <c r="G434" s="110">
        <v>35</v>
      </c>
      <c r="H434" s="110"/>
      <c r="I434" s="111" t="s">
        <v>4</v>
      </c>
      <c r="J434" s="31" t="s">
        <v>102</v>
      </c>
      <c r="K434" s="31" t="s">
        <v>21</v>
      </c>
      <c r="L434" s="31"/>
      <c r="M434" s="104"/>
      <c r="N434" s="31"/>
      <c r="O434" s="31" t="s">
        <v>2486</v>
      </c>
      <c r="P434" s="98">
        <f t="shared" si="30"/>
        <v>25</v>
      </c>
      <c r="Q434" s="98">
        <f t="shared" si="31"/>
        <v>0</v>
      </c>
    </row>
    <row r="435" spans="1:17" x14ac:dyDescent="0.2">
      <c r="A435" s="78" t="s">
        <v>1279</v>
      </c>
      <c r="B435" s="31"/>
      <c r="C435" s="31" t="s">
        <v>2193</v>
      </c>
      <c r="D435" s="31" t="s">
        <v>421</v>
      </c>
      <c r="E435" s="113" t="s">
        <v>5</v>
      </c>
      <c r="F435" s="31" t="s">
        <v>4</v>
      </c>
      <c r="G435" s="110">
        <v>72</v>
      </c>
      <c r="H435" s="110">
        <f>SUMPRODUCT(B436:B437,G436:G437)</f>
        <v>72</v>
      </c>
      <c r="I435" s="111" t="s">
        <v>6</v>
      </c>
      <c r="J435" s="31" t="s">
        <v>102</v>
      </c>
      <c r="K435" s="31" t="s">
        <v>21</v>
      </c>
      <c r="L435" s="31"/>
      <c r="M435" s="104"/>
      <c r="N435" s="31"/>
      <c r="O435" s="31" t="s">
        <v>2486</v>
      </c>
      <c r="P435" s="98">
        <f t="shared" si="30"/>
        <v>23</v>
      </c>
      <c r="Q435" s="98">
        <f t="shared" si="31"/>
        <v>0</v>
      </c>
    </row>
    <row r="436" spans="1:17" x14ac:dyDescent="0.2">
      <c r="A436" s="78" t="s">
        <v>1280</v>
      </c>
      <c r="B436" s="31">
        <v>1</v>
      </c>
      <c r="C436" s="31" t="s">
        <v>2194</v>
      </c>
      <c r="D436" s="31" t="s">
        <v>682</v>
      </c>
      <c r="E436" s="135" t="s">
        <v>4</v>
      </c>
      <c r="F436" s="31" t="str">
        <f>+C$435</f>
        <v>08485K000</v>
      </c>
      <c r="G436" s="110">
        <v>44</v>
      </c>
      <c r="H436" s="110"/>
      <c r="I436" s="111" t="s">
        <v>4</v>
      </c>
      <c r="J436" s="31" t="s">
        <v>102</v>
      </c>
      <c r="K436" s="31" t="s">
        <v>21</v>
      </c>
      <c r="L436" s="31"/>
      <c r="M436" s="104"/>
      <c r="N436" s="31"/>
      <c r="O436" s="31" t="s">
        <v>2486</v>
      </c>
      <c r="P436" s="98">
        <f t="shared" si="30"/>
        <v>24</v>
      </c>
      <c r="Q436" s="98">
        <f t="shared" si="31"/>
        <v>0</v>
      </c>
    </row>
    <row r="437" spans="1:17" x14ac:dyDescent="0.2">
      <c r="A437" s="78" t="s">
        <v>1281</v>
      </c>
      <c r="B437" s="31">
        <v>1</v>
      </c>
      <c r="C437" s="31" t="s">
        <v>2195</v>
      </c>
      <c r="D437" s="31" t="s">
        <v>683</v>
      </c>
      <c r="E437" s="135" t="s">
        <v>4</v>
      </c>
      <c r="F437" s="31" t="str">
        <f>+C$435</f>
        <v>08485K000</v>
      </c>
      <c r="G437" s="110">
        <v>28</v>
      </c>
      <c r="H437" s="110"/>
      <c r="I437" s="111" t="s">
        <v>4</v>
      </c>
      <c r="J437" s="31" t="s">
        <v>102</v>
      </c>
      <c r="K437" s="31" t="s">
        <v>21</v>
      </c>
      <c r="L437" s="31"/>
      <c r="M437" s="104"/>
      <c r="N437" s="31"/>
      <c r="O437" s="31" t="s">
        <v>2486</v>
      </c>
      <c r="P437" s="98">
        <f t="shared" si="30"/>
        <v>25</v>
      </c>
      <c r="Q437" s="98">
        <f t="shared" si="31"/>
        <v>0</v>
      </c>
    </row>
    <row r="438" spans="1:17" x14ac:dyDescent="0.2">
      <c r="A438" s="78" t="s">
        <v>1282</v>
      </c>
      <c r="B438" s="31"/>
      <c r="C438" s="31" t="s">
        <v>2170</v>
      </c>
      <c r="D438" s="31" t="s">
        <v>413</v>
      </c>
      <c r="E438" s="136" t="s">
        <v>285</v>
      </c>
      <c r="F438" s="31" t="s">
        <v>4</v>
      </c>
      <c r="G438" s="104">
        <v>63</v>
      </c>
      <c r="H438" s="110">
        <f>SUMPRODUCT(B439:B442,G439:G442)</f>
        <v>63</v>
      </c>
      <c r="I438" s="111" t="s">
        <v>6</v>
      </c>
      <c r="J438" s="31" t="s">
        <v>102</v>
      </c>
      <c r="K438" s="31" t="s">
        <v>21</v>
      </c>
      <c r="L438" s="31"/>
      <c r="M438" s="104">
        <v>62</v>
      </c>
      <c r="N438" s="31"/>
      <c r="O438" s="31" t="s">
        <v>2517</v>
      </c>
      <c r="P438" s="98">
        <f t="shared" si="30"/>
        <v>24</v>
      </c>
      <c r="Q438" s="98">
        <f t="shared" si="31"/>
        <v>0</v>
      </c>
    </row>
    <row r="439" spans="1:17" x14ac:dyDescent="0.2">
      <c r="A439" s="78" t="s">
        <v>1283</v>
      </c>
      <c r="B439" s="31">
        <v>1</v>
      </c>
      <c r="C439" s="31" t="s">
        <v>2171</v>
      </c>
      <c r="D439" s="31" t="s">
        <v>423</v>
      </c>
      <c r="E439" s="135" t="s">
        <v>4</v>
      </c>
      <c r="F439" s="31" t="str">
        <f>+C$438</f>
        <v>08300K000</v>
      </c>
      <c r="G439" s="104">
        <v>17</v>
      </c>
      <c r="H439" s="110"/>
      <c r="I439" s="111"/>
      <c r="J439" s="31" t="s">
        <v>102</v>
      </c>
      <c r="K439" s="31" t="s">
        <v>21</v>
      </c>
      <c r="L439" s="31"/>
      <c r="M439" s="104">
        <v>16</v>
      </c>
      <c r="N439" s="31"/>
      <c r="O439" s="31" t="s">
        <v>2517</v>
      </c>
      <c r="P439" s="98">
        <f t="shared" si="30"/>
        <v>23</v>
      </c>
      <c r="Q439" s="98">
        <f t="shared" si="31"/>
        <v>0</v>
      </c>
    </row>
    <row r="440" spans="1:17" x14ac:dyDescent="0.2">
      <c r="A440" s="78" t="s">
        <v>1284</v>
      </c>
      <c r="B440" s="31">
        <v>1</v>
      </c>
      <c r="C440" s="31" t="s">
        <v>2172</v>
      </c>
      <c r="D440" s="31" t="s">
        <v>424</v>
      </c>
      <c r="E440" s="135" t="s">
        <v>4</v>
      </c>
      <c r="F440" s="31" t="str">
        <f>+C$438</f>
        <v>08300K000</v>
      </c>
      <c r="G440" s="110">
        <v>7</v>
      </c>
      <c r="H440" s="110"/>
      <c r="I440" s="111"/>
      <c r="J440" s="31" t="s">
        <v>102</v>
      </c>
      <c r="K440" s="31" t="s">
        <v>21</v>
      </c>
      <c r="L440" s="31"/>
      <c r="M440" s="104"/>
      <c r="N440" s="31"/>
      <c r="O440" s="31" t="s">
        <v>2517</v>
      </c>
      <c r="P440" s="98">
        <f t="shared" si="30"/>
        <v>18</v>
      </c>
      <c r="Q440" s="98">
        <f t="shared" si="31"/>
        <v>0</v>
      </c>
    </row>
    <row r="441" spans="1:17" x14ac:dyDescent="0.2">
      <c r="A441" s="78" t="s">
        <v>1593</v>
      </c>
      <c r="B441" s="31">
        <v>1</v>
      </c>
      <c r="C441" s="31" t="s">
        <v>2173</v>
      </c>
      <c r="D441" s="31" t="s">
        <v>425</v>
      </c>
      <c r="E441" s="135" t="s">
        <v>4</v>
      </c>
      <c r="F441" s="31" t="str">
        <f>+C$438</f>
        <v>08300K000</v>
      </c>
      <c r="G441" s="110">
        <v>4</v>
      </c>
      <c r="H441" s="110"/>
      <c r="I441" s="111"/>
      <c r="J441" s="31" t="s">
        <v>102</v>
      </c>
      <c r="K441" s="31" t="s">
        <v>21</v>
      </c>
      <c r="L441" s="31"/>
      <c r="M441" s="104"/>
      <c r="N441" s="31"/>
      <c r="O441" s="31" t="s">
        <v>2517</v>
      </c>
      <c r="P441" s="98">
        <f t="shared" si="30"/>
        <v>21</v>
      </c>
      <c r="Q441" s="98">
        <f t="shared" si="31"/>
        <v>0</v>
      </c>
    </row>
    <row r="442" spans="1:17" x14ac:dyDescent="0.2">
      <c r="A442" s="78" t="s">
        <v>1594</v>
      </c>
      <c r="B442" s="31">
        <v>5</v>
      </c>
      <c r="C442" s="31" t="s">
        <v>2174</v>
      </c>
      <c r="D442" s="31" t="s">
        <v>426</v>
      </c>
      <c r="E442" s="135" t="s">
        <v>4</v>
      </c>
      <c r="F442" s="31" t="str">
        <f>+C$438</f>
        <v>08300K000</v>
      </c>
      <c r="G442" s="110">
        <v>7</v>
      </c>
      <c r="H442" s="110"/>
      <c r="I442" s="111"/>
      <c r="J442" s="31" t="s">
        <v>102</v>
      </c>
      <c r="K442" s="31" t="s">
        <v>21</v>
      </c>
      <c r="L442" s="31"/>
      <c r="M442" s="104"/>
      <c r="N442" s="31"/>
      <c r="O442" s="31" t="s">
        <v>2517</v>
      </c>
      <c r="P442" s="98">
        <f t="shared" si="30"/>
        <v>14</v>
      </c>
      <c r="Q442" s="98">
        <f t="shared" si="31"/>
        <v>0</v>
      </c>
    </row>
    <row r="443" spans="1:17" x14ac:dyDescent="0.2">
      <c r="A443" s="78" t="s">
        <v>1595</v>
      </c>
      <c r="B443" s="31"/>
      <c r="C443" s="31" t="s">
        <v>2184</v>
      </c>
      <c r="D443" s="31" t="s">
        <v>416</v>
      </c>
      <c r="E443" s="136" t="s">
        <v>285</v>
      </c>
      <c r="F443" s="31" t="s">
        <v>4</v>
      </c>
      <c r="G443" s="110">
        <v>21</v>
      </c>
      <c r="H443" s="110">
        <f>SUMPRODUCT(B444:B447,G444:G447)</f>
        <v>21</v>
      </c>
      <c r="I443" s="111" t="s">
        <v>6</v>
      </c>
      <c r="J443" s="31" t="s">
        <v>102</v>
      </c>
      <c r="K443" s="31" t="s">
        <v>21</v>
      </c>
      <c r="L443" s="31"/>
      <c r="M443" s="104"/>
      <c r="N443" s="31"/>
      <c r="O443" s="31" t="s">
        <v>2516</v>
      </c>
      <c r="P443" s="98">
        <f t="shared" si="30"/>
        <v>13</v>
      </c>
      <c r="Q443" s="98">
        <f t="shared" si="31"/>
        <v>0</v>
      </c>
    </row>
    <row r="444" spans="1:17" x14ac:dyDescent="0.2">
      <c r="A444" s="78" t="s">
        <v>1596</v>
      </c>
      <c r="B444" s="31">
        <v>1</v>
      </c>
      <c r="C444" s="31" t="s">
        <v>2185</v>
      </c>
      <c r="D444" s="31" t="s">
        <v>684</v>
      </c>
      <c r="E444" s="135" t="s">
        <v>4</v>
      </c>
      <c r="F444" s="31" t="str">
        <f>+C$443</f>
        <v>08430K000</v>
      </c>
      <c r="G444" s="110">
        <v>6</v>
      </c>
      <c r="H444" s="110"/>
      <c r="I444" s="111" t="s">
        <v>4</v>
      </c>
      <c r="J444" s="31" t="s">
        <v>102</v>
      </c>
      <c r="K444" s="31" t="s">
        <v>21</v>
      </c>
      <c r="L444" s="31"/>
      <c r="M444" s="104"/>
      <c r="N444" s="31"/>
      <c r="O444" s="31" t="s">
        <v>2516</v>
      </c>
      <c r="P444" s="98">
        <f t="shared" si="30"/>
        <v>26</v>
      </c>
      <c r="Q444" s="98">
        <f t="shared" si="31"/>
        <v>0</v>
      </c>
    </row>
    <row r="445" spans="1:17" x14ac:dyDescent="0.2">
      <c r="A445" s="78" t="s">
        <v>1597</v>
      </c>
      <c r="B445" s="31">
        <v>1</v>
      </c>
      <c r="C445" s="31" t="s">
        <v>2186</v>
      </c>
      <c r="D445" s="31" t="s">
        <v>685</v>
      </c>
      <c r="E445" s="135" t="s">
        <v>4</v>
      </c>
      <c r="F445" s="31" t="str">
        <f>+C$443</f>
        <v>08430K000</v>
      </c>
      <c r="G445" s="110">
        <v>6</v>
      </c>
      <c r="H445" s="110"/>
      <c r="I445" s="111" t="s">
        <v>4</v>
      </c>
      <c r="J445" s="31" t="s">
        <v>102</v>
      </c>
      <c r="K445" s="31" t="s">
        <v>21</v>
      </c>
      <c r="L445" s="31"/>
      <c r="M445" s="104"/>
      <c r="N445" s="31"/>
      <c r="O445" s="31" t="s">
        <v>2516</v>
      </c>
      <c r="P445" s="98">
        <f t="shared" si="30"/>
        <v>27</v>
      </c>
      <c r="Q445" s="98">
        <f t="shared" si="31"/>
        <v>0</v>
      </c>
    </row>
    <row r="446" spans="1:17" x14ac:dyDescent="0.2">
      <c r="A446" s="78" t="s">
        <v>1598</v>
      </c>
      <c r="B446" s="31">
        <v>1</v>
      </c>
      <c r="C446" s="31" t="s">
        <v>2187</v>
      </c>
      <c r="D446" s="31" t="s">
        <v>686</v>
      </c>
      <c r="E446" s="135" t="s">
        <v>4</v>
      </c>
      <c r="F446" s="31" t="str">
        <f>+C$443</f>
        <v>08430K000</v>
      </c>
      <c r="G446" s="110">
        <v>5</v>
      </c>
      <c r="H446" s="110"/>
      <c r="I446" s="111" t="s">
        <v>4</v>
      </c>
      <c r="J446" s="31" t="s">
        <v>102</v>
      </c>
      <c r="K446" s="31" t="s">
        <v>21</v>
      </c>
      <c r="L446" s="31"/>
      <c r="M446" s="104"/>
      <c r="N446" s="31"/>
      <c r="O446" s="31" t="s">
        <v>2516</v>
      </c>
      <c r="P446" s="98">
        <f t="shared" si="30"/>
        <v>29</v>
      </c>
      <c r="Q446" s="98">
        <f t="shared" si="31"/>
        <v>0</v>
      </c>
    </row>
    <row r="447" spans="1:17" x14ac:dyDescent="0.2">
      <c r="A447" s="78" t="s">
        <v>1599</v>
      </c>
      <c r="B447" s="31">
        <v>1</v>
      </c>
      <c r="C447" s="31" t="s">
        <v>2188</v>
      </c>
      <c r="D447" s="31" t="s">
        <v>687</v>
      </c>
      <c r="E447" s="135" t="s">
        <v>4</v>
      </c>
      <c r="F447" s="31" t="str">
        <f>+C$443</f>
        <v>08430K000</v>
      </c>
      <c r="G447" s="110">
        <v>4</v>
      </c>
      <c r="H447" s="110"/>
      <c r="I447" s="111" t="s">
        <v>4</v>
      </c>
      <c r="J447" s="31" t="s">
        <v>102</v>
      </c>
      <c r="K447" s="31" t="s">
        <v>21</v>
      </c>
      <c r="L447" s="31"/>
      <c r="M447" s="104"/>
      <c r="N447" s="31"/>
      <c r="O447" s="31" t="s">
        <v>2516</v>
      </c>
      <c r="P447" s="98">
        <f t="shared" si="30"/>
        <v>9</v>
      </c>
      <c r="Q447" s="98">
        <f t="shared" si="31"/>
        <v>0</v>
      </c>
    </row>
    <row r="448" spans="1:17" x14ac:dyDescent="0.2">
      <c r="A448" s="78" t="s">
        <v>1600</v>
      </c>
      <c r="B448" s="31"/>
      <c r="C448" s="31" t="s">
        <v>2168</v>
      </c>
      <c r="D448" s="31" t="s">
        <v>103</v>
      </c>
      <c r="E448" s="135"/>
      <c r="F448" s="31" t="s">
        <v>4</v>
      </c>
      <c r="G448" s="110">
        <v>13</v>
      </c>
      <c r="H448" s="110"/>
      <c r="I448" s="111" t="s">
        <v>6</v>
      </c>
      <c r="J448" s="31" t="s">
        <v>102</v>
      </c>
      <c r="K448" s="31" t="s">
        <v>21</v>
      </c>
      <c r="L448" s="31"/>
      <c r="M448" s="104"/>
      <c r="N448" s="31"/>
      <c r="O448" s="31" t="s">
        <v>2518</v>
      </c>
      <c r="P448" s="98">
        <f t="shared" si="30"/>
        <v>23</v>
      </c>
      <c r="Q448" s="98">
        <f t="shared" si="31"/>
        <v>0</v>
      </c>
    </row>
    <row r="449" spans="1:17" x14ac:dyDescent="0.2">
      <c r="A449" s="78" t="s">
        <v>1601</v>
      </c>
      <c r="B449" s="31"/>
      <c r="C449" s="31" t="s">
        <v>2161</v>
      </c>
      <c r="D449" s="31" t="s">
        <v>417</v>
      </c>
      <c r="E449" s="135" t="s">
        <v>4</v>
      </c>
      <c r="F449" s="31" t="s">
        <v>4</v>
      </c>
      <c r="G449" s="110">
        <v>65</v>
      </c>
      <c r="H449" s="110"/>
      <c r="I449" s="111" t="s">
        <v>6</v>
      </c>
      <c r="J449" s="31" t="s">
        <v>102</v>
      </c>
      <c r="K449" s="31" t="s">
        <v>21</v>
      </c>
      <c r="L449" s="31"/>
      <c r="M449" s="104"/>
      <c r="N449" s="31"/>
      <c r="O449" s="31" t="s">
        <v>2519</v>
      </c>
      <c r="P449" s="98">
        <f t="shared" si="30"/>
        <v>19</v>
      </c>
      <c r="Q449" s="98">
        <f t="shared" si="31"/>
        <v>0</v>
      </c>
    </row>
    <row r="450" spans="1:17" x14ac:dyDescent="0.2">
      <c r="A450" s="78" t="s">
        <v>1602</v>
      </c>
      <c r="B450" s="31"/>
      <c r="C450" s="31" t="s">
        <v>2162</v>
      </c>
      <c r="D450" s="31" t="s">
        <v>418</v>
      </c>
      <c r="E450" s="135" t="s">
        <v>4</v>
      </c>
      <c r="F450" s="31" t="s">
        <v>4</v>
      </c>
      <c r="G450" s="110">
        <v>76</v>
      </c>
      <c r="H450" s="110"/>
      <c r="I450" s="111" t="s">
        <v>6</v>
      </c>
      <c r="J450" s="31" t="s">
        <v>102</v>
      </c>
      <c r="K450" s="31" t="s">
        <v>21</v>
      </c>
      <c r="L450" s="31"/>
      <c r="M450" s="104"/>
      <c r="N450" s="31"/>
      <c r="O450" s="31" t="s">
        <v>3332</v>
      </c>
      <c r="P450" s="98">
        <f t="shared" si="30"/>
        <v>21</v>
      </c>
      <c r="Q450" s="98">
        <f t="shared" si="31"/>
        <v>0</v>
      </c>
    </row>
    <row r="451" spans="1:17" x14ac:dyDescent="0.2">
      <c r="A451" s="78" t="s">
        <v>1603</v>
      </c>
      <c r="B451" s="31"/>
      <c r="C451" s="31" t="s">
        <v>2165</v>
      </c>
      <c r="D451" s="31" t="s">
        <v>419</v>
      </c>
      <c r="E451" s="136" t="s">
        <v>285</v>
      </c>
      <c r="F451" s="31" t="s">
        <v>4</v>
      </c>
      <c r="G451" s="104">
        <v>44</v>
      </c>
      <c r="H451" s="110">
        <f>SUMPRODUCT(B452:B453,G452:G453)</f>
        <v>44</v>
      </c>
      <c r="I451" s="111" t="s">
        <v>6</v>
      </c>
      <c r="J451" s="31" t="s">
        <v>102</v>
      </c>
      <c r="K451" s="31" t="s">
        <v>21</v>
      </c>
      <c r="L451" s="31"/>
      <c r="M451" s="104">
        <v>43</v>
      </c>
      <c r="N451" s="31"/>
      <c r="O451" s="31" t="s">
        <v>2520</v>
      </c>
      <c r="P451" s="98">
        <f t="shared" si="30"/>
        <v>26</v>
      </c>
      <c r="Q451" s="98">
        <f t="shared" si="31"/>
        <v>0</v>
      </c>
    </row>
    <row r="452" spans="1:17" x14ac:dyDescent="0.2">
      <c r="A452" s="78" t="s">
        <v>1604</v>
      </c>
      <c r="B452" s="31">
        <v>1</v>
      </c>
      <c r="C452" s="31" t="s">
        <v>2166</v>
      </c>
      <c r="D452" s="31" t="s">
        <v>688</v>
      </c>
      <c r="E452" s="135" t="s">
        <v>4</v>
      </c>
      <c r="F452" s="31" t="str">
        <f>+C$451</f>
        <v>08460K000</v>
      </c>
      <c r="G452" s="104">
        <v>26</v>
      </c>
      <c r="H452" s="110"/>
      <c r="I452" s="111" t="s">
        <v>4</v>
      </c>
      <c r="J452" s="31" t="s">
        <v>102</v>
      </c>
      <c r="K452" s="31" t="s">
        <v>21</v>
      </c>
      <c r="L452" s="31"/>
      <c r="M452" s="104">
        <v>25</v>
      </c>
      <c r="N452" s="31"/>
      <c r="O452" s="31" t="s">
        <v>2520</v>
      </c>
      <c r="P452" s="98">
        <f t="shared" si="30"/>
        <v>21</v>
      </c>
      <c r="Q452" s="98">
        <f t="shared" si="31"/>
        <v>0</v>
      </c>
    </row>
    <row r="453" spans="1:17" x14ac:dyDescent="0.2">
      <c r="A453" s="78" t="s">
        <v>1605</v>
      </c>
      <c r="B453" s="31">
        <v>1</v>
      </c>
      <c r="C453" s="31" t="s">
        <v>2167</v>
      </c>
      <c r="D453" s="31" t="s">
        <v>689</v>
      </c>
      <c r="E453" s="135" t="s">
        <v>4</v>
      </c>
      <c r="F453" s="31" t="str">
        <f>+C$451</f>
        <v>08460K000</v>
      </c>
      <c r="G453" s="110">
        <v>18</v>
      </c>
      <c r="H453" s="110"/>
      <c r="I453" s="111" t="s">
        <v>4</v>
      </c>
      <c r="J453" s="31" t="s">
        <v>102</v>
      </c>
      <c r="K453" s="31" t="s">
        <v>21</v>
      </c>
      <c r="L453" s="31"/>
      <c r="M453" s="104"/>
      <c r="N453" s="31"/>
      <c r="O453" s="31" t="s">
        <v>2520</v>
      </c>
      <c r="P453" s="98">
        <f t="shared" si="30"/>
        <v>20</v>
      </c>
      <c r="Q453" s="98">
        <f t="shared" si="31"/>
        <v>0</v>
      </c>
    </row>
    <row r="454" spans="1:17" x14ac:dyDescent="0.2">
      <c r="A454" s="78" t="s">
        <v>1606</v>
      </c>
      <c r="B454" s="31"/>
      <c r="C454" s="31" t="s">
        <v>2164</v>
      </c>
      <c r="D454" s="31" t="s">
        <v>420</v>
      </c>
      <c r="E454" s="135" t="s">
        <v>4</v>
      </c>
      <c r="F454" s="31" t="s">
        <v>4</v>
      </c>
      <c r="G454" s="110">
        <v>90</v>
      </c>
      <c r="H454" s="110"/>
      <c r="I454" s="111" t="s">
        <v>6</v>
      </c>
      <c r="J454" s="31" t="s">
        <v>102</v>
      </c>
      <c r="K454" s="31" t="s">
        <v>21</v>
      </c>
      <c r="L454" s="31"/>
      <c r="M454" s="104"/>
      <c r="N454" s="31"/>
      <c r="O454" s="31" t="s">
        <v>2521</v>
      </c>
      <c r="P454" s="98">
        <f t="shared" si="30"/>
        <v>20</v>
      </c>
      <c r="Q454" s="98">
        <f t="shared" si="31"/>
        <v>0</v>
      </c>
    </row>
    <row r="455" spans="1:17" x14ac:dyDescent="0.2">
      <c r="A455" s="78" t="s">
        <v>1607</v>
      </c>
      <c r="B455" s="31"/>
      <c r="C455" s="31" t="s">
        <v>2054</v>
      </c>
      <c r="D455" s="31" t="s">
        <v>422</v>
      </c>
      <c r="E455" s="80" t="s">
        <v>39</v>
      </c>
      <c r="F455" s="31" t="s">
        <v>4</v>
      </c>
      <c r="G455" s="110">
        <v>70</v>
      </c>
      <c r="H455" s="110">
        <f>SUMPRODUCT(B456:B459,G456:G459)</f>
        <v>70</v>
      </c>
      <c r="I455" s="111" t="s">
        <v>6</v>
      </c>
      <c r="J455" s="31" t="s">
        <v>102</v>
      </c>
      <c r="K455" s="31" t="s">
        <v>21</v>
      </c>
      <c r="L455" s="31"/>
      <c r="M455" s="104"/>
      <c r="N455" s="31"/>
      <c r="O455" s="31" t="s">
        <v>2516</v>
      </c>
      <c r="P455" s="98">
        <f t="shared" si="30"/>
        <v>14</v>
      </c>
      <c r="Q455" s="98">
        <f t="shared" si="31"/>
        <v>0</v>
      </c>
    </row>
    <row r="456" spans="1:17" x14ac:dyDescent="0.2">
      <c r="A456" s="78" t="s">
        <v>1608</v>
      </c>
      <c r="B456" s="31">
        <v>1</v>
      </c>
      <c r="C456" s="31" t="s">
        <v>2175</v>
      </c>
      <c r="D456" s="31" t="s">
        <v>2179</v>
      </c>
      <c r="E456" s="135"/>
      <c r="F456" s="31" t="str">
        <f>+C$455</f>
        <v>08480K000</v>
      </c>
      <c r="G456" s="110">
        <v>45</v>
      </c>
      <c r="H456" s="110"/>
      <c r="I456" s="111"/>
      <c r="J456" s="31" t="s">
        <v>102</v>
      </c>
      <c r="K456" s="31" t="s">
        <v>21</v>
      </c>
      <c r="L456" s="31"/>
      <c r="M456" s="104"/>
      <c r="N456" s="31"/>
      <c r="O456" s="31" t="s">
        <v>2516</v>
      </c>
      <c r="P456" s="98">
        <f t="shared" si="30"/>
        <v>22</v>
      </c>
      <c r="Q456" s="98">
        <f t="shared" si="31"/>
        <v>0</v>
      </c>
    </row>
    <row r="457" spans="1:17" x14ac:dyDescent="0.2">
      <c r="A457" s="78" t="s">
        <v>1609</v>
      </c>
      <c r="B457" s="31">
        <v>1</v>
      </c>
      <c r="C457" s="31" t="s">
        <v>2176</v>
      </c>
      <c r="D457" s="31" t="s">
        <v>2180</v>
      </c>
      <c r="E457" s="135"/>
      <c r="F457" s="31" t="str">
        <f>+C$455</f>
        <v>08480K000</v>
      </c>
      <c r="G457" s="110">
        <v>7</v>
      </c>
      <c r="H457" s="110"/>
      <c r="I457" s="111"/>
      <c r="J457" s="31" t="s">
        <v>102</v>
      </c>
      <c r="K457" s="31" t="s">
        <v>21</v>
      </c>
      <c r="L457" s="31"/>
      <c r="M457" s="104"/>
      <c r="N457" s="31"/>
      <c r="O457" s="31" t="s">
        <v>2516</v>
      </c>
      <c r="P457" s="98">
        <f t="shared" si="30"/>
        <v>27</v>
      </c>
      <c r="Q457" s="98">
        <f t="shared" si="31"/>
        <v>0</v>
      </c>
    </row>
    <row r="458" spans="1:17" x14ac:dyDescent="0.2">
      <c r="A458" s="78" t="s">
        <v>1610</v>
      </c>
      <c r="B458" s="31">
        <v>1</v>
      </c>
      <c r="C458" s="31" t="s">
        <v>2177</v>
      </c>
      <c r="D458" s="31" t="s">
        <v>2181</v>
      </c>
      <c r="E458" s="135"/>
      <c r="F458" s="31" t="str">
        <f>+C$455</f>
        <v>08480K000</v>
      </c>
      <c r="G458" s="110">
        <v>9</v>
      </c>
      <c r="H458" s="110"/>
      <c r="I458" s="111"/>
      <c r="J458" s="31" t="s">
        <v>102</v>
      </c>
      <c r="K458" s="31" t="s">
        <v>21</v>
      </c>
      <c r="L458" s="31"/>
      <c r="M458" s="104"/>
      <c r="N458" s="31"/>
      <c r="O458" s="31" t="s">
        <v>2516</v>
      </c>
      <c r="P458" s="98">
        <f t="shared" si="30"/>
        <v>30</v>
      </c>
      <c r="Q458" s="98">
        <f t="shared" si="31"/>
        <v>0</v>
      </c>
    </row>
    <row r="459" spans="1:17" x14ac:dyDescent="0.2">
      <c r="A459" s="78" t="s">
        <v>1611</v>
      </c>
      <c r="B459" s="31">
        <v>1</v>
      </c>
      <c r="C459" s="31" t="s">
        <v>2178</v>
      </c>
      <c r="D459" s="31" t="s">
        <v>2182</v>
      </c>
      <c r="E459" s="135"/>
      <c r="F459" s="31" t="str">
        <f>+C$455</f>
        <v>08480K000</v>
      </c>
      <c r="G459" s="110">
        <v>9</v>
      </c>
      <c r="H459" s="110"/>
      <c r="I459" s="111"/>
      <c r="J459" s="31" t="s">
        <v>102</v>
      </c>
      <c r="K459" s="31" t="s">
        <v>21</v>
      </c>
      <c r="L459" s="31"/>
      <c r="M459" s="104"/>
      <c r="N459" s="31"/>
      <c r="O459" s="31" t="s">
        <v>2516</v>
      </c>
      <c r="P459" s="98">
        <f t="shared" si="30"/>
        <v>30</v>
      </c>
      <c r="Q459" s="98">
        <f t="shared" si="31"/>
        <v>0</v>
      </c>
    </row>
    <row r="460" spans="1:17" x14ac:dyDescent="0.2">
      <c r="A460" s="78" t="s">
        <v>1612</v>
      </c>
      <c r="B460" s="31"/>
      <c r="C460" s="31" t="s">
        <v>2183</v>
      </c>
      <c r="D460" s="31" t="s">
        <v>104</v>
      </c>
      <c r="E460" s="135" t="s">
        <v>4</v>
      </c>
      <c r="F460" s="31" t="s">
        <v>4</v>
      </c>
      <c r="G460" s="110">
        <v>18</v>
      </c>
      <c r="H460" s="110"/>
      <c r="I460" s="111" t="s">
        <v>6</v>
      </c>
      <c r="J460" s="31" t="s">
        <v>102</v>
      </c>
      <c r="K460" s="31" t="s">
        <v>21</v>
      </c>
      <c r="L460" s="31"/>
      <c r="M460" s="104"/>
      <c r="N460" s="31"/>
      <c r="O460" s="31" t="s">
        <v>2522</v>
      </c>
      <c r="P460" s="98">
        <f t="shared" si="30"/>
        <v>24</v>
      </c>
      <c r="Q460" s="98">
        <f t="shared" si="31"/>
        <v>0</v>
      </c>
    </row>
    <row r="461" spans="1:17" x14ac:dyDescent="0.2">
      <c r="A461" s="78" t="s">
        <v>1613</v>
      </c>
      <c r="B461" s="31"/>
      <c r="C461" s="31" t="s">
        <v>2159</v>
      </c>
      <c r="D461" s="31" t="s">
        <v>3834</v>
      </c>
      <c r="E461" s="135" t="s">
        <v>4</v>
      </c>
      <c r="F461" s="31" t="s">
        <v>4</v>
      </c>
      <c r="G461" s="110">
        <v>20</v>
      </c>
      <c r="H461" s="110"/>
      <c r="I461" s="111" t="s">
        <v>6</v>
      </c>
      <c r="J461" s="31" t="s">
        <v>102</v>
      </c>
      <c r="K461" s="31" t="s">
        <v>21</v>
      </c>
      <c r="L461" s="31"/>
      <c r="M461" s="104"/>
      <c r="N461" s="31"/>
      <c r="O461" s="31" t="s">
        <v>2522</v>
      </c>
      <c r="P461" s="98">
        <f t="shared" si="30"/>
        <v>20</v>
      </c>
      <c r="Q461" s="98">
        <f t="shared" si="31"/>
        <v>0</v>
      </c>
    </row>
    <row r="462" spans="1:17" x14ac:dyDescent="0.2">
      <c r="A462" s="78" t="s">
        <v>1614</v>
      </c>
      <c r="B462" s="31"/>
      <c r="C462" s="31" t="s">
        <v>2160</v>
      </c>
      <c r="D462" s="31" t="s">
        <v>3835</v>
      </c>
      <c r="E462" s="135" t="s">
        <v>4</v>
      </c>
      <c r="F462" s="31" t="s">
        <v>4</v>
      </c>
      <c r="G462" s="110">
        <v>20</v>
      </c>
      <c r="H462" s="110"/>
      <c r="I462" s="111" t="s">
        <v>6</v>
      </c>
      <c r="J462" s="31" t="s">
        <v>102</v>
      </c>
      <c r="K462" s="31" t="s">
        <v>21</v>
      </c>
      <c r="L462" s="31"/>
      <c r="M462" s="104"/>
      <c r="N462" s="31"/>
      <c r="O462" s="31" t="s">
        <v>2522</v>
      </c>
      <c r="P462" s="98">
        <f t="shared" si="30"/>
        <v>26</v>
      </c>
      <c r="Q462" s="98">
        <f t="shared" si="31"/>
        <v>0</v>
      </c>
    </row>
    <row r="463" spans="1:17" x14ac:dyDescent="0.2">
      <c r="A463" s="78" t="s">
        <v>1615</v>
      </c>
      <c r="B463" s="31"/>
      <c r="C463" s="31" t="s">
        <v>2163</v>
      </c>
      <c r="D463" s="31" t="s">
        <v>429</v>
      </c>
      <c r="E463" s="135" t="s">
        <v>4</v>
      </c>
      <c r="F463" s="31" t="s">
        <v>4</v>
      </c>
      <c r="G463" s="110">
        <v>6</v>
      </c>
      <c r="H463" s="110"/>
      <c r="I463" s="111" t="s">
        <v>6</v>
      </c>
      <c r="J463" s="31" t="s">
        <v>102</v>
      </c>
      <c r="K463" s="31" t="s">
        <v>21</v>
      </c>
      <c r="L463" s="31"/>
      <c r="M463" s="104"/>
      <c r="N463" s="31"/>
      <c r="O463" s="31" t="s">
        <v>2522</v>
      </c>
      <c r="P463" s="98">
        <f t="shared" si="30"/>
        <v>17</v>
      </c>
      <c r="Q463" s="98">
        <f t="shared" si="31"/>
        <v>0</v>
      </c>
    </row>
    <row r="464" spans="1:17" s="118" customFormat="1" x14ac:dyDescent="0.2">
      <c r="A464" s="78" t="s">
        <v>1616</v>
      </c>
      <c r="B464" s="60"/>
      <c r="C464" s="60" t="s">
        <v>3724</v>
      </c>
      <c r="D464" s="60" t="s">
        <v>3725</v>
      </c>
      <c r="E464" s="137" t="s">
        <v>285</v>
      </c>
      <c r="F464" s="60" t="s">
        <v>4</v>
      </c>
      <c r="G464" s="104">
        <v>67</v>
      </c>
      <c r="H464" s="104">
        <f>SUMPRODUCT(B465:B468,G465:G468)</f>
        <v>67</v>
      </c>
      <c r="I464" s="115" t="s">
        <v>6</v>
      </c>
      <c r="J464" s="60" t="s">
        <v>102</v>
      </c>
      <c r="K464" s="60" t="s">
        <v>21</v>
      </c>
      <c r="L464" s="31"/>
      <c r="M464" s="104"/>
      <c r="N464" s="60" t="s">
        <v>3723</v>
      </c>
      <c r="O464" s="31" t="s">
        <v>2517</v>
      </c>
      <c r="P464" s="117"/>
    </row>
    <row r="465" spans="1:17" s="123" customFormat="1" x14ac:dyDescent="0.2">
      <c r="A465" s="78" t="s">
        <v>1617</v>
      </c>
      <c r="B465" s="60">
        <v>1</v>
      </c>
      <c r="C465" s="60" t="s">
        <v>3726</v>
      </c>
      <c r="D465" s="60" t="s">
        <v>3727</v>
      </c>
      <c r="E465" s="138" t="s">
        <v>4</v>
      </c>
      <c r="F465" s="60" t="str">
        <f>+C$464</f>
        <v>08660K000</v>
      </c>
      <c r="G465" s="104">
        <v>22</v>
      </c>
      <c r="H465" s="104"/>
      <c r="I465" s="115"/>
      <c r="J465" s="60" t="s">
        <v>102</v>
      </c>
      <c r="K465" s="60" t="s">
        <v>21</v>
      </c>
      <c r="L465" s="31"/>
      <c r="M465" s="104"/>
      <c r="N465" s="60" t="s">
        <v>1664</v>
      </c>
      <c r="O465" s="60" t="s">
        <v>2517</v>
      </c>
      <c r="P465" s="139"/>
    </row>
    <row r="466" spans="1:17" s="123" customFormat="1" x14ac:dyDescent="0.2">
      <c r="A466" s="78" t="s">
        <v>1618</v>
      </c>
      <c r="B466" s="60">
        <v>1</v>
      </c>
      <c r="C466" s="60" t="s">
        <v>3728</v>
      </c>
      <c r="D466" s="60" t="s">
        <v>3729</v>
      </c>
      <c r="E466" s="138" t="s">
        <v>4</v>
      </c>
      <c r="F466" s="60" t="str">
        <f t="shared" ref="F466:F468" si="32">+C$464</f>
        <v>08660K000</v>
      </c>
      <c r="G466" s="104">
        <v>15</v>
      </c>
      <c r="H466" s="104"/>
      <c r="I466" s="115"/>
      <c r="J466" s="60" t="s">
        <v>102</v>
      </c>
      <c r="K466" s="60" t="s">
        <v>21</v>
      </c>
      <c r="L466" s="31"/>
      <c r="M466" s="104"/>
      <c r="N466" s="60" t="s">
        <v>1664</v>
      </c>
      <c r="O466" s="60" t="s">
        <v>2517</v>
      </c>
      <c r="P466" s="139"/>
    </row>
    <row r="467" spans="1:17" s="123" customFormat="1" x14ac:dyDescent="0.2">
      <c r="A467" s="78" t="s">
        <v>1619</v>
      </c>
      <c r="B467" s="60">
        <v>1</v>
      </c>
      <c r="C467" s="60" t="s">
        <v>3730</v>
      </c>
      <c r="D467" s="60" t="s">
        <v>3731</v>
      </c>
      <c r="E467" s="138" t="s">
        <v>4</v>
      </c>
      <c r="F467" s="60" t="str">
        <f t="shared" si="32"/>
        <v>08660K000</v>
      </c>
      <c r="G467" s="104">
        <v>15</v>
      </c>
      <c r="H467" s="104"/>
      <c r="I467" s="115"/>
      <c r="J467" s="60" t="s">
        <v>102</v>
      </c>
      <c r="K467" s="60" t="s">
        <v>21</v>
      </c>
      <c r="L467" s="31"/>
      <c r="M467" s="104"/>
      <c r="N467" s="60" t="s">
        <v>1664</v>
      </c>
      <c r="O467" s="60" t="s">
        <v>2517</v>
      </c>
      <c r="P467" s="139"/>
    </row>
    <row r="468" spans="1:17" s="123" customFormat="1" x14ac:dyDescent="0.2">
      <c r="A468" s="78" t="s">
        <v>2559</v>
      </c>
      <c r="B468" s="60">
        <v>1</v>
      </c>
      <c r="C468" s="60" t="s">
        <v>3907</v>
      </c>
      <c r="D468" s="60" t="s">
        <v>3732</v>
      </c>
      <c r="E468" s="138" t="s">
        <v>4</v>
      </c>
      <c r="F468" s="60" t="str">
        <f t="shared" si="32"/>
        <v>08660K000</v>
      </c>
      <c r="G468" s="104">
        <v>15</v>
      </c>
      <c r="H468" s="104"/>
      <c r="I468" s="115"/>
      <c r="J468" s="60" t="s">
        <v>102</v>
      </c>
      <c r="K468" s="60" t="s">
        <v>21</v>
      </c>
      <c r="L468" s="31"/>
      <c r="M468" s="104"/>
      <c r="N468" s="60" t="s">
        <v>1664</v>
      </c>
      <c r="O468" s="60" t="s">
        <v>2517</v>
      </c>
      <c r="P468" s="139"/>
    </row>
    <row r="469" spans="1:17" x14ac:dyDescent="0.2">
      <c r="A469" s="78" t="s">
        <v>2560</v>
      </c>
      <c r="B469" s="31"/>
      <c r="C469" s="31" t="s">
        <v>2158</v>
      </c>
      <c r="D469" s="31" t="s">
        <v>105</v>
      </c>
      <c r="E469" s="135" t="s">
        <v>4</v>
      </c>
      <c r="F469" s="31" t="s">
        <v>4</v>
      </c>
      <c r="G469" s="110">
        <v>38</v>
      </c>
      <c r="H469" s="110"/>
      <c r="I469" s="111" t="s">
        <v>6</v>
      </c>
      <c r="J469" s="31" t="s">
        <v>102</v>
      </c>
      <c r="K469" s="31" t="s">
        <v>21</v>
      </c>
      <c r="L469" s="31"/>
      <c r="M469" s="104"/>
      <c r="N469" s="31"/>
      <c r="O469" s="31" t="s">
        <v>2522</v>
      </c>
      <c r="P469" s="98">
        <f t="shared" si="30"/>
        <v>21</v>
      </c>
      <c r="Q469" s="98">
        <f t="shared" si="31"/>
        <v>0</v>
      </c>
    </row>
    <row r="470" spans="1:17" x14ac:dyDescent="0.2">
      <c r="A470" s="119"/>
      <c r="B470" s="88"/>
      <c r="C470" s="120"/>
      <c r="D470" s="43"/>
      <c r="E470" s="43"/>
      <c r="F470" s="43"/>
      <c r="G470" s="121"/>
      <c r="H470" s="121"/>
      <c r="I470" s="122"/>
      <c r="J470" s="43"/>
      <c r="K470" s="43" t="s">
        <v>4</v>
      </c>
      <c r="N470" s="43"/>
      <c r="P470" s="98">
        <f t="shared" si="30"/>
        <v>0</v>
      </c>
      <c r="Q470" s="98">
        <f t="shared" si="31"/>
        <v>0</v>
      </c>
    </row>
    <row r="471" spans="1:17" x14ac:dyDescent="0.2">
      <c r="A471" s="78" t="s">
        <v>2561</v>
      </c>
      <c r="B471" s="31"/>
      <c r="C471" s="31" t="s">
        <v>2153</v>
      </c>
      <c r="D471" s="31" t="s">
        <v>433</v>
      </c>
      <c r="E471" s="135" t="s">
        <v>4</v>
      </c>
      <c r="F471" s="31" t="s">
        <v>4</v>
      </c>
      <c r="G471" s="110">
        <v>27</v>
      </c>
      <c r="H471" s="110"/>
      <c r="I471" s="111" t="s">
        <v>6</v>
      </c>
      <c r="J471" s="31" t="s">
        <v>106</v>
      </c>
      <c r="K471" s="31" t="s">
        <v>21</v>
      </c>
      <c r="L471" s="31"/>
      <c r="M471" s="60"/>
      <c r="N471" s="31"/>
      <c r="O471" s="31" t="s">
        <v>2522</v>
      </c>
      <c r="P471" s="98">
        <f t="shared" si="30"/>
        <v>16</v>
      </c>
      <c r="Q471" s="98">
        <f t="shared" si="31"/>
        <v>0</v>
      </c>
    </row>
    <row r="472" spans="1:17" x14ac:dyDescent="0.2">
      <c r="A472" s="78" t="s">
        <v>2562</v>
      </c>
      <c r="B472" s="31"/>
      <c r="C472" s="31" t="s">
        <v>2154</v>
      </c>
      <c r="D472" s="31" t="s">
        <v>434</v>
      </c>
      <c r="E472" s="112" t="s">
        <v>4</v>
      </c>
      <c r="F472" s="31" t="s">
        <v>4</v>
      </c>
      <c r="G472" s="110">
        <v>66</v>
      </c>
      <c r="H472" s="110"/>
      <c r="I472" s="111" t="s">
        <v>6</v>
      </c>
      <c r="J472" s="31" t="s">
        <v>106</v>
      </c>
      <c r="K472" s="31" t="s">
        <v>21</v>
      </c>
      <c r="L472" s="31"/>
      <c r="M472" s="60"/>
      <c r="N472" s="31"/>
      <c r="O472" s="31" t="s">
        <v>2522</v>
      </c>
      <c r="P472" s="98">
        <f t="shared" ref="P472:P536" si="33">+LEN(D472)</f>
        <v>30</v>
      </c>
      <c r="Q472" s="98">
        <f t="shared" ref="Q472:Q536" si="34">+LEN(N472)</f>
        <v>0</v>
      </c>
    </row>
    <row r="473" spans="1:17" x14ac:dyDescent="0.2">
      <c r="A473" s="78" t="s">
        <v>3733</v>
      </c>
      <c r="B473" s="31"/>
      <c r="C473" s="31" t="s">
        <v>2155</v>
      </c>
      <c r="D473" s="31" t="s">
        <v>435</v>
      </c>
      <c r="E473" s="112" t="s">
        <v>4</v>
      </c>
      <c r="F473" s="31" t="s">
        <v>4</v>
      </c>
      <c r="G473" s="110">
        <v>46</v>
      </c>
      <c r="H473" s="110"/>
      <c r="I473" s="111" t="s">
        <v>6</v>
      </c>
      <c r="J473" s="31" t="s">
        <v>106</v>
      </c>
      <c r="K473" s="31" t="s">
        <v>21</v>
      </c>
      <c r="L473" s="31"/>
      <c r="M473" s="60"/>
      <c r="N473" s="31"/>
      <c r="O473" s="31" t="s">
        <v>2522</v>
      </c>
      <c r="P473" s="98">
        <f t="shared" si="33"/>
        <v>29</v>
      </c>
      <c r="Q473" s="98">
        <f t="shared" si="34"/>
        <v>0</v>
      </c>
    </row>
    <row r="474" spans="1:17" x14ac:dyDescent="0.2">
      <c r="A474" s="78" t="s">
        <v>3734</v>
      </c>
      <c r="B474" s="31"/>
      <c r="C474" s="31" t="s">
        <v>2156</v>
      </c>
      <c r="D474" s="31" t="s">
        <v>436</v>
      </c>
      <c r="E474" s="112" t="s">
        <v>4</v>
      </c>
      <c r="F474" s="31" t="s">
        <v>4</v>
      </c>
      <c r="G474" s="110">
        <v>33</v>
      </c>
      <c r="H474" s="110"/>
      <c r="I474" s="111" t="s">
        <v>6</v>
      </c>
      <c r="J474" s="31" t="s">
        <v>106</v>
      </c>
      <c r="K474" s="31" t="s">
        <v>21</v>
      </c>
      <c r="L474" s="31"/>
      <c r="M474" s="60"/>
      <c r="N474" s="31"/>
      <c r="O474" s="31" t="s">
        <v>2522</v>
      </c>
      <c r="P474" s="98">
        <f t="shared" si="33"/>
        <v>29</v>
      </c>
      <c r="Q474" s="98">
        <f t="shared" si="34"/>
        <v>0</v>
      </c>
    </row>
    <row r="475" spans="1:17" x14ac:dyDescent="0.2">
      <c r="A475" s="78" t="s">
        <v>3735</v>
      </c>
      <c r="B475" s="31"/>
      <c r="C475" s="60" t="s">
        <v>3737</v>
      </c>
      <c r="D475" s="60" t="s">
        <v>3738</v>
      </c>
      <c r="E475" s="114"/>
      <c r="F475" s="60"/>
      <c r="G475" s="104">
        <v>63</v>
      </c>
      <c r="H475" s="104"/>
      <c r="I475" s="115" t="s">
        <v>6</v>
      </c>
      <c r="J475" s="60" t="s">
        <v>106</v>
      </c>
      <c r="K475" s="60" t="s">
        <v>21</v>
      </c>
      <c r="L475" s="31"/>
      <c r="M475" s="60"/>
      <c r="N475" s="60" t="s">
        <v>3723</v>
      </c>
      <c r="O475" s="31"/>
    </row>
    <row r="476" spans="1:17" x14ac:dyDescent="0.2">
      <c r="A476" s="78" t="s">
        <v>3736</v>
      </c>
      <c r="B476" s="31"/>
      <c r="C476" s="31" t="s">
        <v>2157</v>
      </c>
      <c r="D476" s="31" t="s">
        <v>107</v>
      </c>
      <c r="E476" s="112" t="s">
        <v>4</v>
      </c>
      <c r="F476" s="31" t="s">
        <v>4</v>
      </c>
      <c r="G476" s="110">
        <v>166</v>
      </c>
      <c r="H476" s="110"/>
      <c r="I476" s="111" t="s">
        <v>6</v>
      </c>
      <c r="J476" s="31" t="s">
        <v>106</v>
      </c>
      <c r="K476" s="31" t="s">
        <v>21</v>
      </c>
      <c r="L476" s="31"/>
      <c r="M476" s="60"/>
      <c r="N476" s="31"/>
      <c r="O476" s="31" t="s">
        <v>2522</v>
      </c>
      <c r="P476" s="98">
        <f t="shared" si="33"/>
        <v>23</v>
      </c>
      <c r="Q476" s="98">
        <f t="shared" si="34"/>
        <v>0</v>
      </c>
    </row>
    <row r="477" spans="1:17" x14ac:dyDescent="0.2">
      <c r="A477" s="119"/>
      <c r="B477" s="88"/>
      <c r="C477" s="120"/>
      <c r="D477" s="43"/>
      <c r="E477" s="43"/>
      <c r="F477" s="43"/>
      <c r="G477" s="121"/>
      <c r="H477" s="121"/>
      <c r="I477" s="122"/>
      <c r="J477" s="43"/>
      <c r="K477" s="43" t="s">
        <v>4</v>
      </c>
      <c r="N477" s="43"/>
      <c r="P477" s="98">
        <f t="shared" si="33"/>
        <v>0</v>
      </c>
      <c r="Q477" s="98">
        <f t="shared" si="34"/>
        <v>0</v>
      </c>
    </row>
    <row r="478" spans="1:17" x14ac:dyDescent="0.2">
      <c r="A478" s="78" t="s">
        <v>1285</v>
      </c>
      <c r="B478" s="31"/>
      <c r="C478" s="31" t="s">
        <v>3836</v>
      </c>
      <c r="D478" s="31" t="s">
        <v>116</v>
      </c>
      <c r="E478" s="112" t="s">
        <v>4</v>
      </c>
      <c r="F478" s="31" t="s">
        <v>4</v>
      </c>
      <c r="G478" s="104">
        <v>65</v>
      </c>
      <c r="H478" s="110"/>
      <c r="I478" s="111" t="s">
        <v>6</v>
      </c>
      <c r="J478" s="31" t="s">
        <v>113</v>
      </c>
      <c r="K478" s="31" t="s">
        <v>108</v>
      </c>
      <c r="L478" s="31" t="s">
        <v>1667</v>
      </c>
      <c r="M478" s="104">
        <v>85</v>
      </c>
      <c r="N478" s="31"/>
      <c r="O478" s="31" t="s">
        <v>2523</v>
      </c>
      <c r="P478" s="98">
        <f t="shared" si="33"/>
        <v>18</v>
      </c>
      <c r="Q478" s="98">
        <f t="shared" si="34"/>
        <v>0</v>
      </c>
    </row>
    <row r="479" spans="1:17" x14ac:dyDescent="0.2">
      <c r="A479" s="78" t="s">
        <v>1286</v>
      </c>
      <c r="B479" s="31"/>
      <c r="C479" s="31" t="s">
        <v>3837</v>
      </c>
      <c r="D479" s="31" t="s">
        <v>690</v>
      </c>
      <c r="E479" s="112" t="s">
        <v>4</v>
      </c>
      <c r="F479" s="31" t="s">
        <v>4</v>
      </c>
      <c r="G479" s="104">
        <v>44</v>
      </c>
      <c r="H479" s="110"/>
      <c r="I479" s="111" t="s">
        <v>6</v>
      </c>
      <c r="J479" s="31" t="s">
        <v>113</v>
      </c>
      <c r="K479" s="31" t="s">
        <v>108</v>
      </c>
      <c r="L479" s="31" t="s">
        <v>1668</v>
      </c>
      <c r="M479" s="104">
        <v>51</v>
      </c>
      <c r="N479" s="31"/>
      <c r="O479" s="31" t="s">
        <v>2523</v>
      </c>
      <c r="P479" s="98">
        <f t="shared" si="33"/>
        <v>17</v>
      </c>
      <c r="Q479" s="98">
        <f t="shared" si="34"/>
        <v>0</v>
      </c>
    </row>
    <row r="480" spans="1:17" x14ac:dyDescent="0.2">
      <c r="A480" s="78" t="s">
        <v>1287</v>
      </c>
      <c r="B480" s="31"/>
      <c r="C480" s="31" t="s">
        <v>3838</v>
      </c>
      <c r="D480" s="31" t="s">
        <v>692</v>
      </c>
      <c r="E480" s="80" t="s">
        <v>39</v>
      </c>
      <c r="F480" s="31" t="s">
        <v>4</v>
      </c>
      <c r="G480" s="104">
        <v>52</v>
      </c>
      <c r="H480" s="110">
        <f>SUMPRODUCT(B481:B482,G481:G482)</f>
        <v>52</v>
      </c>
      <c r="I480" s="111" t="s">
        <v>4</v>
      </c>
      <c r="J480" s="31" t="s">
        <v>113</v>
      </c>
      <c r="K480" s="31" t="s">
        <v>108</v>
      </c>
      <c r="L480" s="31" t="s">
        <v>2563</v>
      </c>
      <c r="M480" s="104">
        <v>41</v>
      </c>
      <c r="N480" s="31"/>
      <c r="O480" s="31" t="s">
        <v>2523</v>
      </c>
      <c r="P480" s="98">
        <f t="shared" si="33"/>
        <v>19</v>
      </c>
      <c r="Q480" s="98">
        <f t="shared" si="34"/>
        <v>0</v>
      </c>
    </row>
    <row r="481" spans="1:17" x14ac:dyDescent="0.2">
      <c r="A481" s="78" t="s">
        <v>1288</v>
      </c>
      <c r="B481" s="31">
        <v>1</v>
      </c>
      <c r="C481" s="31" t="s">
        <v>3839</v>
      </c>
      <c r="D481" s="31" t="s">
        <v>111</v>
      </c>
      <c r="E481" s="112" t="s">
        <v>4</v>
      </c>
      <c r="F481" s="31" t="str">
        <f>+C$480</f>
        <v>09430K100</v>
      </c>
      <c r="G481" s="104">
        <v>8</v>
      </c>
      <c r="H481" s="110"/>
      <c r="I481" s="111" t="s">
        <v>6</v>
      </c>
      <c r="J481" s="31" t="s">
        <v>113</v>
      </c>
      <c r="K481" s="31" t="s">
        <v>108</v>
      </c>
      <c r="L481" s="31" t="s">
        <v>2203</v>
      </c>
      <c r="M481" s="104">
        <v>9</v>
      </c>
      <c r="N481" s="31"/>
      <c r="O481" s="31" t="s">
        <v>2523</v>
      </c>
      <c r="P481" s="98">
        <f t="shared" si="33"/>
        <v>11</v>
      </c>
      <c r="Q481" s="98">
        <f t="shared" si="34"/>
        <v>0</v>
      </c>
    </row>
    <row r="482" spans="1:17" x14ac:dyDescent="0.2">
      <c r="A482" s="78" t="s">
        <v>1289</v>
      </c>
      <c r="B482" s="31">
        <v>4</v>
      </c>
      <c r="C482" s="31" t="s">
        <v>3840</v>
      </c>
      <c r="D482" s="31" t="s">
        <v>112</v>
      </c>
      <c r="E482" s="112" t="s">
        <v>4</v>
      </c>
      <c r="F482" s="31" t="str">
        <f>+C$480</f>
        <v>09430K100</v>
      </c>
      <c r="G482" s="104">
        <v>11</v>
      </c>
      <c r="H482" s="110"/>
      <c r="I482" s="111" t="s">
        <v>6</v>
      </c>
      <c r="J482" s="31" t="s">
        <v>113</v>
      </c>
      <c r="K482" s="31" t="s">
        <v>108</v>
      </c>
      <c r="L482" s="31" t="s">
        <v>2738</v>
      </c>
      <c r="M482" s="104">
        <v>8</v>
      </c>
      <c r="N482" s="31"/>
      <c r="O482" s="31" t="s">
        <v>2523</v>
      </c>
      <c r="P482" s="98">
        <f t="shared" si="33"/>
        <v>7</v>
      </c>
      <c r="Q482" s="98">
        <f t="shared" si="34"/>
        <v>0</v>
      </c>
    </row>
    <row r="483" spans="1:17" x14ac:dyDescent="0.2">
      <c r="A483" s="78" t="s">
        <v>1290</v>
      </c>
      <c r="B483" s="31"/>
      <c r="C483" s="31" t="s">
        <v>3841</v>
      </c>
      <c r="D483" s="31" t="s">
        <v>692</v>
      </c>
      <c r="E483" s="80" t="s">
        <v>39</v>
      </c>
      <c r="F483" s="31" t="s">
        <v>4</v>
      </c>
      <c r="G483" s="104">
        <v>41</v>
      </c>
      <c r="H483" s="110">
        <f>SUMPRODUCT(B484:B485,G484:G485)</f>
        <v>41</v>
      </c>
      <c r="I483" s="111" t="s">
        <v>4</v>
      </c>
      <c r="J483" s="31" t="s">
        <v>113</v>
      </c>
      <c r="K483" s="31" t="s">
        <v>108</v>
      </c>
      <c r="L483" s="31" t="s">
        <v>3008</v>
      </c>
      <c r="M483" s="104">
        <v>33</v>
      </c>
      <c r="N483" s="31"/>
      <c r="O483" s="31" t="s">
        <v>2523</v>
      </c>
      <c r="P483" s="98">
        <f t="shared" si="33"/>
        <v>19</v>
      </c>
      <c r="Q483" s="98">
        <f t="shared" si="34"/>
        <v>0</v>
      </c>
    </row>
    <row r="484" spans="1:17" x14ac:dyDescent="0.2">
      <c r="A484" s="78" t="s">
        <v>1291</v>
      </c>
      <c r="B484" s="31">
        <v>1</v>
      </c>
      <c r="C484" s="31" t="s">
        <v>3842</v>
      </c>
      <c r="D484" s="31" t="s">
        <v>111</v>
      </c>
      <c r="E484" s="112" t="s">
        <v>4</v>
      </c>
      <c r="F484" s="31" t="str">
        <f>+C$480</f>
        <v>09430K100</v>
      </c>
      <c r="G484" s="104">
        <v>8</v>
      </c>
      <c r="H484" s="110"/>
      <c r="I484" s="111"/>
      <c r="J484" s="31" t="s">
        <v>113</v>
      </c>
      <c r="K484" s="31" t="s">
        <v>108</v>
      </c>
      <c r="L484" s="31" t="s">
        <v>2203</v>
      </c>
      <c r="M484" s="104">
        <v>9</v>
      </c>
      <c r="N484" s="31"/>
      <c r="O484" s="31" t="s">
        <v>2523</v>
      </c>
      <c r="P484" s="98">
        <f t="shared" si="33"/>
        <v>11</v>
      </c>
      <c r="Q484" s="98">
        <f t="shared" si="34"/>
        <v>0</v>
      </c>
    </row>
    <row r="485" spans="1:17" x14ac:dyDescent="0.2">
      <c r="A485" s="78" t="s">
        <v>1292</v>
      </c>
      <c r="B485" s="31">
        <v>3</v>
      </c>
      <c r="C485" s="31" t="s">
        <v>3843</v>
      </c>
      <c r="D485" s="31" t="s">
        <v>112</v>
      </c>
      <c r="E485" s="112" t="s">
        <v>4</v>
      </c>
      <c r="F485" s="31" t="str">
        <f>+C$480</f>
        <v>09430K100</v>
      </c>
      <c r="G485" s="104">
        <v>11</v>
      </c>
      <c r="H485" s="110"/>
      <c r="I485" s="111"/>
      <c r="J485" s="31" t="s">
        <v>113</v>
      </c>
      <c r="K485" s="31" t="s">
        <v>108</v>
      </c>
      <c r="L485" s="31" t="s">
        <v>2738</v>
      </c>
      <c r="M485" s="104">
        <v>8</v>
      </c>
      <c r="N485" s="31"/>
      <c r="O485" s="31" t="s">
        <v>2523</v>
      </c>
      <c r="P485" s="98">
        <f t="shared" si="33"/>
        <v>7</v>
      </c>
      <c r="Q485" s="98">
        <f t="shared" si="34"/>
        <v>0</v>
      </c>
    </row>
    <row r="486" spans="1:17" x14ac:dyDescent="0.2">
      <c r="A486" s="78" t="s">
        <v>1293</v>
      </c>
      <c r="B486" s="31"/>
      <c r="C486" s="31" t="s">
        <v>3844</v>
      </c>
      <c r="D486" s="31" t="s">
        <v>693</v>
      </c>
      <c r="E486" s="80" t="s">
        <v>39</v>
      </c>
      <c r="F486" s="31" t="s">
        <v>4</v>
      </c>
      <c r="G486" s="104">
        <v>52</v>
      </c>
      <c r="H486" s="110">
        <f>SUMPRODUCT(B487:B488,G487:G488)</f>
        <v>52</v>
      </c>
      <c r="I486" s="111" t="s">
        <v>4</v>
      </c>
      <c r="J486" s="31" t="s">
        <v>113</v>
      </c>
      <c r="K486" s="31" t="s">
        <v>108</v>
      </c>
      <c r="L486" s="31" t="s">
        <v>2564</v>
      </c>
      <c r="M486" s="104">
        <v>41</v>
      </c>
      <c r="N486" s="31"/>
      <c r="O486" s="31" t="s">
        <v>2523</v>
      </c>
      <c r="P486" s="98">
        <f t="shared" si="33"/>
        <v>25</v>
      </c>
      <c r="Q486" s="98">
        <f t="shared" si="34"/>
        <v>0</v>
      </c>
    </row>
    <row r="487" spans="1:17" x14ac:dyDescent="0.2">
      <c r="A487" s="78" t="s">
        <v>1294</v>
      </c>
      <c r="B487" s="31">
        <v>1</v>
      </c>
      <c r="C487" s="31" t="s">
        <v>3845</v>
      </c>
      <c r="D487" s="31" t="s">
        <v>694</v>
      </c>
      <c r="E487" s="112" t="s">
        <v>4</v>
      </c>
      <c r="F487" s="31" t="str">
        <f>+C$486</f>
        <v>09450K100</v>
      </c>
      <c r="G487" s="104">
        <v>8</v>
      </c>
      <c r="H487" s="110"/>
      <c r="I487" s="111" t="s">
        <v>6</v>
      </c>
      <c r="J487" s="31" t="s">
        <v>113</v>
      </c>
      <c r="K487" s="31" t="s">
        <v>108</v>
      </c>
      <c r="L487" s="31" t="s">
        <v>2204</v>
      </c>
      <c r="M487" s="104">
        <v>9</v>
      </c>
      <c r="N487" s="31"/>
      <c r="O487" s="31" t="s">
        <v>2523</v>
      </c>
      <c r="P487" s="98">
        <f t="shared" si="33"/>
        <v>17</v>
      </c>
      <c r="Q487" s="98">
        <f t="shared" si="34"/>
        <v>0</v>
      </c>
    </row>
    <row r="488" spans="1:17" x14ac:dyDescent="0.2">
      <c r="A488" s="78" t="s">
        <v>1295</v>
      </c>
      <c r="B488" s="31">
        <v>4</v>
      </c>
      <c r="C488" s="31" t="s">
        <v>3846</v>
      </c>
      <c r="D488" s="31" t="s">
        <v>695</v>
      </c>
      <c r="E488" s="112" t="s">
        <v>4</v>
      </c>
      <c r="F488" s="31" t="str">
        <f>+C$486</f>
        <v>09450K100</v>
      </c>
      <c r="G488" s="104">
        <v>11</v>
      </c>
      <c r="H488" s="110"/>
      <c r="I488" s="111" t="s">
        <v>6</v>
      </c>
      <c r="J488" s="31" t="s">
        <v>113</v>
      </c>
      <c r="K488" s="31" t="s">
        <v>108</v>
      </c>
      <c r="L488" s="31" t="s">
        <v>2205</v>
      </c>
      <c r="M488" s="104">
        <v>8</v>
      </c>
      <c r="N488" s="31"/>
      <c r="O488" s="31" t="s">
        <v>2523</v>
      </c>
      <c r="P488" s="98">
        <f t="shared" si="33"/>
        <v>13</v>
      </c>
      <c r="Q488" s="98">
        <f t="shared" si="34"/>
        <v>0</v>
      </c>
    </row>
    <row r="489" spans="1:17" x14ac:dyDescent="0.2">
      <c r="A489" s="78" t="s">
        <v>1296</v>
      </c>
      <c r="B489" s="31"/>
      <c r="C489" s="31" t="s">
        <v>3009</v>
      </c>
      <c r="D489" s="31" t="s">
        <v>3329</v>
      </c>
      <c r="E489" s="112" t="s">
        <v>4</v>
      </c>
      <c r="F489" s="31" t="s">
        <v>4</v>
      </c>
      <c r="G489" s="110">
        <v>30</v>
      </c>
      <c r="H489" s="110"/>
      <c r="I489" s="111" t="s">
        <v>4</v>
      </c>
      <c r="J489" s="31" t="s">
        <v>113</v>
      </c>
      <c r="K489" s="31" t="s">
        <v>108</v>
      </c>
      <c r="L489" s="31"/>
      <c r="M489" s="104"/>
      <c r="N489" s="31" t="s">
        <v>262</v>
      </c>
      <c r="O489" s="31" t="s">
        <v>2523</v>
      </c>
      <c r="P489" s="98">
        <f t="shared" si="33"/>
        <v>24</v>
      </c>
      <c r="Q489" s="98">
        <f t="shared" si="34"/>
        <v>19</v>
      </c>
    </row>
    <row r="490" spans="1:17" x14ac:dyDescent="0.2">
      <c r="A490" s="78" t="s">
        <v>1297</v>
      </c>
      <c r="B490" s="31"/>
      <c r="C490" s="31" t="s">
        <v>3847</v>
      </c>
      <c r="D490" s="31" t="s">
        <v>3319</v>
      </c>
      <c r="E490" s="112" t="s">
        <v>4</v>
      </c>
      <c r="F490" s="31" t="s">
        <v>4</v>
      </c>
      <c r="G490" s="110">
        <v>49</v>
      </c>
      <c r="H490" s="110"/>
      <c r="I490" s="111" t="s">
        <v>4</v>
      </c>
      <c r="J490" s="31" t="s">
        <v>113</v>
      </c>
      <c r="K490" s="31" t="s">
        <v>108</v>
      </c>
      <c r="L490" s="31" t="s">
        <v>2898</v>
      </c>
      <c r="M490" s="104"/>
      <c r="N490" s="31" t="s">
        <v>262</v>
      </c>
      <c r="O490" s="31" t="s">
        <v>2523</v>
      </c>
      <c r="P490" s="98">
        <f t="shared" si="33"/>
        <v>10</v>
      </c>
      <c r="Q490" s="98">
        <f t="shared" si="34"/>
        <v>19</v>
      </c>
    </row>
    <row r="491" spans="1:17" x14ac:dyDescent="0.2">
      <c r="A491" s="119"/>
      <c r="B491" s="88"/>
      <c r="C491" s="120"/>
      <c r="D491" s="43"/>
      <c r="E491" s="43"/>
      <c r="F491" s="43"/>
      <c r="G491" s="121"/>
      <c r="H491" s="121"/>
      <c r="I491" s="122"/>
      <c r="J491" s="43"/>
      <c r="K491" s="43" t="s">
        <v>4</v>
      </c>
      <c r="N491" s="43"/>
      <c r="P491" s="98">
        <f t="shared" si="33"/>
        <v>0</v>
      </c>
      <c r="Q491" s="98">
        <f t="shared" si="34"/>
        <v>0</v>
      </c>
    </row>
    <row r="492" spans="1:17" x14ac:dyDescent="0.2">
      <c r="A492" s="78" t="s">
        <v>1298</v>
      </c>
      <c r="B492" s="31"/>
      <c r="C492" s="31" t="s">
        <v>1670</v>
      </c>
      <c r="D492" s="31" t="s">
        <v>3444</v>
      </c>
      <c r="E492" s="80" t="s">
        <v>39</v>
      </c>
      <c r="F492" s="31" t="s">
        <v>4</v>
      </c>
      <c r="G492" s="110">
        <v>166</v>
      </c>
      <c r="H492" s="110">
        <f>SUMPRODUCT(B493:B494,G493:G494)</f>
        <v>166</v>
      </c>
      <c r="I492" s="111" t="s">
        <v>4</v>
      </c>
      <c r="J492" s="31" t="s">
        <v>109</v>
      </c>
      <c r="K492" s="31" t="s">
        <v>108</v>
      </c>
      <c r="L492" s="31"/>
      <c r="M492" s="104"/>
      <c r="N492" s="31" t="s">
        <v>264</v>
      </c>
      <c r="O492" s="31" t="s">
        <v>2524</v>
      </c>
      <c r="P492" s="98">
        <f t="shared" si="33"/>
        <v>19</v>
      </c>
      <c r="Q492" s="98">
        <f t="shared" si="34"/>
        <v>17</v>
      </c>
    </row>
    <row r="493" spans="1:17" x14ac:dyDescent="0.2">
      <c r="A493" s="78" t="s">
        <v>1299</v>
      </c>
      <c r="B493" s="31">
        <v>1</v>
      </c>
      <c r="C493" s="31" t="s">
        <v>1671</v>
      </c>
      <c r="D493" s="31" t="s">
        <v>3848</v>
      </c>
      <c r="E493" s="112" t="s">
        <v>4</v>
      </c>
      <c r="F493" s="31" t="str">
        <f>+C$492</f>
        <v>09410K000</v>
      </c>
      <c r="G493" s="110">
        <v>22</v>
      </c>
      <c r="H493" s="110"/>
      <c r="I493" s="111" t="s">
        <v>6</v>
      </c>
      <c r="J493" s="31" t="s">
        <v>109</v>
      </c>
      <c r="K493" s="31" t="s">
        <v>108</v>
      </c>
      <c r="L493" s="31"/>
      <c r="M493" s="104"/>
      <c r="N493" s="31"/>
      <c r="O493" s="31" t="s">
        <v>2524</v>
      </c>
      <c r="P493" s="98">
        <f t="shared" si="33"/>
        <v>24</v>
      </c>
      <c r="Q493" s="98">
        <f t="shared" si="34"/>
        <v>0</v>
      </c>
    </row>
    <row r="494" spans="1:17" x14ac:dyDescent="0.2">
      <c r="A494" s="78" t="s">
        <v>3213</v>
      </c>
      <c r="B494" s="31">
        <v>3</v>
      </c>
      <c r="C494" s="31" t="s">
        <v>1672</v>
      </c>
      <c r="D494" s="31" t="s">
        <v>437</v>
      </c>
      <c r="E494" s="112" t="s">
        <v>4</v>
      </c>
      <c r="F494" s="31" t="str">
        <f>+C$492</f>
        <v>09410K000</v>
      </c>
      <c r="G494" s="110">
        <v>48</v>
      </c>
      <c r="H494" s="110"/>
      <c r="I494" s="111" t="s">
        <v>6</v>
      </c>
      <c r="J494" s="31" t="s">
        <v>109</v>
      </c>
      <c r="K494" s="31" t="s">
        <v>108</v>
      </c>
      <c r="L494" s="31"/>
      <c r="M494" s="104"/>
      <c r="N494" s="31"/>
      <c r="O494" s="31" t="s">
        <v>2524</v>
      </c>
      <c r="P494" s="98">
        <f t="shared" si="33"/>
        <v>12</v>
      </c>
      <c r="Q494" s="98">
        <f t="shared" si="34"/>
        <v>0</v>
      </c>
    </row>
    <row r="495" spans="1:17" x14ac:dyDescent="0.2">
      <c r="A495" s="78" t="s">
        <v>3214</v>
      </c>
      <c r="B495" s="31"/>
      <c r="C495" s="31" t="s">
        <v>2565</v>
      </c>
      <c r="D495" s="31" t="s">
        <v>114</v>
      </c>
      <c r="E495" s="112" t="s">
        <v>4</v>
      </c>
      <c r="F495" s="31" t="s">
        <v>4</v>
      </c>
      <c r="G495" s="110">
        <v>39</v>
      </c>
      <c r="H495" s="110"/>
      <c r="I495" s="111" t="s">
        <v>4</v>
      </c>
      <c r="J495" s="31" t="s">
        <v>109</v>
      </c>
      <c r="K495" s="31" t="s">
        <v>108</v>
      </c>
      <c r="L495" s="31"/>
      <c r="M495" s="104"/>
      <c r="N495" s="31" t="s">
        <v>245</v>
      </c>
      <c r="O495" s="31" t="s">
        <v>2524</v>
      </c>
      <c r="P495" s="98">
        <f t="shared" si="33"/>
        <v>25</v>
      </c>
      <c r="Q495" s="98">
        <f t="shared" si="34"/>
        <v>5</v>
      </c>
    </row>
    <row r="496" spans="1:17" x14ac:dyDescent="0.2">
      <c r="A496" s="78" t="s">
        <v>3215</v>
      </c>
      <c r="B496" s="31"/>
      <c r="C496" s="31" t="s">
        <v>2566</v>
      </c>
      <c r="D496" s="31" t="s">
        <v>115</v>
      </c>
      <c r="E496" s="112" t="s">
        <v>4</v>
      </c>
      <c r="F496" s="31" t="s">
        <v>4</v>
      </c>
      <c r="G496" s="110">
        <v>15</v>
      </c>
      <c r="H496" s="110"/>
      <c r="I496" s="111" t="s">
        <v>4</v>
      </c>
      <c r="J496" s="31" t="s">
        <v>109</v>
      </c>
      <c r="K496" s="31" t="s">
        <v>108</v>
      </c>
      <c r="L496" s="31"/>
      <c r="M496" s="104"/>
      <c r="N496" s="31" t="s">
        <v>245</v>
      </c>
      <c r="O496" s="31" t="s">
        <v>2524</v>
      </c>
      <c r="P496" s="98">
        <f t="shared" si="33"/>
        <v>20</v>
      </c>
      <c r="Q496" s="98">
        <f t="shared" si="34"/>
        <v>5</v>
      </c>
    </row>
    <row r="497" spans="1:17" x14ac:dyDescent="0.2">
      <c r="A497" s="119"/>
      <c r="B497" s="88"/>
      <c r="C497" s="120"/>
      <c r="D497" s="43"/>
      <c r="E497" s="43"/>
      <c r="F497" s="43"/>
      <c r="G497" s="121"/>
      <c r="H497" s="121"/>
      <c r="I497" s="122"/>
      <c r="J497" s="43"/>
      <c r="K497" s="43" t="s">
        <v>4</v>
      </c>
      <c r="N497" s="43"/>
      <c r="P497" s="98">
        <f t="shared" si="33"/>
        <v>0</v>
      </c>
      <c r="Q497" s="98">
        <f t="shared" si="34"/>
        <v>0</v>
      </c>
    </row>
    <row r="498" spans="1:17" x14ac:dyDescent="0.2">
      <c r="A498" s="78" t="s">
        <v>1300</v>
      </c>
      <c r="B498" s="31"/>
      <c r="C498" s="31" t="s">
        <v>2229</v>
      </c>
      <c r="D498" s="31" t="s">
        <v>3012</v>
      </c>
      <c r="E498" s="112" t="s">
        <v>4</v>
      </c>
      <c r="F498" s="31" t="s">
        <v>4</v>
      </c>
      <c r="G498" s="110">
        <v>101</v>
      </c>
      <c r="H498" s="110"/>
      <c r="I498" s="111" t="s">
        <v>6</v>
      </c>
      <c r="J498" s="31" t="s">
        <v>118</v>
      </c>
      <c r="K498" s="31" t="s">
        <v>11</v>
      </c>
      <c r="L498" s="31"/>
      <c r="M498" s="104"/>
      <c r="N498" s="31"/>
      <c r="O498" s="31" t="s">
        <v>2525</v>
      </c>
      <c r="P498" s="98">
        <f t="shared" si="33"/>
        <v>13</v>
      </c>
      <c r="Q498" s="98">
        <f t="shared" si="34"/>
        <v>0</v>
      </c>
    </row>
    <row r="499" spans="1:17" x14ac:dyDescent="0.2">
      <c r="A499" s="78" t="s">
        <v>1301</v>
      </c>
      <c r="B499" s="31"/>
      <c r="C499" s="60" t="s">
        <v>3445</v>
      </c>
      <c r="D499" s="60" t="s">
        <v>3446</v>
      </c>
      <c r="E499" s="114"/>
      <c r="F499" s="60"/>
      <c r="G499" s="104">
        <v>215</v>
      </c>
      <c r="H499" s="110">
        <f>SUMPRODUCT(B500:B501,G500:G501)</f>
        <v>215</v>
      </c>
      <c r="I499" s="115"/>
      <c r="J499" s="31" t="s">
        <v>2745</v>
      </c>
      <c r="K499" s="31" t="s">
        <v>11</v>
      </c>
      <c r="L499" s="31"/>
      <c r="M499" s="104"/>
      <c r="N499" s="60" t="s">
        <v>1664</v>
      </c>
      <c r="O499" s="31"/>
      <c r="P499" s="98">
        <f t="shared" si="33"/>
        <v>22</v>
      </c>
      <c r="Q499" s="98">
        <f t="shared" si="34"/>
        <v>7</v>
      </c>
    </row>
    <row r="500" spans="1:17" x14ac:dyDescent="0.2">
      <c r="A500" s="78" t="s">
        <v>1302</v>
      </c>
      <c r="B500" s="60">
        <v>1</v>
      </c>
      <c r="C500" s="31" t="s">
        <v>2220</v>
      </c>
      <c r="D500" s="31" t="s">
        <v>2221</v>
      </c>
      <c r="E500" s="112"/>
      <c r="F500" s="31"/>
      <c r="G500" s="110">
        <v>29</v>
      </c>
      <c r="H500" s="110"/>
      <c r="I500" s="111" t="s">
        <v>6</v>
      </c>
      <c r="J500" s="31" t="s">
        <v>2745</v>
      </c>
      <c r="K500" s="31" t="s">
        <v>11</v>
      </c>
      <c r="L500" s="31"/>
      <c r="M500" s="104"/>
      <c r="N500" s="31"/>
      <c r="O500" s="31" t="s">
        <v>2525</v>
      </c>
      <c r="P500" s="98">
        <f t="shared" si="33"/>
        <v>20</v>
      </c>
      <c r="Q500" s="98">
        <f t="shared" si="34"/>
        <v>0</v>
      </c>
    </row>
    <row r="501" spans="1:17" x14ac:dyDescent="0.2">
      <c r="A501" s="78" t="s">
        <v>1303</v>
      </c>
      <c r="B501" s="60">
        <v>3</v>
      </c>
      <c r="C501" s="31" t="s">
        <v>2226</v>
      </c>
      <c r="D501" s="31" t="s">
        <v>2227</v>
      </c>
      <c r="E501" s="136" t="s">
        <v>285</v>
      </c>
      <c r="F501" s="31"/>
      <c r="G501" s="110">
        <v>62</v>
      </c>
      <c r="H501" s="110">
        <f>SUMPRODUCT(B502:B503,G502:G503)</f>
        <v>62</v>
      </c>
      <c r="I501" s="111"/>
      <c r="J501" s="31" t="s">
        <v>2745</v>
      </c>
      <c r="K501" s="31" t="s">
        <v>11</v>
      </c>
      <c r="L501" s="31"/>
      <c r="M501" s="104"/>
      <c r="N501" s="31" t="s">
        <v>2928</v>
      </c>
      <c r="O501" s="31" t="s">
        <v>2525</v>
      </c>
      <c r="P501" s="98">
        <f t="shared" si="33"/>
        <v>29</v>
      </c>
      <c r="Q501" s="98">
        <f t="shared" si="34"/>
        <v>17</v>
      </c>
    </row>
    <row r="502" spans="1:17" x14ac:dyDescent="0.2">
      <c r="A502" s="78" t="s">
        <v>1304</v>
      </c>
      <c r="B502" s="31">
        <v>1</v>
      </c>
      <c r="C502" s="31" t="s">
        <v>2222</v>
      </c>
      <c r="D502" s="31" t="s">
        <v>2223</v>
      </c>
      <c r="E502" s="112"/>
      <c r="F502" s="31" t="str">
        <f>+C$501</f>
        <v>10550K000</v>
      </c>
      <c r="G502" s="110">
        <v>2</v>
      </c>
      <c r="H502" s="110"/>
      <c r="I502" s="111" t="s">
        <v>6</v>
      </c>
      <c r="J502" s="31" t="s">
        <v>2745</v>
      </c>
      <c r="K502" s="31" t="s">
        <v>11</v>
      </c>
      <c r="L502" s="31"/>
      <c r="M502" s="104"/>
      <c r="N502" s="31"/>
      <c r="O502" s="31" t="s">
        <v>2525</v>
      </c>
      <c r="P502" s="98">
        <f t="shared" si="33"/>
        <v>21</v>
      </c>
      <c r="Q502" s="98">
        <f t="shared" si="34"/>
        <v>0</v>
      </c>
    </row>
    <row r="503" spans="1:17" x14ac:dyDescent="0.2">
      <c r="A503" s="78" t="s">
        <v>1305</v>
      </c>
      <c r="B503" s="31">
        <v>4</v>
      </c>
      <c r="C503" s="31" t="s">
        <v>2224</v>
      </c>
      <c r="D503" s="31" t="s">
        <v>2225</v>
      </c>
      <c r="E503" s="112"/>
      <c r="F503" s="31" t="str">
        <f>+C$501</f>
        <v>10550K000</v>
      </c>
      <c r="G503" s="110">
        <v>15</v>
      </c>
      <c r="H503" s="110"/>
      <c r="I503" s="111" t="s">
        <v>6</v>
      </c>
      <c r="J503" s="31" t="s">
        <v>2745</v>
      </c>
      <c r="K503" s="31" t="s">
        <v>11</v>
      </c>
      <c r="L503" s="31"/>
      <c r="M503" s="104"/>
      <c r="N503" s="31"/>
      <c r="O503" s="31" t="s">
        <v>2525</v>
      </c>
      <c r="P503" s="98">
        <f t="shared" si="33"/>
        <v>16</v>
      </c>
      <c r="Q503" s="98">
        <f t="shared" si="34"/>
        <v>0</v>
      </c>
    </row>
    <row r="504" spans="1:17" x14ac:dyDescent="0.2">
      <c r="A504" s="78" t="s">
        <v>1306</v>
      </c>
      <c r="B504" s="31"/>
      <c r="C504" s="31" t="s">
        <v>2241</v>
      </c>
      <c r="D504" s="31" t="s">
        <v>193</v>
      </c>
      <c r="E504" s="80" t="s">
        <v>39</v>
      </c>
      <c r="F504" s="31" t="s">
        <v>4</v>
      </c>
      <c r="G504" s="110">
        <v>249</v>
      </c>
      <c r="H504" s="110">
        <f>SUMPRODUCT(B505:B508,G505:G508)</f>
        <v>249</v>
      </c>
      <c r="I504" s="111" t="s">
        <v>4</v>
      </c>
      <c r="J504" s="31" t="s">
        <v>118</v>
      </c>
      <c r="K504" s="31" t="s">
        <v>11</v>
      </c>
      <c r="L504" s="31"/>
      <c r="M504" s="104"/>
      <c r="N504" s="31"/>
      <c r="O504" s="31" t="s">
        <v>2525</v>
      </c>
      <c r="P504" s="98">
        <f t="shared" si="33"/>
        <v>20</v>
      </c>
      <c r="Q504" s="98">
        <f t="shared" si="34"/>
        <v>0</v>
      </c>
    </row>
    <row r="505" spans="1:17" x14ac:dyDescent="0.2">
      <c r="A505" s="78" t="s">
        <v>1307</v>
      </c>
      <c r="B505" s="31">
        <v>1</v>
      </c>
      <c r="C505" s="31" t="s">
        <v>2242</v>
      </c>
      <c r="D505" s="31" t="s">
        <v>540</v>
      </c>
      <c r="E505" s="112" t="s">
        <v>4</v>
      </c>
      <c r="F505" s="31" t="str">
        <f>+C$504</f>
        <v>10400K000</v>
      </c>
      <c r="G505" s="110">
        <v>12</v>
      </c>
      <c r="H505" s="110"/>
      <c r="I505" s="111" t="s">
        <v>6</v>
      </c>
      <c r="J505" s="31" t="s">
        <v>118</v>
      </c>
      <c r="K505" s="31" t="s">
        <v>11</v>
      </c>
      <c r="L505" s="31"/>
      <c r="M505" s="104"/>
      <c r="N505" s="31"/>
      <c r="O505" s="31" t="s">
        <v>2525</v>
      </c>
      <c r="P505" s="98">
        <f t="shared" si="33"/>
        <v>18</v>
      </c>
      <c r="Q505" s="98">
        <f t="shared" si="34"/>
        <v>0</v>
      </c>
    </row>
    <row r="506" spans="1:17" x14ac:dyDescent="0.2">
      <c r="A506" s="78" t="s">
        <v>1308</v>
      </c>
      <c r="B506" s="31">
        <v>1</v>
      </c>
      <c r="C506" s="31" t="s">
        <v>2243</v>
      </c>
      <c r="D506" s="31" t="s">
        <v>541</v>
      </c>
      <c r="E506" s="112" t="s">
        <v>4</v>
      </c>
      <c r="F506" s="31" t="str">
        <f>+C$504</f>
        <v>10400K000</v>
      </c>
      <c r="G506" s="110">
        <v>21</v>
      </c>
      <c r="H506" s="110"/>
      <c r="I506" s="111" t="s">
        <v>6</v>
      </c>
      <c r="J506" s="31" t="s">
        <v>118</v>
      </c>
      <c r="K506" s="31" t="s">
        <v>11</v>
      </c>
      <c r="L506" s="31"/>
      <c r="M506" s="104"/>
      <c r="N506" s="31"/>
      <c r="O506" s="31" t="s">
        <v>2525</v>
      </c>
      <c r="P506" s="98">
        <f t="shared" si="33"/>
        <v>26</v>
      </c>
      <c r="Q506" s="98">
        <f t="shared" si="34"/>
        <v>0</v>
      </c>
    </row>
    <row r="507" spans="1:17" x14ac:dyDescent="0.2">
      <c r="A507" s="78" t="s">
        <v>1620</v>
      </c>
      <c r="B507" s="31">
        <v>2</v>
      </c>
      <c r="C507" s="31" t="s">
        <v>2244</v>
      </c>
      <c r="D507" s="31" t="s">
        <v>542</v>
      </c>
      <c r="E507" s="112" t="s">
        <v>4</v>
      </c>
      <c r="F507" s="31" t="str">
        <f>+C$504</f>
        <v>10400K000</v>
      </c>
      <c r="G507" s="110">
        <v>42</v>
      </c>
      <c r="H507" s="110"/>
      <c r="I507" s="111" t="s">
        <v>6</v>
      </c>
      <c r="J507" s="31" t="s">
        <v>118</v>
      </c>
      <c r="K507" s="31" t="s">
        <v>11</v>
      </c>
      <c r="L507" s="31"/>
      <c r="M507" s="104"/>
      <c r="N507" s="31"/>
      <c r="O507" s="31" t="s">
        <v>2525</v>
      </c>
      <c r="P507" s="98">
        <f t="shared" si="33"/>
        <v>22</v>
      </c>
      <c r="Q507" s="98">
        <f t="shared" si="34"/>
        <v>0</v>
      </c>
    </row>
    <row r="508" spans="1:17" x14ac:dyDescent="0.2">
      <c r="A508" s="78" t="s">
        <v>1621</v>
      </c>
      <c r="B508" s="31">
        <v>4</v>
      </c>
      <c r="C508" s="31" t="s">
        <v>2245</v>
      </c>
      <c r="D508" s="31" t="s">
        <v>543</v>
      </c>
      <c r="E508" s="112" t="s">
        <v>4</v>
      </c>
      <c r="F508" s="31" t="str">
        <f>+C$504</f>
        <v>10400K000</v>
      </c>
      <c r="G508" s="110">
        <v>33</v>
      </c>
      <c r="H508" s="110"/>
      <c r="I508" s="111" t="s">
        <v>6</v>
      </c>
      <c r="J508" s="31" t="s">
        <v>118</v>
      </c>
      <c r="K508" s="31" t="s">
        <v>11</v>
      </c>
      <c r="L508" s="31"/>
      <c r="M508" s="104"/>
      <c r="N508" s="31"/>
      <c r="O508" s="31" t="s">
        <v>2525</v>
      </c>
      <c r="P508" s="98">
        <f t="shared" si="33"/>
        <v>21</v>
      </c>
      <c r="Q508" s="98">
        <f t="shared" si="34"/>
        <v>0</v>
      </c>
    </row>
    <row r="509" spans="1:17" x14ac:dyDescent="0.2">
      <c r="A509" s="119"/>
      <c r="B509" s="88"/>
      <c r="C509" s="120"/>
      <c r="D509" s="43"/>
      <c r="E509" s="43"/>
      <c r="F509" s="43"/>
      <c r="G509" s="121"/>
      <c r="H509" s="121"/>
      <c r="I509" s="122"/>
      <c r="J509" s="43"/>
      <c r="K509" s="43" t="s">
        <v>4</v>
      </c>
      <c r="N509" s="43"/>
      <c r="P509" s="98">
        <f t="shared" si="33"/>
        <v>0</v>
      </c>
      <c r="Q509" s="98">
        <f t="shared" si="34"/>
        <v>0</v>
      </c>
    </row>
    <row r="510" spans="1:17" x14ac:dyDescent="0.2">
      <c r="A510" s="78" t="s">
        <v>1622</v>
      </c>
      <c r="B510" s="31"/>
      <c r="C510" s="31" t="s">
        <v>2206</v>
      </c>
      <c r="D510" s="31" t="s">
        <v>2207</v>
      </c>
      <c r="E510" s="112" t="s">
        <v>4</v>
      </c>
      <c r="F510" s="31" t="s">
        <v>4</v>
      </c>
      <c r="G510" s="110">
        <v>143</v>
      </c>
      <c r="H510" s="110"/>
      <c r="I510" s="111" t="s">
        <v>6</v>
      </c>
      <c r="J510" s="31" t="s">
        <v>117</v>
      </c>
      <c r="K510" s="31" t="s">
        <v>11</v>
      </c>
      <c r="L510" s="31"/>
      <c r="M510" s="104"/>
      <c r="N510" s="31"/>
      <c r="O510" s="31" t="s">
        <v>2526</v>
      </c>
      <c r="P510" s="98">
        <f t="shared" si="33"/>
        <v>26</v>
      </c>
      <c r="Q510" s="98">
        <f t="shared" si="34"/>
        <v>0</v>
      </c>
    </row>
    <row r="511" spans="1:17" x14ac:dyDescent="0.2">
      <c r="A511" s="78" t="s">
        <v>1623</v>
      </c>
      <c r="B511" s="31"/>
      <c r="C511" s="31" t="s">
        <v>2219</v>
      </c>
      <c r="D511" s="31" t="s">
        <v>2218</v>
      </c>
      <c r="E511" s="112"/>
      <c r="F511" s="31"/>
      <c r="G511" s="110">
        <v>2</v>
      </c>
      <c r="H511" s="110"/>
      <c r="I511" s="111" t="s">
        <v>6</v>
      </c>
      <c r="J511" s="31" t="s">
        <v>117</v>
      </c>
      <c r="K511" s="31" t="s">
        <v>11</v>
      </c>
      <c r="L511" s="31"/>
      <c r="M511" s="104"/>
      <c r="N511" s="31"/>
      <c r="O511" s="31" t="s">
        <v>2526</v>
      </c>
      <c r="P511" s="98">
        <f t="shared" si="33"/>
        <v>20</v>
      </c>
      <c r="Q511" s="98">
        <f t="shared" si="34"/>
        <v>0</v>
      </c>
    </row>
    <row r="512" spans="1:17" x14ac:dyDescent="0.2">
      <c r="A512" s="78" t="s">
        <v>1624</v>
      </c>
      <c r="B512" s="31"/>
      <c r="C512" s="31" t="s">
        <v>2208</v>
      </c>
      <c r="D512" s="31" t="s">
        <v>2209</v>
      </c>
      <c r="E512" s="112"/>
      <c r="F512" s="31"/>
      <c r="G512" s="110">
        <v>193</v>
      </c>
      <c r="H512" s="110"/>
      <c r="I512" s="111" t="s">
        <v>6</v>
      </c>
      <c r="J512" s="31" t="s">
        <v>117</v>
      </c>
      <c r="K512" s="31" t="s">
        <v>11</v>
      </c>
      <c r="L512" s="31"/>
      <c r="M512" s="104"/>
      <c r="N512" s="31"/>
      <c r="O512" s="31" t="s">
        <v>2526</v>
      </c>
      <c r="P512" s="98">
        <f t="shared" si="33"/>
        <v>22</v>
      </c>
      <c r="Q512" s="98">
        <f t="shared" si="34"/>
        <v>0</v>
      </c>
    </row>
    <row r="513" spans="1:17" x14ac:dyDescent="0.2">
      <c r="A513" s="78" t="s">
        <v>1625</v>
      </c>
      <c r="B513" s="31"/>
      <c r="C513" s="31" t="s">
        <v>2210</v>
      </c>
      <c r="D513" s="31" t="s">
        <v>2211</v>
      </c>
      <c r="E513" s="112"/>
      <c r="F513" s="31"/>
      <c r="G513" s="110">
        <v>217</v>
      </c>
      <c r="H513" s="110"/>
      <c r="I513" s="111" t="s">
        <v>6</v>
      </c>
      <c r="J513" s="31" t="s">
        <v>117</v>
      </c>
      <c r="K513" s="31" t="s">
        <v>11</v>
      </c>
      <c r="L513" s="31"/>
      <c r="M513" s="104"/>
      <c r="N513" s="31"/>
      <c r="O513" s="31" t="s">
        <v>2526</v>
      </c>
      <c r="P513" s="98">
        <f t="shared" si="33"/>
        <v>20</v>
      </c>
      <c r="Q513" s="98">
        <f t="shared" si="34"/>
        <v>0</v>
      </c>
    </row>
    <row r="514" spans="1:17" x14ac:dyDescent="0.2">
      <c r="A514" s="78" t="s">
        <v>1626</v>
      </c>
      <c r="B514" s="31"/>
      <c r="C514" s="31" t="s">
        <v>2216</v>
      </c>
      <c r="D514" s="31" t="s">
        <v>2217</v>
      </c>
      <c r="E514" s="112"/>
      <c r="F514" s="31"/>
      <c r="G514" s="110">
        <v>4</v>
      </c>
      <c r="H514" s="110"/>
      <c r="I514" s="111" t="s">
        <v>6</v>
      </c>
      <c r="J514" s="31" t="s">
        <v>117</v>
      </c>
      <c r="K514" s="31" t="s">
        <v>11</v>
      </c>
      <c r="L514" s="31"/>
      <c r="M514" s="104"/>
      <c r="N514" s="31"/>
      <c r="O514" s="31" t="s">
        <v>2526</v>
      </c>
      <c r="P514" s="98">
        <f t="shared" si="33"/>
        <v>20</v>
      </c>
      <c r="Q514" s="98">
        <f t="shared" si="34"/>
        <v>0</v>
      </c>
    </row>
    <row r="515" spans="1:17" x14ac:dyDescent="0.2">
      <c r="A515" s="78" t="s">
        <v>1627</v>
      </c>
      <c r="B515" s="31"/>
      <c r="C515" s="31" t="s">
        <v>2212</v>
      </c>
      <c r="D515" s="31" t="s">
        <v>2213</v>
      </c>
      <c r="E515" s="112"/>
      <c r="F515" s="31"/>
      <c r="G515" s="110">
        <v>128</v>
      </c>
      <c r="H515" s="110"/>
      <c r="I515" s="111" t="s">
        <v>6</v>
      </c>
      <c r="J515" s="31" t="s">
        <v>117</v>
      </c>
      <c r="K515" s="31" t="s">
        <v>11</v>
      </c>
      <c r="L515" s="31"/>
      <c r="M515" s="104"/>
      <c r="N515" s="31"/>
      <c r="O515" s="31" t="s">
        <v>2526</v>
      </c>
      <c r="P515" s="98">
        <f t="shared" si="33"/>
        <v>24</v>
      </c>
      <c r="Q515" s="98">
        <f t="shared" si="34"/>
        <v>0</v>
      </c>
    </row>
    <row r="516" spans="1:17" x14ac:dyDescent="0.2">
      <c r="A516" s="78" t="s">
        <v>1628</v>
      </c>
      <c r="B516" s="31"/>
      <c r="C516" s="31" t="s">
        <v>2214</v>
      </c>
      <c r="D516" s="31" t="s">
        <v>2215</v>
      </c>
      <c r="E516" s="112"/>
      <c r="F516" s="31"/>
      <c r="G516" s="110">
        <v>4</v>
      </c>
      <c r="H516" s="110"/>
      <c r="I516" s="111" t="s">
        <v>6</v>
      </c>
      <c r="J516" s="31" t="s">
        <v>117</v>
      </c>
      <c r="K516" s="31" t="s">
        <v>11</v>
      </c>
      <c r="L516" s="31"/>
      <c r="M516" s="104"/>
      <c r="N516" s="31"/>
      <c r="O516" s="31" t="s">
        <v>2526</v>
      </c>
      <c r="P516" s="98">
        <f t="shared" si="33"/>
        <v>22</v>
      </c>
      <c r="Q516" s="98">
        <f t="shared" si="34"/>
        <v>0</v>
      </c>
    </row>
    <row r="517" spans="1:17" x14ac:dyDescent="0.2">
      <c r="A517" s="78" t="s">
        <v>1629</v>
      </c>
      <c r="B517" s="31"/>
      <c r="C517" s="31" t="s">
        <v>2228</v>
      </c>
      <c r="D517" s="31" t="s">
        <v>130</v>
      </c>
      <c r="E517" s="112" t="s">
        <v>4</v>
      </c>
      <c r="F517" s="31" t="s">
        <v>4</v>
      </c>
      <c r="G517" s="110">
        <v>89</v>
      </c>
      <c r="H517" s="110"/>
      <c r="I517" s="111" t="s">
        <v>6</v>
      </c>
      <c r="J517" s="31" t="s">
        <v>117</v>
      </c>
      <c r="K517" s="31" t="s">
        <v>11</v>
      </c>
      <c r="L517" s="31"/>
      <c r="M517" s="104"/>
      <c r="N517" s="31"/>
      <c r="O517" s="31" t="s">
        <v>2526</v>
      </c>
      <c r="P517" s="98">
        <f t="shared" si="33"/>
        <v>26</v>
      </c>
      <c r="Q517" s="98">
        <f t="shared" si="34"/>
        <v>0</v>
      </c>
    </row>
    <row r="518" spans="1:17" x14ac:dyDescent="0.2">
      <c r="A518" s="119"/>
      <c r="B518" s="88"/>
      <c r="C518" s="120"/>
      <c r="D518" s="43"/>
      <c r="E518" s="43"/>
      <c r="F518" s="43"/>
      <c r="G518" s="121"/>
      <c r="H518" s="121"/>
      <c r="I518" s="122"/>
      <c r="J518" s="43"/>
      <c r="K518" s="43" t="s">
        <v>4</v>
      </c>
      <c r="N518" s="43"/>
      <c r="P518" s="98">
        <f t="shared" si="33"/>
        <v>0</v>
      </c>
      <c r="Q518" s="98">
        <f t="shared" si="34"/>
        <v>0</v>
      </c>
    </row>
    <row r="519" spans="1:17" x14ac:dyDescent="0.2">
      <c r="A519" s="78" t="s">
        <v>1630</v>
      </c>
      <c r="B519" s="31"/>
      <c r="C519" s="31" t="s">
        <v>2230</v>
      </c>
      <c r="D519" s="31" t="s">
        <v>443</v>
      </c>
      <c r="E519" s="112" t="s">
        <v>4</v>
      </c>
      <c r="F519" s="31" t="s">
        <v>4</v>
      </c>
      <c r="G519" s="110">
        <v>10</v>
      </c>
      <c r="H519" s="110"/>
      <c r="I519" s="111" t="s">
        <v>6</v>
      </c>
      <c r="J519" s="31" t="s">
        <v>120</v>
      </c>
      <c r="K519" s="31" t="s">
        <v>11</v>
      </c>
      <c r="L519" s="31"/>
      <c r="M519" s="104"/>
      <c r="N519" s="31"/>
      <c r="O519" s="31" t="s">
        <v>3333</v>
      </c>
      <c r="P519" s="98">
        <f t="shared" si="33"/>
        <v>17</v>
      </c>
      <c r="Q519" s="98">
        <f t="shared" si="34"/>
        <v>0</v>
      </c>
    </row>
    <row r="520" spans="1:17" x14ac:dyDescent="0.2">
      <c r="A520" s="78" t="s">
        <v>1631</v>
      </c>
      <c r="B520" s="31"/>
      <c r="C520" s="31" t="s">
        <v>2450</v>
      </c>
      <c r="D520" s="31" t="s">
        <v>696</v>
      </c>
      <c r="E520" s="112" t="s">
        <v>4</v>
      </c>
      <c r="F520" s="31" t="s">
        <v>4</v>
      </c>
      <c r="G520" s="110">
        <v>82</v>
      </c>
      <c r="H520" s="110"/>
      <c r="I520" s="111" t="s">
        <v>6</v>
      </c>
      <c r="J520" s="31" t="s">
        <v>120</v>
      </c>
      <c r="K520" s="31" t="s">
        <v>11</v>
      </c>
      <c r="L520" s="31"/>
      <c r="M520" s="104"/>
      <c r="N520" s="31"/>
      <c r="O520" s="31" t="s">
        <v>3333</v>
      </c>
      <c r="P520" s="98">
        <f t="shared" si="33"/>
        <v>18</v>
      </c>
      <c r="Q520" s="98">
        <f t="shared" si="34"/>
        <v>0</v>
      </c>
    </row>
    <row r="521" spans="1:17" x14ac:dyDescent="0.2">
      <c r="A521" s="78" t="s">
        <v>1632</v>
      </c>
      <c r="B521" s="31"/>
      <c r="C521" s="31" t="s">
        <v>2231</v>
      </c>
      <c r="D521" s="31" t="s">
        <v>438</v>
      </c>
      <c r="E521" s="112" t="s">
        <v>4</v>
      </c>
      <c r="F521" s="31" t="s">
        <v>4</v>
      </c>
      <c r="G521" s="110">
        <v>63</v>
      </c>
      <c r="H521" s="110"/>
      <c r="I521" s="111" t="s">
        <v>6</v>
      </c>
      <c r="J521" s="31" t="s">
        <v>120</v>
      </c>
      <c r="K521" s="31" t="s">
        <v>11</v>
      </c>
      <c r="L521" s="31"/>
      <c r="M521" s="104"/>
      <c r="N521" s="31"/>
      <c r="O521" s="31" t="s">
        <v>3333</v>
      </c>
      <c r="P521" s="98">
        <f t="shared" si="33"/>
        <v>20</v>
      </c>
      <c r="Q521" s="98">
        <f t="shared" si="34"/>
        <v>0</v>
      </c>
    </row>
    <row r="522" spans="1:17" x14ac:dyDescent="0.2">
      <c r="A522" s="78" t="s">
        <v>1633</v>
      </c>
      <c r="B522" s="31"/>
      <c r="C522" s="31" t="s">
        <v>2567</v>
      </c>
      <c r="D522" s="31" t="s">
        <v>129</v>
      </c>
      <c r="E522" s="112" t="s">
        <v>4</v>
      </c>
      <c r="F522" s="31" t="s">
        <v>4</v>
      </c>
      <c r="G522" s="110">
        <v>10</v>
      </c>
      <c r="H522" s="110"/>
      <c r="I522" s="111" t="s">
        <v>6</v>
      </c>
      <c r="J522" s="31" t="s">
        <v>120</v>
      </c>
      <c r="K522" s="31" t="s">
        <v>11</v>
      </c>
      <c r="L522" s="31"/>
      <c r="M522" s="104"/>
      <c r="N522" s="31"/>
      <c r="O522" s="31" t="s">
        <v>3333</v>
      </c>
      <c r="P522" s="98">
        <f t="shared" si="33"/>
        <v>19</v>
      </c>
      <c r="Q522" s="98">
        <f t="shared" si="34"/>
        <v>0</v>
      </c>
    </row>
    <row r="523" spans="1:17" x14ac:dyDescent="0.2">
      <c r="A523" s="78" t="s">
        <v>1634</v>
      </c>
      <c r="B523" s="31"/>
      <c r="C523" s="31" t="s">
        <v>2468</v>
      </c>
      <c r="D523" s="31" t="s">
        <v>121</v>
      </c>
      <c r="E523" s="80" t="s">
        <v>39</v>
      </c>
      <c r="F523" s="31" t="s">
        <v>4</v>
      </c>
      <c r="G523" s="110">
        <v>192</v>
      </c>
      <c r="H523" s="110">
        <f>SUMPRODUCT(B524:B526,G524:G526)</f>
        <v>192</v>
      </c>
      <c r="I523" s="111" t="s">
        <v>4</v>
      </c>
      <c r="J523" s="31" t="s">
        <v>120</v>
      </c>
      <c r="K523" s="31" t="s">
        <v>11</v>
      </c>
      <c r="L523" s="31"/>
      <c r="M523" s="104"/>
      <c r="N523" s="31"/>
      <c r="O523" s="31" t="s">
        <v>3333</v>
      </c>
      <c r="P523" s="98">
        <f t="shared" si="33"/>
        <v>15</v>
      </c>
      <c r="Q523" s="98">
        <f t="shared" si="34"/>
        <v>0</v>
      </c>
    </row>
    <row r="524" spans="1:17" x14ac:dyDescent="0.2">
      <c r="A524" s="78" t="s">
        <v>1635</v>
      </c>
      <c r="B524" s="31">
        <v>1</v>
      </c>
      <c r="C524" s="31" t="s">
        <v>2234</v>
      </c>
      <c r="D524" s="31" t="s">
        <v>122</v>
      </c>
      <c r="E524" s="112" t="s">
        <v>4</v>
      </c>
      <c r="F524" s="31" t="str">
        <f>+C$523</f>
        <v>10420K100</v>
      </c>
      <c r="G524" s="110">
        <v>20</v>
      </c>
      <c r="H524" s="110"/>
      <c r="I524" s="111" t="s">
        <v>6</v>
      </c>
      <c r="J524" s="31" t="s">
        <v>120</v>
      </c>
      <c r="K524" s="31" t="s">
        <v>11</v>
      </c>
      <c r="L524" s="31"/>
      <c r="M524" s="104"/>
      <c r="N524" s="31"/>
      <c r="O524" s="31" t="s">
        <v>3333</v>
      </c>
      <c r="P524" s="98">
        <f t="shared" si="33"/>
        <v>14</v>
      </c>
      <c r="Q524" s="98">
        <f t="shared" si="34"/>
        <v>0</v>
      </c>
    </row>
    <row r="525" spans="1:17" x14ac:dyDescent="0.2">
      <c r="A525" s="78" t="s">
        <v>1636</v>
      </c>
      <c r="B525" s="31">
        <v>3</v>
      </c>
      <c r="C525" s="31" t="s">
        <v>2235</v>
      </c>
      <c r="D525" s="31" t="s">
        <v>439</v>
      </c>
      <c r="E525" s="112" t="s">
        <v>4</v>
      </c>
      <c r="F525" s="31" t="str">
        <f>+C$523</f>
        <v>10420K100</v>
      </c>
      <c r="G525" s="110">
        <v>52</v>
      </c>
      <c r="H525" s="110"/>
      <c r="I525" s="111" t="s">
        <v>6</v>
      </c>
      <c r="J525" s="31" t="s">
        <v>120</v>
      </c>
      <c r="K525" s="31" t="s">
        <v>11</v>
      </c>
      <c r="L525" s="31"/>
      <c r="M525" s="104"/>
      <c r="N525" s="31"/>
      <c r="O525" s="31" t="s">
        <v>3333</v>
      </c>
      <c r="P525" s="98">
        <f t="shared" si="33"/>
        <v>16</v>
      </c>
      <c r="Q525" s="98">
        <f t="shared" si="34"/>
        <v>0</v>
      </c>
    </row>
    <row r="526" spans="1:17" x14ac:dyDescent="0.2">
      <c r="A526" s="78" t="s">
        <v>1637</v>
      </c>
      <c r="B526" s="31">
        <v>1</v>
      </c>
      <c r="C526" s="31" t="s">
        <v>2236</v>
      </c>
      <c r="D526" s="31" t="s">
        <v>440</v>
      </c>
      <c r="E526" s="112" t="s">
        <v>4</v>
      </c>
      <c r="F526" s="31" t="str">
        <f>+C$523</f>
        <v>10420K100</v>
      </c>
      <c r="G526" s="110">
        <v>16</v>
      </c>
      <c r="H526" s="110"/>
      <c r="I526" s="111" t="s">
        <v>6</v>
      </c>
      <c r="J526" s="31" t="s">
        <v>120</v>
      </c>
      <c r="K526" s="31" t="s">
        <v>11</v>
      </c>
      <c r="L526" s="31"/>
      <c r="M526" s="104"/>
      <c r="N526" s="31"/>
      <c r="O526" s="31" t="s">
        <v>3333</v>
      </c>
      <c r="P526" s="98">
        <f t="shared" si="33"/>
        <v>23</v>
      </c>
      <c r="Q526" s="98">
        <f t="shared" si="34"/>
        <v>0</v>
      </c>
    </row>
    <row r="527" spans="1:17" x14ac:dyDescent="0.2">
      <c r="A527" s="78" t="s">
        <v>2568</v>
      </c>
      <c r="B527" s="31"/>
      <c r="C527" s="31" t="s">
        <v>2232</v>
      </c>
      <c r="D527" s="31" t="s">
        <v>119</v>
      </c>
      <c r="E527" s="112" t="s">
        <v>4</v>
      </c>
      <c r="F527" s="31" t="s">
        <v>4</v>
      </c>
      <c r="G527" s="110">
        <v>130</v>
      </c>
      <c r="H527" s="110"/>
      <c r="I527" s="111" t="s">
        <v>6</v>
      </c>
      <c r="J527" s="31" t="s">
        <v>120</v>
      </c>
      <c r="K527" s="31" t="s">
        <v>11</v>
      </c>
      <c r="L527" s="31"/>
      <c r="M527" s="104"/>
      <c r="N527" s="31"/>
      <c r="O527" s="31" t="s">
        <v>3333</v>
      </c>
      <c r="P527" s="98">
        <f t="shared" si="33"/>
        <v>24</v>
      </c>
      <c r="Q527" s="98">
        <f t="shared" si="34"/>
        <v>0</v>
      </c>
    </row>
    <row r="528" spans="1:17" x14ac:dyDescent="0.2">
      <c r="A528" s="78" t="s">
        <v>2569</v>
      </c>
      <c r="B528" s="31"/>
      <c r="C528" s="31" t="s">
        <v>2233</v>
      </c>
      <c r="D528" s="31" t="s">
        <v>441</v>
      </c>
      <c r="E528" s="112" t="s">
        <v>4</v>
      </c>
      <c r="F528" s="31" t="s">
        <v>4</v>
      </c>
      <c r="G528" s="110">
        <v>37</v>
      </c>
      <c r="H528" s="110"/>
      <c r="I528" s="111" t="s">
        <v>6</v>
      </c>
      <c r="J528" s="31" t="s">
        <v>120</v>
      </c>
      <c r="K528" s="31" t="s">
        <v>11</v>
      </c>
      <c r="L528" s="31"/>
      <c r="M528" s="104"/>
      <c r="N528" s="31"/>
      <c r="O528" s="31" t="s">
        <v>3333</v>
      </c>
      <c r="P528" s="98">
        <f t="shared" si="33"/>
        <v>19</v>
      </c>
      <c r="Q528" s="98">
        <f t="shared" si="34"/>
        <v>0</v>
      </c>
    </row>
    <row r="529" spans="1:17" x14ac:dyDescent="0.2">
      <c r="A529" s="78" t="s">
        <v>2570</v>
      </c>
      <c r="B529" s="31"/>
      <c r="C529" s="31" t="s">
        <v>2237</v>
      </c>
      <c r="D529" s="31" t="s">
        <v>442</v>
      </c>
      <c r="E529" s="112" t="s">
        <v>4</v>
      </c>
      <c r="F529" s="31" t="s">
        <v>4</v>
      </c>
      <c r="G529" s="110">
        <v>12</v>
      </c>
      <c r="H529" s="110"/>
      <c r="I529" s="111" t="s">
        <v>6</v>
      </c>
      <c r="J529" s="31" t="s">
        <v>120</v>
      </c>
      <c r="K529" s="31" t="s">
        <v>11</v>
      </c>
      <c r="L529" s="31"/>
      <c r="M529" s="104"/>
      <c r="N529" s="31"/>
      <c r="O529" s="31" t="s">
        <v>3333</v>
      </c>
      <c r="P529" s="98">
        <f t="shared" si="33"/>
        <v>17</v>
      </c>
      <c r="Q529" s="98">
        <f t="shared" si="34"/>
        <v>0</v>
      </c>
    </row>
    <row r="530" spans="1:17" x14ac:dyDescent="0.2">
      <c r="A530" s="119"/>
      <c r="B530" s="88"/>
      <c r="C530" s="120"/>
      <c r="D530" s="43"/>
      <c r="E530" s="43"/>
      <c r="F530" s="43"/>
      <c r="G530" s="121"/>
      <c r="H530" s="121"/>
      <c r="I530" s="122"/>
      <c r="J530" s="43"/>
      <c r="K530" s="43" t="s">
        <v>4</v>
      </c>
      <c r="N530" s="43"/>
      <c r="P530" s="98">
        <f t="shared" si="33"/>
        <v>0</v>
      </c>
      <c r="Q530" s="98">
        <f t="shared" si="34"/>
        <v>0</v>
      </c>
    </row>
    <row r="531" spans="1:17" x14ac:dyDescent="0.2">
      <c r="A531" s="78" t="s">
        <v>2571</v>
      </c>
      <c r="B531" s="31"/>
      <c r="C531" s="31" t="s">
        <v>2451</v>
      </c>
      <c r="D531" s="31" t="s">
        <v>697</v>
      </c>
      <c r="E531" s="80" t="s">
        <v>39</v>
      </c>
      <c r="F531" s="31" t="s">
        <v>4</v>
      </c>
      <c r="G531" s="110">
        <v>123</v>
      </c>
      <c r="H531" s="110">
        <f>SUMPRODUCT(G532:G533,B532:B533)</f>
        <v>123</v>
      </c>
      <c r="I531" s="111" t="s">
        <v>4</v>
      </c>
      <c r="J531" s="31" t="s">
        <v>123</v>
      </c>
      <c r="K531" s="31" t="s">
        <v>11</v>
      </c>
      <c r="L531" s="31"/>
      <c r="M531" s="104"/>
      <c r="N531" s="31"/>
      <c r="O531" s="31" t="s">
        <v>3334</v>
      </c>
      <c r="P531" s="98">
        <f t="shared" si="33"/>
        <v>15</v>
      </c>
      <c r="Q531" s="98">
        <f t="shared" si="34"/>
        <v>0</v>
      </c>
    </row>
    <row r="532" spans="1:17" x14ac:dyDescent="0.2">
      <c r="A532" s="78" t="s">
        <v>2572</v>
      </c>
      <c r="B532" s="31">
        <v>1</v>
      </c>
      <c r="C532" s="31" t="s">
        <v>2452</v>
      </c>
      <c r="D532" s="31" t="s">
        <v>444</v>
      </c>
      <c r="E532" s="112" t="s">
        <v>4</v>
      </c>
      <c r="F532" s="31" t="str">
        <f>+C$531</f>
        <v>10460K000</v>
      </c>
      <c r="G532" s="110">
        <v>18</v>
      </c>
      <c r="H532" s="110"/>
      <c r="I532" s="111" t="s">
        <v>6</v>
      </c>
      <c r="J532" s="31" t="s">
        <v>123</v>
      </c>
      <c r="K532" s="31" t="s">
        <v>11</v>
      </c>
      <c r="L532" s="31"/>
      <c r="M532" s="104"/>
      <c r="N532" s="31"/>
      <c r="O532" s="31" t="s">
        <v>3334</v>
      </c>
      <c r="P532" s="98">
        <f t="shared" si="33"/>
        <v>17</v>
      </c>
      <c r="Q532" s="98">
        <f t="shared" si="34"/>
        <v>0</v>
      </c>
    </row>
    <row r="533" spans="1:17" x14ac:dyDescent="0.2">
      <c r="A533" s="78" t="s">
        <v>2573</v>
      </c>
      <c r="B533" s="31">
        <v>3</v>
      </c>
      <c r="C533" s="31" t="s">
        <v>2453</v>
      </c>
      <c r="D533" s="31" t="s">
        <v>445</v>
      </c>
      <c r="E533" s="112" t="s">
        <v>4</v>
      </c>
      <c r="F533" s="31" t="str">
        <f>+C$531</f>
        <v>10460K000</v>
      </c>
      <c r="G533" s="110">
        <v>35</v>
      </c>
      <c r="H533" s="110"/>
      <c r="I533" s="111" t="s">
        <v>6</v>
      </c>
      <c r="J533" s="31" t="s">
        <v>123</v>
      </c>
      <c r="K533" s="31" t="s">
        <v>11</v>
      </c>
      <c r="L533" s="31"/>
      <c r="M533" s="104"/>
      <c r="N533" s="31"/>
      <c r="O533" s="31" t="s">
        <v>3334</v>
      </c>
      <c r="P533" s="98">
        <f t="shared" si="33"/>
        <v>16</v>
      </c>
      <c r="Q533" s="98">
        <f t="shared" si="34"/>
        <v>0</v>
      </c>
    </row>
    <row r="534" spans="1:17" x14ac:dyDescent="0.2">
      <c r="A534" s="78" t="s">
        <v>2574</v>
      </c>
      <c r="B534" s="31"/>
      <c r="C534" s="31" t="s">
        <v>2454</v>
      </c>
      <c r="D534" s="31" t="s">
        <v>263</v>
      </c>
      <c r="E534" s="112"/>
      <c r="F534" s="31" t="s">
        <v>4</v>
      </c>
      <c r="G534" s="110">
        <v>21</v>
      </c>
      <c r="H534" s="110"/>
      <c r="I534" s="111" t="s">
        <v>6</v>
      </c>
      <c r="J534" s="31" t="s">
        <v>123</v>
      </c>
      <c r="K534" s="31" t="s">
        <v>11</v>
      </c>
      <c r="L534" s="31"/>
      <c r="M534" s="104"/>
      <c r="N534" s="31"/>
      <c r="O534" s="31" t="s">
        <v>3334</v>
      </c>
      <c r="P534" s="98">
        <f t="shared" si="33"/>
        <v>30</v>
      </c>
      <c r="Q534" s="98">
        <f t="shared" si="34"/>
        <v>0</v>
      </c>
    </row>
    <row r="535" spans="1:17" x14ac:dyDescent="0.2">
      <c r="A535" s="119"/>
      <c r="B535" s="88"/>
      <c r="C535" s="120"/>
      <c r="D535" s="43"/>
      <c r="E535" s="43"/>
      <c r="F535" s="43"/>
      <c r="G535" s="121"/>
      <c r="H535" s="121"/>
      <c r="I535" s="122"/>
      <c r="J535" s="43"/>
      <c r="K535" s="43" t="s">
        <v>4</v>
      </c>
      <c r="N535" s="43"/>
      <c r="P535" s="98">
        <f t="shared" si="33"/>
        <v>0</v>
      </c>
      <c r="Q535" s="98">
        <f t="shared" si="34"/>
        <v>0</v>
      </c>
    </row>
    <row r="536" spans="1:17" x14ac:dyDescent="0.2">
      <c r="A536" s="78" t="s">
        <v>2575</v>
      </c>
      <c r="B536" s="31"/>
      <c r="C536" s="31" t="s">
        <v>2455</v>
      </c>
      <c r="D536" s="31" t="s">
        <v>125</v>
      </c>
      <c r="E536" s="80" t="s">
        <v>39</v>
      </c>
      <c r="F536" s="31" t="s">
        <v>4</v>
      </c>
      <c r="G536" s="110">
        <v>168</v>
      </c>
      <c r="H536" s="110">
        <f>SUMPRODUCT(G537:G538,B537:B538)</f>
        <v>168</v>
      </c>
      <c r="I536" s="111" t="s">
        <v>4</v>
      </c>
      <c r="J536" s="31" t="s">
        <v>127</v>
      </c>
      <c r="K536" s="31" t="s">
        <v>11</v>
      </c>
      <c r="L536" s="31"/>
      <c r="M536" s="104"/>
      <c r="N536" s="31"/>
      <c r="O536" s="31" t="s">
        <v>2525</v>
      </c>
      <c r="P536" s="98">
        <f t="shared" si="33"/>
        <v>22</v>
      </c>
      <c r="Q536" s="98">
        <f t="shared" si="34"/>
        <v>0</v>
      </c>
    </row>
    <row r="537" spans="1:17" x14ac:dyDescent="0.2">
      <c r="A537" s="78" t="s">
        <v>2576</v>
      </c>
      <c r="B537" s="31">
        <v>1</v>
      </c>
      <c r="C537" s="31" t="s">
        <v>2239</v>
      </c>
      <c r="D537" s="31" t="s">
        <v>126</v>
      </c>
      <c r="E537" s="112" t="s">
        <v>4</v>
      </c>
      <c r="F537" s="31" t="str">
        <f>+C$536</f>
        <v>10490K000</v>
      </c>
      <c r="G537" s="110">
        <v>28</v>
      </c>
      <c r="H537" s="110"/>
      <c r="I537" s="111" t="s">
        <v>6</v>
      </c>
      <c r="J537" s="31" t="s">
        <v>127</v>
      </c>
      <c r="K537" s="31" t="s">
        <v>11</v>
      </c>
      <c r="L537" s="31"/>
      <c r="M537" s="104"/>
      <c r="N537" s="31"/>
      <c r="O537" s="31" t="s">
        <v>2525</v>
      </c>
      <c r="P537" s="98">
        <f t="shared" ref="P537:P599" si="35">+LEN(D537)</f>
        <v>13</v>
      </c>
      <c r="Q537" s="98">
        <f t="shared" ref="Q537:Q599" si="36">+LEN(N537)</f>
        <v>0</v>
      </c>
    </row>
    <row r="538" spans="1:17" x14ac:dyDescent="0.2">
      <c r="A538" s="78" t="s">
        <v>2577</v>
      </c>
      <c r="B538" s="31">
        <v>5</v>
      </c>
      <c r="C538" s="31" t="s">
        <v>2240</v>
      </c>
      <c r="D538" s="31" t="s">
        <v>128</v>
      </c>
      <c r="E538" s="112" t="s">
        <v>4</v>
      </c>
      <c r="F538" s="31" t="str">
        <f>+C$536</f>
        <v>10490K000</v>
      </c>
      <c r="G538" s="110">
        <v>28</v>
      </c>
      <c r="H538" s="110"/>
      <c r="I538" s="111" t="s">
        <v>6</v>
      </c>
      <c r="J538" s="31" t="s">
        <v>127</v>
      </c>
      <c r="K538" s="31" t="s">
        <v>11</v>
      </c>
      <c r="L538" s="31"/>
      <c r="M538" s="104"/>
      <c r="N538" s="31"/>
      <c r="O538" s="31" t="s">
        <v>2525</v>
      </c>
      <c r="P538" s="98">
        <f t="shared" si="35"/>
        <v>20</v>
      </c>
      <c r="Q538" s="98">
        <f t="shared" si="36"/>
        <v>0</v>
      </c>
    </row>
    <row r="539" spans="1:17" x14ac:dyDescent="0.2">
      <c r="A539" s="119"/>
      <c r="B539" s="88"/>
      <c r="C539" s="120"/>
      <c r="D539" s="43"/>
      <c r="E539" s="43"/>
      <c r="F539" s="43"/>
      <c r="G539" s="121"/>
      <c r="H539" s="121"/>
      <c r="I539" s="122"/>
      <c r="J539" s="43"/>
      <c r="K539" s="43" t="s">
        <v>4</v>
      </c>
      <c r="N539" s="43"/>
      <c r="P539" s="98">
        <f t="shared" si="35"/>
        <v>0</v>
      </c>
      <c r="Q539" s="98">
        <f t="shared" si="36"/>
        <v>0</v>
      </c>
    </row>
    <row r="540" spans="1:17" x14ac:dyDescent="0.2">
      <c r="A540" s="78" t="s">
        <v>2578</v>
      </c>
      <c r="B540" s="31"/>
      <c r="C540" s="31" t="s">
        <v>2482</v>
      </c>
      <c r="D540" s="31" t="s">
        <v>2580</v>
      </c>
      <c r="E540" s="80" t="s">
        <v>39</v>
      </c>
      <c r="F540" s="31"/>
      <c r="G540" s="104">
        <v>121</v>
      </c>
      <c r="H540" s="110">
        <f>SUMPRODUCT(G541:G542,B541:B542)</f>
        <v>121</v>
      </c>
      <c r="I540" s="111"/>
      <c r="J540" s="31" t="s">
        <v>194</v>
      </c>
      <c r="K540" s="31" t="s">
        <v>11</v>
      </c>
      <c r="L540" s="31"/>
      <c r="M540" s="104">
        <v>122</v>
      </c>
      <c r="N540" s="31"/>
      <c r="O540" s="31" t="s">
        <v>2525</v>
      </c>
      <c r="P540" s="98">
        <f t="shared" si="35"/>
        <v>20</v>
      </c>
      <c r="Q540" s="98">
        <f t="shared" si="36"/>
        <v>0</v>
      </c>
    </row>
    <row r="541" spans="1:17" x14ac:dyDescent="0.2">
      <c r="A541" s="78" t="s">
        <v>2579</v>
      </c>
      <c r="B541" s="31">
        <v>1</v>
      </c>
      <c r="C541" s="31" t="s">
        <v>2246</v>
      </c>
      <c r="D541" s="31" t="s">
        <v>544</v>
      </c>
      <c r="E541" s="112" t="s">
        <v>4</v>
      </c>
      <c r="F541" s="31" t="str">
        <f>+C$540</f>
        <v>10470K100</v>
      </c>
      <c r="G541" s="104">
        <v>19</v>
      </c>
      <c r="H541" s="110"/>
      <c r="I541" s="111" t="s">
        <v>6</v>
      </c>
      <c r="J541" s="31" t="s">
        <v>194</v>
      </c>
      <c r="K541" s="31" t="s">
        <v>11</v>
      </c>
      <c r="L541" s="31"/>
      <c r="M541" s="104">
        <v>20</v>
      </c>
      <c r="N541" s="31"/>
      <c r="O541" s="31" t="s">
        <v>2525</v>
      </c>
      <c r="P541" s="98">
        <f t="shared" si="35"/>
        <v>18</v>
      </c>
      <c r="Q541" s="98">
        <f t="shared" si="36"/>
        <v>0</v>
      </c>
    </row>
    <row r="542" spans="1:17" x14ac:dyDescent="0.2">
      <c r="A542" s="78" t="s">
        <v>2581</v>
      </c>
      <c r="B542" s="31">
        <v>3</v>
      </c>
      <c r="C542" s="31" t="s">
        <v>2247</v>
      </c>
      <c r="D542" s="31" t="s">
        <v>545</v>
      </c>
      <c r="E542" s="112"/>
      <c r="F542" s="31" t="str">
        <f>+C$540</f>
        <v>10470K100</v>
      </c>
      <c r="G542" s="110">
        <v>34</v>
      </c>
      <c r="H542" s="110"/>
      <c r="I542" s="111" t="s">
        <v>6</v>
      </c>
      <c r="J542" s="31" t="s">
        <v>194</v>
      </c>
      <c r="K542" s="31" t="s">
        <v>11</v>
      </c>
      <c r="L542" s="31"/>
      <c r="M542" s="104"/>
      <c r="N542" s="31"/>
      <c r="O542" s="31" t="s">
        <v>2525</v>
      </c>
      <c r="P542" s="98">
        <f t="shared" si="35"/>
        <v>10</v>
      </c>
      <c r="Q542" s="98">
        <f t="shared" si="36"/>
        <v>0</v>
      </c>
    </row>
    <row r="543" spans="1:17" x14ac:dyDescent="0.2">
      <c r="A543" s="78" t="s">
        <v>2582</v>
      </c>
      <c r="B543" s="31"/>
      <c r="C543" s="31" t="s">
        <v>2238</v>
      </c>
      <c r="D543" s="31" t="s">
        <v>124</v>
      </c>
      <c r="E543" s="112" t="s">
        <v>4</v>
      </c>
      <c r="F543" s="31" t="s">
        <v>4</v>
      </c>
      <c r="G543" s="110">
        <v>206</v>
      </c>
      <c r="H543" s="110"/>
      <c r="I543" s="111"/>
      <c r="J543" s="31" t="s">
        <v>194</v>
      </c>
      <c r="K543" s="31" t="s">
        <v>11</v>
      </c>
      <c r="L543" s="31"/>
      <c r="M543" s="104"/>
      <c r="N543" s="31"/>
      <c r="O543" s="31"/>
      <c r="P543" s="98">
        <f t="shared" si="35"/>
        <v>15</v>
      </c>
      <c r="Q543" s="98">
        <f t="shared" si="36"/>
        <v>0</v>
      </c>
    </row>
    <row r="544" spans="1:17" x14ac:dyDescent="0.2">
      <c r="A544" s="78" t="s">
        <v>2949</v>
      </c>
      <c r="B544" s="31"/>
      <c r="C544" s="78" t="s">
        <v>3099</v>
      </c>
      <c r="D544" s="31" t="s">
        <v>3011</v>
      </c>
      <c r="E544" s="112" t="s">
        <v>4</v>
      </c>
      <c r="F544" s="31" t="s">
        <v>4</v>
      </c>
      <c r="G544" s="90">
        <v>241</v>
      </c>
      <c r="H544" s="110"/>
      <c r="I544" s="111" t="s">
        <v>6</v>
      </c>
      <c r="J544" s="31" t="s">
        <v>194</v>
      </c>
      <c r="K544" s="31" t="s">
        <v>11</v>
      </c>
      <c r="L544" s="31"/>
      <c r="M544" s="104"/>
      <c r="N544" s="31"/>
      <c r="O544" s="31" t="s">
        <v>2527</v>
      </c>
      <c r="P544" s="98">
        <f t="shared" si="35"/>
        <v>23</v>
      </c>
      <c r="Q544" s="98">
        <f t="shared" si="36"/>
        <v>0</v>
      </c>
    </row>
    <row r="545" spans="1:17" x14ac:dyDescent="0.2">
      <c r="A545" s="78" t="s">
        <v>3447</v>
      </c>
      <c r="B545" s="31"/>
      <c r="C545" s="31" t="s">
        <v>2950</v>
      </c>
      <c r="D545" s="31" t="s">
        <v>2951</v>
      </c>
      <c r="E545" s="112" t="s">
        <v>4</v>
      </c>
      <c r="F545" s="31" t="s">
        <v>4</v>
      </c>
      <c r="G545" s="110">
        <v>208</v>
      </c>
      <c r="H545" s="110"/>
      <c r="I545" s="111" t="s">
        <v>6</v>
      </c>
      <c r="J545" s="31" t="s">
        <v>194</v>
      </c>
      <c r="K545" s="31" t="s">
        <v>11</v>
      </c>
      <c r="L545" s="31"/>
      <c r="M545" s="104"/>
      <c r="N545" s="31"/>
      <c r="O545" s="31" t="s">
        <v>2527</v>
      </c>
      <c r="P545" s="98">
        <f t="shared" si="35"/>
        <v>27</v>
      </c>
      <c r="Q545" s="98">
        <f t="shared" si="36"/>
        <v>0</v>
      </c>
    </row>
    <row r="546" spans="1:17" x14ac:dyDescent="0.2">
      <c r="A546" s="119"/>
      <c r="B546" s="88"/>
      <c r="C546" s="120"/>
      <c r="D546" s="43"/>
      <c r="E546" s="43"/>
      <c r="F546" s="43"/>
      <c r="G546" s="121"/>
      <c r="H546" s="121"/>
      <c r="I546" s="122"/>
      <c r="J546" s="43"/>
      <c r="K546" s="43" t="s">
        <v>4</v>
      </c>
      <c r="N546" s="43"/>
      <c r="P546" s="98">
        <f t="shared" si="35"/>
        <v>0</v>
      </c>
      <c r="Q546" s="98">
        <f t="shared" si="36"/>
        <v>0</v>
      </c>
    </row>
    <row r="547" spans="1:17" x14ac:dyDescent="0.2">
      <c r="A547" s="78" t="s">
        <v>1309</v>
      </c>
      <c r="B547" s="31"/>
      <c r="C547" s="31" t="s">
        <v>2248</v>
      </c>
      <c r="D547" s="31" t="s">
        <v>452</v>
      </c>
      <c r="E547" s="112" t="s">
        <v>4</v>
      </c>
      <c r="F547" s="31" t="s">
        <v>4</v>
      </c>
      <c r="G547" s="110">
        <v>177</v>
      </c>
      <c r="H547" s="110"/>
      <c r="I547" s="111" t="s">
        <v>6</v>
      </c>
      <c r="J547" s="31" t="s">
        <v>131</v>
      </c>
      <c r="K547" s="31" t="s">
        <v>12</v>
      </c>
      <c r="L547" s="31"/>
      <c r="M547" s="104"/>
      <c r="N547" s="31" t="s">
        <v>2994</v>
      </c>
      <c r="O547" s="31" t="s">
        <v>2486</v>
      </c>
      <c r="P547" s="98">
        <f t="shared" si="35"/>
        <v>19</v>
      </c>
      <c r="Q547" s="98">
        <f t="shared" si="36"/>
        <v>15</v>
      </c>
    </row>
    <row r="548" spans="1:17" x14ac:dyDescent="0.2">
      <c r="A548" s="78" t="s">
        <v>1310</v>
      </c>
      <c r="B548" s="31"/>
      <c r="C548" s="31" t="s">
        <v>2903</v>
      </c>
      <c r="D548" s="31" t="s">
        <v>3028</v>
      </c>
      <c r="E548" s="112" t="s">
        <v>4</v>
      </c>
      <c r="F548" s="31" t="s">
        <v>4</v>
      </c>
      <c r="G548" s="110">
        <v>107</v>
      </c>
      <c r="H548" s="110"/>
      <c r="I548" s="111"/>
      <c r="J548" s="31" t="s">
        <v>131</v>
      </c>
      <c r="K548" s="31" t="s">
        <v>12</v>
      </c>
      <c r="L548" s="31"/>
      <c r="M548" s="104"/>
      <c r="N548" s="31" t="s">
        <v>2415</v>
      </c>
      <c r="O548" s="31" t="s">
        <v>2528</v>
      </c>
      <c r="P548" s="98">
        <f t="shared" si="35"/>
        <v>20</v>
      </c>
      <c r="Q548" s="98">
        <f t="shared" si="36"/>
        <v>7</v>
      </c>
    </row>
    <row r="549" spans="1:17" x14ac:dyDescent="0.2">
      <c r="A549" s="78" t="s">
        <v>1311</v>
      </c>
      <c r="B549" s="31"/>
      <c r="C549" s="60" t="s">
        <v>3448</v>
      </c>
      <c r="D549" s="60" t="s">
        <v>3449</v>
      </c>
      <c r="E549" s="114"/>
      <c r="F549" s="60"/>
      <c r="G549" s="104">
        <v>132</v>
      </c>
      <c r="H549" s="104"/>
      <c r="I549" s="115"/>
      <c r="J549" s="60" t="s">
        <v>131</v>
      </c>
      <c r="K549" s="60" t="s">
        <v>12</v>
      </c>
      <c r="L549" s="31"/>
      <c r="M549" s="104"/>
      <c r="N549" s="60" t="s">
        <v>1664</v>
      </c>
      <c r="O549" s="31"/>
      <c r="P549" s="98">
        <f t="shared" si="35"/>
        <v>26</v>
      </c>
      <c r="Q549" s="98">
        <f t="shared" si="36"/>
        <v>7</v>
      </c>
    </row>
    <row r="550" spans="1:17" x14ac:dyDescent="0.2">
      <c r="A550" s="78" t="s">
        <v>1312</v>
      </c>
      <c r="B550" s="31"/>
      <c r="C550" s="31" t="s">
        <v>2904</v>
      </c>
      <c r="D550" s="31" t="s">
        <v>132</v>
      </c>
      <c r="E550" s="112" t="s">
        <v>4</v>
      </c>
      <c r="F550" s="31" t="s">
        <v>4</v>
      </c>
      <c r="G550" s="104">
        <v>183</v>
      </c>
      <c r="H550" s="110"/>
      <c r="I550" s="111" t="s">
        <v>6</v>
      </c>
      <c r="J550" s="31" t="s">
        <v>131</v>
      </c>
      <c r="K550" s="31" t="s">
        <v>12</v>
      </c>
      <c r="L550" s="31">
        <v>180</v>
      </c>
      <c r="M550" s="104"/>
      <c r="N550" s="31"/>
      <c r="O550" s="31" t="s">
        <v>2528</v>
      </c>
      <c r="P550" s="98">
        <f t="shared" si="35"/>
        <v>9</v>
      </c>
      <c r="Q550" s="98">
        <f t="shared" si="36"/>
        <v>0</v>
      </c>
    </row>
    <row r="551" spans="1:17" x14ac:dyDescent="0.2">
      <c r="A551" s="78" t="s">
        <v>1313</v>
      </c>
      <c r="B551" s="31"/>
      <c r="C551" s="31" t="s">
        <v>2905</v>
      </c>
      <c r="D551" s="31" t="s">
        <v>133</v>
      </c>
      <c r="E551" s="112" t="s">
        <v>4</v>
      </c>
      <c r="F551" s="31" t="s">
        <v>4</v>
      </c>
      <c r="G551" s="104">
        <v>182</v>
      </c>
      <c r="H551" s="110"/>
      <c r="I551" s="111"/>
      <c r="J551" s="31" t="s">
        <v>131</v>
      </c>
      <c r="K551" s="31" t="s">
        <v>12</v>
      </c>
      <c r="L551" s="31">
        <v>183</v>
      </c>
      <c r="M551" s="104"/>
      <c r="N551" s="31"/>
      <c r="O551" s="31" t="s">
        <v>2528</v>
      </c>
      <c r="P551" s="98">
        <f t="shared" si="35"/>
        <v>15</v>
      </c>
      <c r="Q551" s="98">
        <f t="shared" si="36"/>
        <v>0</v>
      </c>
    </row>
    <row r="552" spans="1:17" x14ac:dyDescent="0.2">
      <c r="A552" s="78" t="s">
        <v>1314</v>
      </c>
      <c r="B552" s="31"/>
      <c r="C552" s="31" t="s">
        <v>2906</v>
      </c>
      <c r="D552" s="31" t="s">
        <v>451</v>
      </c>
      <c r="E552" s="112" t="s">
        <v>4</v>
      </c>
      <c r="F552" s="31" t="s">
        <v>4</v>
      </c>
      <c r="G552" s="104">
        <v>154</v>
      </c>
      <c r="H552" s="110"/>
      <c r="I552" s="111" t="s">
        <v>6</v>
      </c>
      <c r="J552" s="31" t="s">
        <v>131</v>
      </c>
      <c r="K552" s="31" t="s">
        <v>12</v>
      </c>
      <c r="L552" s="31">
        <v>151</v>
      </c>
      <c r="M552" s="104"/>
      <c r="N552" s="31"/>
      <c r="O552" s="31" t="s">
        <v>2528</v>
      </c>
      <c r="P552" s="98">
        <f t="shared" si="35"/>
        <v>21</v>
      </c>
      <c r="Q552" s="98">
        <f t="shared" si="36"/>
        <v>0</v>
      </c>
    </row>
    <row r="553" spans="1:17" x14ac:dyDescent="0.2">
      <c r="A553" s="78" t="s">
        <v>1315</v>
      </c>
      <c r="B553" s="31"/>
      <c r="C553" s="31" t="s">
        <v>134</v>
      </c>
      <c r="D553" s="31" t="s">
        <v>453</v>
      </c>
      <c r="E553" s="113" t="s">
        <v>5</v>
      </c>
      <c r="F553" s="31" t="s">
        <v>4</v>
      </c>
      <c r="G553" s="104">
        <v>462</v>
      </c>
      <c r="H553" s="110">
        <f>SUMPRODUCT(B554:B556,G554:G556)</f>
        <v>462</v>
      </c>
      <c r="I553" s="111"/>
      <c r="J553" s="31" t="s">
        <v>131</v>
      </c>
      <c r="K553" s="31" t="s">
        <v>12</v>
      </c>
      <c r="L553" s="31">
        <v>474</v>
      </c>
      <c r="M553" s="104"/>
      <c r="N553" s="31"/>
      <c r="O553" s="31" t="s">
        <v>2528</v>
      </c>
      <c r="P553" s="98">
        <f t="shared" si="35"/>
        <v>28</v>
      </c>
      <c r="Q553" s="98">
        <f t="shared" si="36"/>
        <v>0</v>
      </c>
    </row>
    <row r="554" spans="1:17" x14ac:dyDescent="0.2">
      <c r="A554" s="78" t="s">
        <v>1316</v>
      </c>
      <c r="B554" s="31">
        <v>1</v>
      </c>
      <c r="C554" s="31" t="s">
        <v>265</v>
      </c>
      <c r="D554" s="31" t="s">
        <v>454</v>
      </c>
      <c r="E554" s="112" t="s">
        <v>4</v>
      </c>
      <c r="F554" s="31" t="str">
        <f>+C$553</f>
        <v>11975K000</v>
      </c>
      <c r="G554" s="110">
        <v>70</v>
      </c>
      <c r="H554" s="110"/>
      <c r="I554" s="111"/>
      <c r="J554" s="31" t="s">
        <v>131</v>
      </c>
      <c r="K554" s="31" t="s">
        <v>12</v>
      </c>
      <c r="L554" s="31"/>
      <c r="M554" s="104"/>
      <c r="N554" s="31"/>
      <c r="O554" s="31" t="s">
        <v>2528</v>
      </c>
      <c r="P554" s="98">
        <f t="shared" si="35"/>
        <v>20</v>
      </c>
      <c r="Q554" s="98">
        <f t="shared" si="36"/>
        <v>0</v>
      </c>
    </row>
    <row r="555" spans="1:17" x14ac:dyDescent="0.2">
      <c r="A555" s="78" t="s">
        <v>1638</v>
      </c>
      <c r="B555" s="31">
        <v>2</v>
      </c>
      <c r="C555" s="31" t="s">
        <v>266</v>
      </c>
      <c r="D555" s="31" t="s">
        <v>455</v>
      </c>
      <c r="E555" s="112" t="s">
        <v>4</v>
      </c>
      <c r="F555" s="31" t="str">
        <f>+C$553</f>
        <v>11975K000</v>
      </c>
      <c r="G555" s="104">
        <v>135</v>
      </c>
      <c r="H555" s="110"/>
      <c r="I555" s="111"/>
      <c r="J555" s="31" t="s">
        <v>131</v>
      </c>
      <c r="K555" s="31" t="s">
        <v>12</v>
      </c>
      <c r="L555" s="31">
        <v>141</v>
      </c>
      <c r="M555" s="104"/>
      <c r="N555" s="31"/>
      <c r="O555" s="31" t="s">
        <v>2528</v>
      </c>
      <c r="P555" s="98">
        <f t="shared" si="35"/>
        <v>15</v>
      </c>
      <c r="Q555" s="98">
        <f t="shared" si="36"/>
        <v>0</v>
      </c>
    </row>
    <row r="556" spans="1:17" x14ac:dyDescent="0.2">
      <c r="A556" s="78" t="s">
        <v>3216</v>
      </c>
      <c r="B556" s="31">
        <v>1</v>
      </c>
      <c r="C556" s="31" t="s">
        <v>267</v>
      </c>
      <c r="D556" s="31" t="s">
        <v>456</v>
      </c>
      <c r="E556" s="112" t="s">
        <v>4</v>
      </c>
      <c r="F556" s="31" t="str">
        <f>+C$553</f>
        <v>11975K000</v>
      </c>
      <c r="G556" s="110">
        <v>122</v>
      </c>
      <c r="H556" s="110"/>
      <c r="I556" s="111"/>
      <c r="J556" s="31" t="s">
        <v>131</v>
      </c>
      <c r="K556" s="31" t="s">
        <v>12</v>
      </c>
      <c r="L556" s="31"/>
      <c r="M556" s="104"/>
      <c r="N556" s="31"/>
      <c r="O556" s="31" t="s">
        <v>2528</v>
      </c>
      <c r="P556" s="98">
        <f t="shared" si="35"/>
        <v>20</v>
      </c>
      <c r="Q556" s="98">
        <f t="shared" si="36"/>
        <v>0</v>
      </c>
    </row>
    <row r="557" spans="1:17" x14ac:dyDescent="0.2">
      <c r="A557" s="78" t="s">
        <v>3217</v>
      </c>
      <c r="B557" s="31"/>
      <c r="C557" s="31" t="s">
        <v>3032</v>
      </c>
      <c r="D557" s="31" t="s">
        <v>3033</v>
      </c>
      <c r="E557" s="114" t="s">
        <v>4</v>
      </c>
      <c r="F557" s="31"/>
      <c r="G557" s="110">
        <v>130</v>
      </c>
      <c r="H557" s="110"/>
      <c r="I557" s="111" t="s">
        <v>6</v>
      </c>
      <c r="J557" s="31" t="s">
        <v>131</v>
      </c>
      <c r="K557" s="31" t="s">
        <v>12</v>
      </c>
      <c r="L557" s="31"/>
      <c r="M557" s="104"/>
      <c r="N557" s="31"/>
      <c r="O557" s="31" t="s">
        <v>2528</v>
      </c>
      <c r="P557" s="98">
        <f t="shared" si="35"/>
        <v>21</v>
      </c>
      <c r="Q557" s="98">
        <f t="shared" si="36"/>
        <v>0</v>
      </c>
    </row>
    <row r="558" spans="1:17" x14ac:dyDescent="0.2">
      <c r="A558" s="78" t="s">
        <v>3218</v>
      </c>
      <c r="B558" s="31"/>
      <c r="C558" s="60" t="s">
        <v>3450</v>
      </c>
      <c r="D558" s="60" t="s">
        <v>3451</v>
      </c>
      <c r="E558" s="114" t="s">
        <v>4</v>
      </c>
      <c r="F558" s="31"/>
      <c r="G558" s="104">
        <v>130</v>
      </c>
      <c r="H558" s="104"/>
      <c r="I558" s="115"/>
      <c r="J558" s="60" t="s">
        <v>131</v>
      </c>
      <c r="K558" s="60" t="s">
        <v>12</v>
      </c>
      <c r="L558" s="31"/>
      <c r="M558" s="104"/>
      <c r="N558" s="60" t="s">
        <v>1664</v>
      </c>
      <c r="O558" s="31"/>
      <c r="P558" s="98">
        <f t="shared" si="35"/>
        <v>27</v>
      </c>
      <c r="Q558" s="98">
        <f t="shared" si="36"/>
        <v>7</v>
      </c>
    </row>
    <row r="559" spans="1:17" x14ac:dyDescent="0.2">
      <c r="A559" s="78" t="s">
        <v>3219</v>
      </c>
      <c r="B559" s="31"/>
      <c r="C559" s="31" t="s">
        <v>3034</v>
      </c>
      <c r="D559" s="31" t="s">
        <v>3035</v>
      </c>
      <c r="E559" s="112" t="s">
        <v>4</v>
      </c>
      <c r="F559" s="31"/>
      <c r="G559" s="110">
        <v>77</v>
      </c>
      <c r="H559" s="110"/>
      <c r="I559" s="111"/>
      <c r="J559" s="31" t="s">
        <v>131</v>
      </c>
      <c r="K559" s="31" t="s">
        <v>12</v>
      </c>
      <c r="L559" s="31"/>
      <c r="M559" s="104"/>
      <c r="N559" s="31"/>
      <c r="O559" s="31" t="s">
        <v>2528</v>
      </c>
      <c r="P559" s="98">
        <f t="shared" si="35"/>
        <v>15</v>
      </c>
      <c r="Q559" s="98">
        <f t="shared" si="36"/>
        <v>0</v>
      </c>
    </row>
    <row r="560" spans="1:17" x14ac:dyDescent="0.2">
      <c r="A560" s="78" t="s">
        <v>3220</v>
      </c>
      <c r="B560" s="31"/>
      <c r="C560" s="31" t="s">
        <v>3031</v>
      </c>
      <c r="D560" s="31" t="s">
        <v>3132</v>
      </c>
      <c r="E560" s="113" t="s">
        <v>5</v>
      </c>
      <c r="F560" s="31" t="s">
        <v>4</v>
      </c>
      <c r="G560" s="110">
        <v>374</v>
      </c>
      <c r="H560" s="110">
        <f>SUMPRODUCT(B561:B562,G561:G562)</f>
        <v>374</v>
      </c>
      <c r="I560" s="111" t="s">
        <v>6</v>
      </c>
      <c r="J560" s="31" t="s">
        <v>131</v>
      </c>
      <c r="K560" s="31" t="s">
        <v>12</v>
      </c>
      <c r="L560" s="31"/>
      <c r="M560" s="104"/>
      <c r="N560" s="31"/>
      <c r="O560" s="31" t="s">
        <v>2528</v>
      </c>
      <c r="P560" s="98">
        <f t="shared" si="35"/>
        <v>41</v>
      </c>
      <c r="Q560" s="98">
        <f t="shared" si="36"/>
        <v>0</v>
      </c>
    </row>
    <row r="561" spans="1:17" x14ac:dyDescent="0.2">
      <c r="A561" s="78" t="s">
        <v>3221</v>
      </c>
      <c r="B561" s="31">
        <v>1</v>
      </c>
      <c r="C561" s="31" t="s">
        <v>3029</v>
      </c>
      <c r="D561" s="31" t="s">
        <v>3133</v>
      </c>
      <c r="E561" s="112" t="s">
        <v>4</v>
      </c>
      <c r="F561" s="31" t="str">
        <f>+C$560</f>
        <v>11485K000</v>
      </c>
      <c r="G561" s="110">
        <v>95</v>
      </c>
      <c r="H561" s="110"/>
      <c r="I561" s="111"/>
      <c r="J561" s="31" t="s">
        <v>131</v>
      </c>
      <c r="K561" s="31" t="s">
        <v>12</v>
      </c>
      <c r="L561" s="31"/>
      <c r="M561" s="104"/>
      <c r="N561" s="31"/>
      <c r="O561" s="31" t="s">
        <v>2528</v>
      </c>
      <c r="P561" s="98">
        <f t="shared" si="35"/>
        <v>29</v>
      </c>
      <c r="Q561" s="98">
        <f t="shared" si="36"/>
        <v>0</v>
      </c>
    </row>
    <row r="562" spans="1:17" x14ac:dyDescent="0.2">
      <c r="A562" s="78" t="s">
        <v>3222</v>
      </c>
      <c r="B562" s="31">
        <v>3</v>
      </c>
      <c r="C562" s="31" t="s">
        <v>3030</v>
      </c>
      <c r="D562" s="31" t="s">
        <v>3134</v>
      </c>
      <c r="E562" s="112" t="s">
        <v>4</v>
      </c>
      <c r="F562" s="31" t="str">
        <f>+C$560</f>
        <v>11485K000</v>
      </c>
      <c r="G562" s="110">
        <v>93</v>
      </c>
      <c r="H562" s="110"/>
      <c r="I562" s="111"/>
      <c r="J562" s="31" t="s">
        <v>131</v>
      </c>
      <c r="K562" s="31" t="s">
        <v>12</v>
      </c>
      <c r="L562" s="31"/>
      <c r="M562" s="104"/>
      <c r="N562" s="31"/>
      <c r="O562" s="31" t="s">
        <v>2528</v>
      </c>
      <c r="P562" s="98">
        <f t="shared" si="35"/>
        <v>32</v>
      </c>
      <c r="Q562" s="98">
        <f t="shared" si="36"/>
        <v>0</v>
      </c>
    </row>
    <row r="563" spans="1:17" x14ac:dyDescent="0.2">
      <c r="A563" s="78" t="s">
        <v>3223</v>
      </c>
      <c r="B563" s="31"/>
      <c r="C563" s="31" t="s">
        <v>3036</v>
      </c>
      <c r="D563" s="31" t="s">
        <v>3135</v>
      </c>
      <c r="E563" s="113" t="s">
        <v>5</v>
      </c>
      <c r="F563" s="31"/>
      <c r="G563" s="104">
        <v>267</v>
      </c>
      <c r="H563" s="110">
        <f>SUMPRODUCT(B564:B567,G564:G567)</f>
        <v>267</v>
      </c>
      <c r="I563" s="111"/>
      <c r="J563" s="31" t="s">
        <v>131</v>
      </c>
      <c r="K563" s="31" t="s">
        <v>12</v>
      </c>
      <c r="L563" s="31">
        <v>273</v>
      </c>
      <c r="M563" s="104"/>
      <c r="N563" s="31"/>
      <c r="O563" s="31" t="s">
        <v>2528</v>
      </c>
      <c r="P563" s="98">
        <f t="shared" si="35"/>
        <v>36</v>
      </c>
      <c r="Q563" s="98">
        <f t="shared" si="36"/>
        <v>0</v>
      </c>
    </row>
    <row r="564" spans="1:17" x14ac:dyDescent="0.2">
      <c r="A564" s="78" t="s">
        <v>3224</v>
      </c>
      <c r="B564" s="31">
        <v>1</v>
      </c>
      <c r="C564" s="31" t="s">
        <v>3100</v>
      </c>
      <c r="D564" s="31" t="s">
        <v>3136</v>
      </c>
      <c r="E564" s="112" t="s">
        <v>4</v>
      </c>
      <c r="F564" s="31" t="str">
        <f>+C$563</f>
        <v>11805K000</v>
      </c>
      <c r="G564" s="104">
        <v>48</v>
      </c>
      <c r="H564" s="110"/>
      <c r="I564" s="111"/>
      <c r="J564" s="31" t="s">
        <v>131</v>
      </c>
      <c r="K564" s="31" t="s">
        <v>12</v>
      </c>
      <c r="L564" s="31">
        <v>54</v>
      </c>
      <c r="M564" s="104"/>
      <c r="N564" s="31"/>
      <c r="O564" s="31"/>
      <c r="P564" s="98">
        <f t="shared" si="35"/>
        <v>20</v>
      </c>
      <c r="Q564" s="98">
        <f t="shared" si="36"/>
        <v>0</v>
      </c>
    </row>
    <row r="565" spans="1:17" x14ac:dyDescent="0.2">
      <c r="A565" s="78" t="s">
        <v>3225</v>
      </c>
      <c r="B565" s="31">
        <v>1</v>
      </c>
      <c r="C565" s="31" t="s">
        <v>3101</v>
      </c>
      <c r="D565" s="31" t="s">
        <v>3137</v>
      </c>
      <c r="E565" s="112"/>
      <c r="F565" s="31" t="str">
        <f>+C$563</f>
        <v>11805K000</v>
      </c>
      <c r="G565" s="110">
        <v>62</v>
      </c>
      <c r="H565" s="110"/>
      <c r="I565" s="111"/>
      <c r="J565" s="31" t="s">
        <v>131</v>
      </c>
      <c r="K565" s="31" t="s">
        <v>12</v>
      </c>
      <c r="L565" s="31"/>
      <c r="M565" s="104"/>
      <c r="N565" s="31"/>
      <c r="O565" s="31"/>
      <c r="P565" s="98">
        <f t="shared" si="35"/>
        <v>20</v>
      </c>
      <c r="Q565" s="98">
        <f t="shared" si="36"/>
        <v>0</v>
      </c>
    </row>
    <row r="566" spans="1:17" x14ac:dyDescent="0.2">
      <c r="A566" s="78" t="s">
        <v>3452</v>
      </c>
      <c r="B566" s="31">
        <v>1</v>
      </c>
      <c r="C566" s="31" t="s">
        <v>3102</v>
      </c>
      <c r="D566" s="31" t="s">
        <v>3138</v>
      </c>
      <c r="E566" s="112"/>
      <c r="F566" s="31" t="str">
        <f>+C$563</f>
        <v>11805K000</v>
      </c>
      <c r="G566" s="110">
        <v>58</v>
      </c>
      <c r="H566" s="110"/>
      <c r="I566" s="111"/>
      <c r="J566" s="31" t="s">
        <v>131</v>
      </c>
      <c r="K566" s="31" t="s">
        <v>12</v>
      </c>
      <c r="L566" s="31"/>
      <c r="M566" s="104"/>
      <c r="N566" s="31"/>
      <c r="O566" s="31"/>
      <c r="P566" s="98">
        <f t="shared" si="35"/>
        <v>24</v>
      </c>
      <c r="Q566" s="98">
        <f t="shared" si="36"/>
        <v>0</v>
      </c>
    </row>
    <row r="567" spans="1:17" x14ac:dyDescent="0.2">
      <c r="A567" s="78" t="s">
        <v>3453</v>
      </c>
      <c r="B567" s="31">
        <v>1</v>
      </c>
      <c r="C567" s="31" t="s">
        <v>3103</v>
      </c>
      <c r="D567" s="31" t="s">
        <v>3139</v>
      </c>
      <c r="E567" s="112" t="s">
        <v>4</v>
      </c>
      <c r="F567" s="31" t="str">
        <f>+C$563</f>
        <v>11805K000</v>
      </c>
      <c r="G567" s="110">
        <v>99</v>
      </c>
      <c r="H567" s="110"/>
      <c r="I567" s="111"/>
      <c r="J567" s="31" t="s">
        <v>131</v>
      </c>
      <c r="K567" s="31" t="s">
        <v>12</v>
      </c>
      <c r="L567" s="31"/>
      <c r="M567" s="104"/>
      <c r="N567" s="31"/>
      <c r="O567" s="31"/>
      <c r="P567" s="98">
        <f t="shared" si="35"/>
        <v>25</v>
      </c>
      <c r="Q567" s="98">
        <f t="shared" si="36"/>
        <v>0</v>
      </c>
    </row>
    <row r="568" spans="1:17" x14ac:dyDescent="0.2">
      <c r="A568" s="119"/>
      <c r="B568" s="88"/>
      <c r="C568" s="120"/>
      <c r="D568" s="43"/>
      <c r="E568" s="43"/>
      <c r="F568" s="43"/>
      <c r="G568" s="121"/>
      <c r="H568" s="121"/>
      <c r="I568" s="122"/>
      <c r="J568" s="43"/>
      <c r="K568" s="43" t="s">
        <v>4</v>
      </c>
      <c r="N568" s="43"/>
      <c r="P568" s="98">
        <f t="shared" si="35"/>
        <v>0</v>
      </c>
      <c r="Q568" s="98">
        <f t="shared" si="36"/>
        <v>0</v>
      </c>
    </row>
    <row r="569" spans="1:17" x14ac:dyDescent="0.2">
      <c r="A569" s="78" t="s">
        <v>1317</v>
      </c>
      <c r="B569" s="31"/>
      <c r="C569" s="60" t="s">
        <v>3454</v>
      </c>
      <c r="D569" s="60" t="s">
        <v>3457</v>
      </c>
      <c r="E569" s="114"/>
      <c r="F569" s="60"/>
      <c r="G569" s="104">
        <v>22</v>
      </c>
      <c r="H569" s="104"/>
      <c r="I569" s="115" t="s">
        <v>6</v>
      </c>
      <c r="J569" s="31" t="s">
        <v>135</v>
      </c>
      <c r="K569" s="31" t="s">
        <v>13</v>
      </c>
      <c r="L569" s="31"/>
      <c r="M569" s="60"/>
      <c r="N569" s="60" t="s">
        <v>1664</v>
      </c>
      <c r="O569" s="31"/>
      <c r="P569" s="98">
        <f t="shared" si="35"/>
        <v>25</v>
      </c>
      <c r="Q569" s="98">
        <f t="shared" si="36"/>
        <v>7</v>
      </c>
    </row>
    <row r="570" spans="1:17" x14ac:dyDescent="0.2">
      <c r="A570" s="78" t="s">
        <v>1318</v>
      </c>
      <c r="B570" s="31"/>
      <c r="C570" s="60" t="s">
        <v>3455</v>
      </c>
      <c r="D570" s="60" t="s">
        <v>3908</v>
      </c>
      <c r="E570" s="114"/>
      <c r="F570" s="60"/>
      <c r="G570" s="104">
        <v>25</v>
      </c>
      <c r="H570" s="104"/>
      <c r="I570" s="115" t="s">
        <v>6</v>
      </c>
      <c r="J570" s="31" t="s">
        <v>135</v>
      </c>
      <c r="K570" s="31" t="s">
        <v>13</v>
      </c>
      <c r="L570" s="31"/>
      <c r="M570" s="60"/>
      <c r="N570" s="60" t="s">
        <v>1664</v>
      </c>
      <c r="O570" s="31"/>
      <c r="P570" s="98">
        <f t="shared" si="35"/>
        <v>24</v>
      </c>
      <c r="Q570" s="98">
        <f t="shared" si="36"/>
        <v>7</v>
      </c>
    </row>
    <row r="571" spans="1:17" s="118" customFormat="1" x14ac:dyDescent="0.2">
      <c r="A571" s="78" t="s">
        <v>1319</v>
      </c>
      <c r="B571" s="60"/>
      <c r="C571" s="60" t="s">
        <v>3742</v>
      </c>
      <c r="D571" s="60" t="s">
        <v>3909</v>
      </c>
      <c r="E571" s="114"/>
      <c r="F571" s="60"/>
      <c r="G571" s="104">
        <v>12</v>
      </c>
      <c r="H571" s="104"/>
      <c r="I571" s="115" t="s">
        <v>6</v>
      </c>
      <c r="J571" s="60" t="s">
        <v>135</v>
      </c>
      <c r="K571" s="116" t="s">
        <v>13</v>
      </c>
      <c r="L571" s="31"/>
      <c r="M571" s="60"/>
      <c r="N571" s="60" t="s">
        <v>3723</v>
      </c>
      <c r="O571" s="31"/>
      <c r="P571" s="117"/>
    </row>
    <row r="572" spans="1:17" s="118" customFormat="1" x14ac:dyDescent="0.2">
      <c r="A572" s="78" t="s">
        <v>1320</v>
      </c>
      <c r="B572" s="60"/>
      <c r="C572" s="60" t="s">
        <v>3456</v>
      </c>
      <c r="D572" s="60" t="s">
        <v>3910</v>
      </c>
      <c r="E572" s="114"/>
      <c r="F572" s="60"/>
      <c r="G572" s="104">
        <v>12</v>
      </c>
      <c r="H572" s="104"/>
      <c r="I572" s="115" t="s">
        <v>6</v>
      </c>
      <c r="J572" s="60" t="s">
        <v>135</v>
      </c>
      <c r="K572" s="116" t="s">
        <v>13</v>
      </c>
      <c r="L572" s="31"/>
      <c r="M572" s="60"/>
      <c r="N572" s="60" t="s">
        <v>3723</v>
      </c>
      <c r="O572" s="31"/>
      <c r="P572" s="117"/>
    </row>
    <row r="573" spans="1:17" x14ac:dyDescent="0.2">
      <c r="A573" s="78" t="s">
        <v>1639</v>
      </c>
      <c r="B573" s="31"/>
      <c r="C573" s="31" t="s">
        <v>2067</v>
      </c>
      <c r="D573" s="31" t="s">
        <v>136</v>
      </c>
      <c r="E573" s="112" t="s">
        <v>4</v>
      </c>
      <c r="F573" s="31" t="s">
        <v>4</v>
      </c>
      <c r="G573" s="110">
        <v>16</v>
      </c>
      <c r="H573" s="110"/>
      <c r="I573" s="111" t="s">
        <v>6</v>
      </c>
      <c r="J573" s="31" t="s">
        <v>135</v>
      </c>
      <c r="K573" s="31" t="s">
        <v>13</v>
      </c>
      <c r="L573" s="31"/>
      <c r="M573" s="60"/>
      <c r="N573" s="31"/>
      <c r="O573" s="31" t="s">
        <v>2530</v>
      </c>
      <c r="P573" s="98">
        <f t="shared" si="35"/>
        <v>16</v>
      </c>
      <c r="Q573" s="98">
        <f t="shared" si="36"/>
        <v>0</v>
      </c>
    </row>
    <row r="574" spans="1:17" x14ac:dyDescent="0.2">
      <c r="A574" s="78" t="s">
        <v>1640</v>
      </c>
      <c r="B574" s="31"/>
      <c r="C574" s="31" t="s">
        <v>2070</v>
      </c>
      <c r="D574" s="31" t="s">
        <v>458</v>
      </c>
      <c r="E574" s="112" t="s">
        <v>4</v>
      </c>
      <c r="F574" s="31" t="s">
        <v>4</v>
      </c>
      <c r="G574" s="110">
        <v>9</v>
      </c>
      <c r="H574" s="110"/>
      <c r="I574" s="111" t="s">
        <v>6</v>
      </c>
      <c r="J574" s="31" t="s">
        <v>135</v>
      </c>
      <c r="K574" s="31" t="s">
        <v>13</v>
      </c>
      <c r="L574" s="31"/>
      <c r="M574" s="60"/>
      <c r="N574" s="31"/>
      <c r="O574" s="31" t="s">
        <v>2531</v>
      </c>
      <c r="P574" s="98">
        <f t="shared" si="35"/>
        <v>18</v>
      </c>
      <c r="Q574" s="98">
        <f t="shared" si="36"/>
        <v>0</v>
      </c>
    </row>
    <row r="575" spans="1:17" x14ac:dyDescent="0.2">
      <c r="A575" s="78" t="s">
        <v>1641</v>
      </c>
      <c r="B575" s="31"/>
      <c r="C575" s="31" t="s">
        <v>2071</v>
      </c>
      <c r="D575" s="31" t="s">
        <v>2456</v>
      </c>
      <c r="E575" s="80" t="s">
        <v>39</v>
      </c>
      <c r="F575" s="31" t="s">
        <v>4</v>
      </c>
      <c r="G575" s="110">
        <v>57</v>
      </c>
      <c r="H575" s="110">
        <f>SUMPRODUCT(B576:B578,G576:G578)</f>
        <v>57</v>
      </c>
      <c r="I575" s="111" t="s">
        <v>4</v>
      </c>
      <c r="J575" s="31" t="s">
        <v>135</v>
      </c>
      <c r="K575" s="31" t="s">
        <v>13</v>
      </c>
      <c r="L575" s="31"/>
      <c r="M575" s="60"/>
      <c r="N575" s="31"/>
      <c r="O575" s="31" t="s">
        <v>2529</v>
      </c>
      <c r="P575" s="98">
        <f t="shared" si="35"/>
        <v>13</v>
      </c>
      <c r="Q575" s="98">
        <f t="shared" si="36"/>
        <v>0</v>
      </c>
    </row>
    <row r="576" spans="1:17" x14ac:dyDescent="0.2">
      <c r="A576" s="78" t="s">
        <v>1642</v>
      </c>
      <c r="B576" s="31">
        <v>1</v>
      </c>
      <c r="C576" s="31" t="s">
        <v>2066</v>
      </c>
      <c r="D576" s="31" t="s">
        <v>457</v>
      </c>
      <c r="E576" s="112" t="s">
        <v>4</v>
      </c>
      <c r="F576" s="31" t="str">
        <f>+C$575</f>
        <v>12410K100</v>
      </c>
      <c r="G576" s="110">
        <v>16</v>
      </c>
      <c r="H576" s="110"/>
      <c r="I576" s="111" t="s">
        <v>6</v>
      </c>
      <c r="J576" s="31" t="s">
        <v>135</v>
      </c>
      <c r="K576" s="31" t="s">
        <v>13</v>
      </c>
      <c r="L576" s="31"/>
      <c r="M576" s="60"/>
      <c r="N576" s="31"/>
      <c r="O576" s="31" t="s">
        <v>2529</v>
      </c>
      <c r="P576" s="98">
        <f t="shared" si="35"/>
        <v>21</v>
      </c>
      <c r="Q576" s="98">
        <f t="shared" si="36"/>
        <v>0</v>
      </c>
    </row>
    <row r="577" spans="1:17" x14ac:dyDescent="0.2">
      <c r="A577" s="78" t="s">
        <v>3461</v>
      </c>
      <c r="B577" s="31">
        <v>1</v>
      </c>
      <c r="C577" s="31" t="s">
        <v>2072</v>
      </c>
      <c r="D577" s="31" t="s">
        <v>459</v>
      </c>
      <c r="E577" s="112" t="s">
        <v>4</v>
      </c>
      <c r="F577" s="31" t="str">
        <f>+C$575</f>
        <v>12410K100</v>
      </c>
      <c r="G577" s="110">
        <v>21</v>
      </c>
      <c r="H577" s="110"/>
      <c r="I577" s="111" t="s">
        <v>6</v>
      </c>
      <c r="J577" s="31" t="s">
        <v>135</v>
      </c>
      <c r="K577" s="31" t="s">
        <v>13</v>
      </c>
      <c r="L577" s="31"/>
      <c r="M577" s="60"/>
      <c r="N577" s="31"/>
      <c r="O577" s="31" t="s">
        <v>2530</v>
      </c>
      <c r="P577" s="98">
        <f t="shared" si="35"/>
        <v>10</v>
      </c>
      <c r="Q577" s="98">
        <f t="shared" si="36"/>
        <v>0</v>
      </c>
    </row>
    <row r="578" spans="1:17" x14ac:dyDescent="0.2">
      <c r="A578" s="78" t="s">
        <v>3462</v>
      </c>
      <c r="B578" s="31">
        <v>1</v>
      </c>
      <c r="C578" s="31" t="s">
        <v>2073</v>
      </c>
      <c r="D578" s="31" t="s">
        <v>460</v>
      </c>
      <c r="E578" s="112" t="s">
        <v>4</v>
      </c>
      <c r="F578" s="31" t="str">
        <f>+C$575</f>
        <v>12410K100</v>
      </c>
      <c r="G578" s="110">
        <v>20</v>
      </c>
      <c r="H578" s="110"/>
      <c r="I578" s="111" t="s">
        <v>6</v>
      </c>
      <c r="J578" s="31" t="s">
        <v>135</v>
      </c>
      <c r="K578" s="31" t="s">
        <v>13</v>
      </c>
      <c r="L578" s="31"/>
      <c r="M578" s="60"/>
      <c r="N578" s="31"/>
      <c r="O578" s="31" t="s">
        <v>2529</v>
      </c>
      <c r="P578" s="98">
        <f t="shared" si="35"/>
        <v>19</v>
      </c>
      <c r="Q578" s="98">
        <f t="shared" si="36"/>
        <v>0</v>
      </c>
    </row>
    <row r="579" spans="1:17" x14ac:dyDescent="0.2">
      <c r="A579" s="119"/>
      <c r="B579" s="88"/>
      <c r="C579" s="120"/>
      <c r="D579" s="43"/>
      <c r="E579" s="43"/>
      <c r="F579" s="43"/>
      <c r="G579" s="121"/>
      <c r="H579" s="121"/>
      <c r="I579" s="122"/>
      <c r="J579" s="43"/>
      <c r="K579" s="43" t="s">
        <v>4</v>
      </c>
      <c r="N579" s="43"/>
      <c r="P579" s="98">
        <f t="shared" si="35"/>
        <v>0</v>
      </c>
      <c r="Q579" s="98">
        <f t="shared" si="36"/>
        <v>0</v>
      </c>
    </row>
    <row r="580" spans="1:17" x14ac:dyDescent="0.2">
      <c r="A580" s="78" t="s">
        <v>1321</v>
      </c>
      <c r="B580" s="31"/>
      <c r="C580" s="60" t="s">
        <v>3463</v>
      </c>
      <c r="D580" s="60" t="s">
        <v>3466</v>
      </c>
      <c r="E580" s="114"/>
      <c r="F580" s="60"/>
      <c r="G580" s="104">
        <v>42</v>
      </c>
      <c r="H580" s="104"/>
      <c r="I580" s="115" t="s">
        <v>6</v>
      </c>
      <c r="J580" s="60" t="s">
        <v>137</v>
      </c>
      <c r="K580" s="60" t="s">
        <v>14</v>
      </c>
      <c r="L580" s="31"/>
      <c r="M580" s="60"/>
      <c r="N580" s="60" t="s">
        <v>1664</v>
      </c>
      <c r="O580" s="31"/>
      <c r="P580" s="98">
        <f t="shared" si="35"/>
        <v>28</v>
      </c>
      <c r="Q580" s="98">
        <f t="shared" si="36"/>
        <v>7</v>
      </c>
    </row>
    <row r="581" spans="1:17" x14ac:dyDescent="0.2">
      <c r="A581" s="78" t="s">
        <v>1322</v>
      </c>
      <c r="B581" s="31"/>
      <c r="C581" s="60" t="s">
        <v>3932</v>
      </c>
      <c r="D581" s="60" t="s">
        <v>3467</v>
      </c>
      <c r="E581" s="114"/>
      <c r="F581" s="60"/>
      <c r="G581" s="104">
        <v>26</v>
      </c>
      <c r="H581" s="104"/>
      <c r="I581" s="115" t="s">
        <v>6</v>
      </c>
      <c r="J581" s="60" t="s">
        <v>137</v>
      </c>
      <c r="K581" s="60" t="s">
        <v>14</v>
      </c>
      <c r="L581" s="31"/>
      <c r="M581" s="60"/>
      <c r="N581" s="60" t="s">
        <v>1664</v>
      </c>
      <c r="O581" s="31"/>
      <c r="P581" s="98">
        <f t="shared" si="35"/>
        <v>18</v>
      </c>
      <c r="Q581" s="98">
        <f t="shared" si="36"/>
        <v>7</v>
      </c>
    </row>
    <row r="582" spans="1:17" x14ac:dyDescent="0.2">
      <c r="A582" s="78" t="s">
        <v>1323</v>
      </c>
      <c r="B582" s="31"/>
      <c r="C582" s="60" t="s">
        <v>3465</v>
      </c>
      <c r="D582" s="60" t="s">
        <v>3468</v>
      </c>
      <c r="E582" s="114"/>
      <c r="F582" s="60"/>
      <c r="G582" s="104">
        <v>27</v>
      </c>
      <c r="H582" s="104"/>
      <c r="I582" s="115" t="s">
        <v>6</v>
      </c>
      <c r="J582" s="60" t="s">
        <v>137</v>
      </c>
      <c r="K582" s="60" t="s">
        <v>14</v>
      </c>
      <c r="L582" s="31"/>
      <c r="M582" s="60"/>
      <c r="N582" s="60" t="s">
        <v>1664</v>
      </c>
      <c r="O582" s="31"/>
      <c r="P582" s="98">
        <f t="shared" si="35"/>
        <v>18</v>
      </c>
      <c r="Q582" s="98">
        <f t="shared" si="36"/>
        <v>7</v>
      </c>
    </row>
    <row r="583" spans="1:17" x14ac:dyDescent="0.2">
      <c r="A583" s="119"/>
      <c r="B583" s="88"/>
      <c r="C583" s="120"/>
      <c r="D583" s="43"/>
      <c r="E583" s="43"/>
      <c r="F583" s="43"/>
      <c r="G583" s="121"/>
      <c r="H583" s="121"/>
      <c r="I583" s="122"/>
      <c r="J583" s="43"/>
      <c r="K583" s="43" t="s">
        <v>4</v>
      </c>
      <c r="N583" s="43"/>
      <c r="P583" s="98">
        <f t="shared" si="35"/>
        <v>0</v>
      </c>
      <c r="Q583" s="98">
        <f t="shared" si="36"/>
        <v>0</v>
      </c>
    </row>
    <row r="584" spans="1:17" x14ac:dyDescent="0.2">
      <c r="A584" s="78" t="s">
        <v>1325</v>
      </c>
      <c r="B584" s="31"/>
      <c r="C584" s="31" t="s">
        <v>2727</v>
      </c>
      <c r="D584" s="31" t="s">
        <v>467</v>
      </c>
      <c r="E584" s="112" t="s">
        <v>4</v>
      </c>
      <c r="F584" s="31" t="s">
        <v>4</v>
      </c>
      <c r="G584" s="110">
        <v>5</v>
      </c>
      <c r="H584" s="110"/>
      <c r="I584" s="111" t="s">
        <v>6</v>
      </c>
      <c r="J584" s="31" t="s">
        <v>138</v>
      </c>
      <c r="K584" s="31" t="s">
        <v>15</v>
      </c>
      <c r="L584" s="31"/>
      <c r="M584" s="60"/>
      <c r="N584" s="31"/>
      <c r="O584" s="31" t="s">
        <v>3335</v>
      </c>
      <c r="P584" s="98">
        <f t="shared" si="35"/>
        <v>14</v>
      </c>
      <c r="Q584" s="98">
        <f t="shared" si="36"/>
        <v>0</v>
      </c>
    </row>
    <row r="585" spans="1:17" x14ac:dyDescent="0.2">
      <c r="A585" s="78" t="s">
        <v>1326</v>
      </c>
      <c r="B585" s="31"/>
      <c r="C585" s="31" t="s">
        <v>2728</v>
      </c>
      <c r="D585" s="31" t="s">
        <v>468</v>
      </c>
      <c r="E585" s="112" t="s">
        <v>4</v>
      </c>
      <c r="F585" s="31" t="s">
        <v>4</v>
      </c>
      <c r="G585" s="110">
        <v>2</v>
      </c>
      <c r="H585" s="110"/>
      <c r="I585" s="111" t="s">
        <v>6</v>
      </c>
      <c r="J585" s="31" t="s">
        <v>138</v>
      </c>
      <c r="K585" s="31" t="s">
        <v>15</v>
      </c>
      <c r="L585" s="31"/>
      <c r="M585" s="60"/>
      <c r="N585" s="31"/>
      <c r="O585" s="31" t="s">
        <v>3335</v>
      </c>
      <c r="P585" s="98">
        <f t="shared" si="35"/>
        <v>14</v>
      </c>
      <c r="Q585" s="98">
        <f t="shared" si="36"/>
        <v>0</v>
      </c>
    </row>
    <row r="586" spans="1:17" x14ac:dyDescent="0.2">
      <c r="A586" s="78" t="s">
        <v>1327</v>
      </c>
      <c r="B586" s="31"/>
      <c r="C586" s="31" t="s">
        <v>2729</v>
      </c>
      <c r="D586" s="31" t="s">
        <v>465</v>
      </c>
      <c r="E586" s="112" t="s">
        <v>4</v>
      </c>
      <c r="F586" s="31" t="s">
        <v>4</v>
      </c>
      <c r="G586" s="110">
        <v>2</v>
      </c>
      <c r="H586" s="110"/>
      <c r="I586" s="111" t="s">
        <v>6</v>
      </c>
      <c r="J586" s="31" t="s">
        <v>138</v>
      </c>
      <c r="K586" s="31" t="s">
        <v>15</v>
      </c>
      <c r="L586" s="31"/>
      <c r="M586" s="60"/>
      <c r="N586" s="31"/>
      <c r="O586" s="31" t="s">
        <v>3335</v>
      </c>
      <c r="P586" s="98">
        <f t="shared" si="35"/>
        <v>14</v>
      </c>
      <c r="Q586" s="98">
        <f t="shared" si="36"/>
        <v>0</v>
      </c>
    </row>
    <row r="587" spans="1:17" x14ac:dyDescent="0.2">
      <c r="A587" s="78" t="s">
        <v>1328</v>
      </c>
      <c r="B587" s="31"/>
      <c r="C587" s="31" t="s">
        <v>2730</v>
      </c>
      <c r="D587" s="31" t="s">
        <v>466</v>
      </c>
      <c r="E587" s="112" t="s">
        <v>4</v>
      </c>
      <c r="F587" s="31" t="s">
        <v>4</v>
      </c>
      <c r="G587" s="110">
        <v>2</v>
      </c>
      <c r="H587" s="110"/>
      <c r="I587" s="111" t="s">
        <v>6</v>
      </c>
      <c r="J587" s="31" t="s">
        <v>138</v>
      </c>
      <c r="K587" s="31" t="s">
        <v>15</v>
      </c>
      <c r="L587" s="31"/>
      <c r="M587" s="60"/>
      <c r="N587" s="31"/>
      <c r="O587" s="31" t="s">
        <v>3335</v>
      </c>
      <c r="P587" s="98">
        <f t="shared" si="35"/>
        <v>14</v>
      </c>
      <c r="Q587" s="98">
        <f t="shared" si="36"/>
        <v>0</v>
      </c>
    </row>
    <row r="588" spans="1:17" x14ac:dyDescent="0.2">
      <c r="A588" s="119"/>
      <c r="B588" s="88"/>
      <c r="C588" s="120"/>
      <c r="D588" s="43"/>
      <c r="E588" s="43"/>
      <c r="F588" s="43"/>
      <c r="G588" s="121"/>
      <c r="H588" s="121"/>
      <c r="I588" s="122"/>
      <c r="J588" s="43"/>
      <c r="K588" s="43" t="s">
        <v>4</v>
      </c>
      <c r="N588" s="43"/>
      <c r="P588" s="98">
        <f t="shared" si="35"/>
        <v>0</v>
      </c>
      <c r="Q588" s="98">
        <f t="shared" si="36"/>
        <v>0</v>
      </c>
    </row>
    <row r="589" spans="1:17" x14ac:dyDescent="0.2">
      <c r="A589" s="78" t="s">
        <v>1329</v>
      </c>
      <c r="B589" s="31"/>
      <c r="C589" s="31" t="s">
        <v>2249</v>
      </c>
      <c r="D589" s="31" t="s">
        <v>480</v>
      </c>
      <c r="E589" s="112" t="s">
        <v>4</v>
      </c>
      <c r="F589" s="31" t="s">
        <v>4</v>
      </c>
      <c r="G589" s="110">
        <v>152</v>
      </c>
      <c r="H589" s="110"/>
      <c r="I589" s="111" t="s">
        <v>6</v>
      </c>
      <c r="J589" s="31" t="s">
        <v>269</v>
      </c>
      <c r="K589" s="31" t="s">
        <v>17</v>
      </c>
      <c r="L589" s="31"/>
      <c r="M589" s="104"/>
      <c r="N589" s="31"/>
      <c r="O589" s="31" t="s">
        <v>2486</v>
      </c>
      <c r="P589" s="98">
        <f t="shared" si="35"/>
        <v>11</v>
      </c>
      <c r="Q589" s="98">
        <f t="shared" si="36"/>
        <v>0</v>
      </c>
    </row>
    <row r="590" spans="1:17" x14ac:dyDescent="0.2">
      <c r="A590" s="78" t="s">
        <v>1330</v>
      </c>
      <c r="B590" s="31"/>
      <c r="C590" s="31" t="s">
        <v>1673</v>
      </c>
      <c r="D590" s="31" t="s">
        <v>477</v>
      </c>
      <c r="E590" s="112" t="s">
        <v>4</v>
      </c>
      <c r="F590" s="31" t="s">
        <v>4</v>
      </c>
      <c r="G590" s="110">
        <v>103</v>
      </c>
      <c r="H590" s="110"/>
      <c r="I590" s="111" t="s">
        <v>6</v>
      </c>
      <c r="J590" s="31" t="s">
        <v>269</v>
      </c>
      <c r="K590" s="31" t="s">
        <v>17</v>
      </c>
      <c r="L590" s="31"/>
      <c r="M590" s="104"/>
      <c r="N590" s="31"/>
      <c r="O590" s="31" t="s">
        <v>2486</v>
      </c>
      <c r="P590" s="98">
        <f t="shared" si="35"/>
        <v>11</v>
      </c>
      <c r="Q590" s="98">
        <f t="shared" si="36"/>
        <v>0</v>
      </c>
    </row>
    <row r="591" spans="1:17" x14ac:dyDescent="0.2">
      <c r="A591" s="78" t="s">
        <v>1331</v>
      </c>
      <c r="B591" s="31"/>
      <c r="C591" s="31" t="s">
        <v>905</v>
      </c>
      <c r="D591" s="31" t="s">
        <v>478</v>
      </c>
      <c r="E591" s="112" t="s">
        <v>4</v>
      </c>
      <c r="F591" s="31" t="s">
        <v>4</v>
      </c>
      <c r="G591" s="110">
        <v>61</v>
      </c>
      <c r="H591" s="110"/>
      <c r="I591" s="111" t="s">
        <v>6</v>
      </c>
      <c r="J591" s="31" t="s">
        <v>269</v>
      </c>
      <c r="K591" s="31" t="s">
        <v>17</v>
      </c>
      <c r="L591" s="31"/>
      <c r="M591" s="104"/>
      <c r="N591" s="31"/>
      <c r="O591" s="31" t="s">
        <v>2486</v>
      </c>
      <c r="P591" s="98">
        <f t="shared" si="35"/>
        <v>9</v>
      </c>
      <c r="Q591" s="98">
        <f t="shared" si="36"/>
        <v>0</v>
      </c>
    </row>
    <row r="592" spans="1:17" x14ac:dyDescent="0.2">
      <c r="A592" s="78" t="s">
        <v>1746</v>
      </c>
      <c r="B592" s="31"/>
      <c r="C592" s="31" t="s">
        <v>3309</v>
      </c>
      <c r="D592" s="31" t="s">
        <v>2952</v>
      </c>
      <c r="E592" s="112" t="s">
        <v>4</v>
      </c>
      <c r="F592" s="31" t="s">
        <v>4</v>
      </c>
      <c r="G592" s="110">
        <v>161</v>
      </c>
      <c r="H592" s="110"/>
      <c r="I592" s="111" t="s">
        <v>6</v>
      </c>
      <c r="J592" s="31" t="s">
        <v>269</v>
      </c>
      <c r="K592" s="31" t="s">
        <v>17</v>
      </c>
      <c r="L592" s="31"/>
      <c r="M592" s="104"/>
      <c r="N592" s="31"/>
      <c r="O592" s="31" t="s">
        <v>3336</v>
      </c>
      <c r="P592" s="98">
        <f t="shared" si="35"/>
        <v>5</v>
      </c>
      <c r="Q592" s="98">
        <f t="shared" si="36"/>
        <v>0</v>
      </c>
    </row>
    <row r="593" spans="1:17" x14ac:dyDescent="0.2">
      <c r="A593" s="78" t="s">
        <v>1747</v>
      </c>
      <c r="B593" s="31"/>
      <c r="C593" s="31" t="s">
        <v>3379</v>
      </c>
      <c r="D593" s="31" t="s">
        <v>3376</v>
      </c>
      <c r="E593" s="112" t="s">
        <v>4</v>
      </c>
      <c r="F593" s="31" t="s">
        <v>4</v>
      </c>
      <c r="G593" s="110">
        <v>161</v>
      </c>
      <c r="H593" s="110"/>
      <c r="I593" s="111"/>
      <c r="J593" s="31" t="s">
        <v>269</v>
      </c>
      <c r="K593" s="31" t="s">
        <v>17</v>
      </c>
      <c r="L593" s="31"/>
      <c r="M593" s="104"/>
      <c r="N593" s="31"/>
      <c r="O593" s="31" t="s">
        <v>3336</v>
      </c>
      <c r="P593" s="98">
        <f t="shared" si="35"/>
        <v>11</v>
      </c>
      <c r="Q593" s="98">
        <f t="shared" si="36"/>
        <v>0</v>
      </c>
    </row>
    <row r="594" spans="1:17" x14ac:dyDescent="0.2">
      <c r="A594" s="78" t="s">
        <v>1748</v>
      </c>
      <c r="B594" s="31"/>
      <c r="C594" s="31" t="s">
        <v>2250</v>
      </c>
      <c r="D594" s="31" t="s">
        <v>143</v>
      </c>
      <c r="E594" s="112" t="s">
        <v>4</v>
      </c>
      <c r="F594" s="31" t="s">
        <v>4</v>
      </c>
      <c r="G594" s="110">
        <v>45</v>
      </c>
      <c r="H594" s="110"/>
      <c r="I594" s="111" t="s">
        <v>6</v>
      </c>
      <c r="J594" s="31" t="s">
        <v>269</v>
      </c>
      <c r="K594" s="31" t="s">
        <v>17</v>
      </c>
      <c r="L594" s="31"/>
      <c r="M594" s="104"/>
      <c r="N594" s="31"/>
      <c r="O594" s="31" t="s">
        <v>2533</v>
      </c>
      <c r="P594" s="98">
        <f t="shared" si="35"/>
        <v>22</v>
      </c>
      <c r="Q594" s="98">
        <f t="shared" si="36"/>
        <v>0</v>
      </c>
    </row>
    <row r="595" spans="1:17" x14ac:dyDescent="0.2">
      <c r="A595" s="78" t="s">
        <v>1749</v>
      </c>
      <c r="B595" s="31"/>
      <c r="C595" s="60" t="s">
        <v>3475</v>
      </c>
      <c r="D595" s="60" t="s">
        <v>3481</v>
      </c>
      <c r="E595" s="114"/>
      <c r="F595" s="60"/>
      <c r="G595" s="104">
        <v>85</v>
      </c>
      <c r="H595" s="104"/>
      <c r="I595" s="115"/>
      <c r="J595" s="60" t="s">
        <v>269</v>
      </c>
      <c r="K595" s="60" t="s">
        <v>17</v>
      </c>
      <c r="L595" s="31"/>
      <c r="M595" s="104"/>
      <c r="N595" s="60" t="s">
        <v>3487</v>
      </c>
      <c r="O595" s="31"/>
      <c r="P595" s="98">
        <f t="shared" si="35"/>
        <v>12</v>
      </c>
      <c r="Q595" s="98">
        <f t="shared" si="36"/>
        <v>21</v>
      </c>
    </row>
    <row r="596" spans="1:17" x14ac:dyDescent="0.2">
      <c r="A596" s="78" t="s">
        <v>1745</v>
      </c>
      <c r="B596" s="31"/>
      <c r="C596" s="60" t="s">
        <v>3476</v>
      </c>
      <c r="D596" s="60" t="s">
        <v>3482</v>
      </c>
      <c r="E596" s="114"/>
      <c r="F596" s="60"/>
      <c r="G596" s="104">
        <v>181</v>
      </c>
      <c r="H596" s="104"/>
      <c r="I596" s="115"/>
      <c r="J596" s="60" t="s">
        <v>269</v>
      </c>
      <c r="K596" s="60" t="s">
        <v>17</v>
      </c>
      <c r="L596" s="31"/>
      <c r="M596" s="104"/>
      <c r="N596" s="60" t="s">
        <v>3487</v>
      </c>
      <c r="O596" s="31"/>
      <c r="P596" s="98">
        <f t="shared" si="35"/>
        <v>12</v>
      </c>
      <c r="Q596" s="98">
        <f t="shared" si="36"/>
        <v>21</v>
      </c>
    </row>
    <row r="597" spans="1:17" x14ac:dyDescent="0.2">
      <c r="A597" s="78" t="s">
        <v>1750</v>
      </c>
      <c r="B597" s="31"/>
      <c r="C597" s="60" t="s">
        <v>3477</v>
      </c>
      <c r="D597" s="60" t="s">
        <v>3483</v>
      </c>
      <c r="E597" s="114"/>
      <c r="F597" s="60"/>
      <c r="G597" s="104">
        <v>84</v>
      </c>
      <c r="H597" s="104"/>
      <c r="I597" s="115"/>
      <c r="J597" s="60" t="s">
        <v>269</v>
      </c>
      <c r="K597" s="60" t="s">
        <v>17</v>
      </c>
      <c r="L597" s="31"/>
      <c r="M597" s="104"/>
      <c r="N597" s="60" t="s">
        <v>3487</v>
      </c>
      <c r="O597" s="31"/>
      <c r="P597" s="98">
        <f t="shared" si="35"/>
        <v>8</v>
      </c>
      <c r="Q597" s="98">
        <f t="shared" si="36"/>
        <v>21</v>
      </c>
    </row>
    <row r="598" spans="1:17" x14ac:dyDescent="0.2">
      <c r="A598" s="78" t="s">
        <v>1751</v>
      </c>
      <c r="B598" s="31"/>
      <c r="C598" s="60" t="s">
        <v>3478</v>
      </c>
      <c r="D598" s="60" t="s">
        <v>3484</v>
      </c>
      <c r="E598" s="114"/>
      <c r="F598" s="60"/>
      <c r="G598" s="104">
        <v>60</v>
      </c>
      <c r="H598" s="104"/>
      <c r="I598" s="115"/>
      <c r="J598" s="60" t="s">
        <v>269</v>
      </c>
      <c r="K598" s="60" t="s">
        <v>17</v>
      </c>
      <c r="L598" s="31"/>
      <c r="M598" s="104"/>
      <c r="N598" s="60" t="s">
        <v>3487</v>
      </c>
      <c r="O598" s="31"/>
      <c r="P598" s="98">
        <f t="shared" si="35"/>
        <v>15</v>
      </c>
      <c r="Q598" s="98">
        <f t="shared" si="36"/>
        <v>21</v>
      </c>
    </row>
    <row r="599" spans="1:17" x14ac:dyDescent="0.2">
      <c r="A599" s="78" t="s">
        <v>1752</v>
      </c>
      <c r="B599" s="31"/>
      <c r="C599" s="60" t="s">
        <v>3479</v>
      </c>
      <c r="D599" s="60" t="s">
        <v>3485</v>
      </c>
      <c r="E599" s="114"/>
      <c r="F599" s="60"/>
      <c r="G599" s="104">
        <v>33</v>
      </c>
      <c r="H599" s="104"/>
      <c r="I599" s="115"/>
      <c r="J599" s="60" t="s">
        <v>269</v>
      </c>
      <c r="K599" s="60" t="s">
        <v>17</v>
      </c>
      <c r="L599" s="31"/>
      <c r="M599" s="104"/>
      <c r="N599" s="60" t="s">
        <v>3487</v>
      </c>
      <c r="O599" s="31"/>
      <c r="P599" s="98">
        <f t="shared" si="35"/>
        <v>17</v>
      </c>
      <c r="Q599" s="98">
        <f t="shared" si="36"/>
        <v>21</v>
      </c>
    </row>
    <row r="600" spans="1:17" x14ac:dyDescent="0.2">
      <c r="A600" s="78" t="s">
        <v>1753</v>
      </c>
      <c r="B600" s="31"/>
      <c r="C600" s="60" t="s">
        <v>3480</v>
      </c>
      <c r="D600" s="60" t="s">
        <v>3486</v>
      </c>
      <c r="E600" s="114"/>
      <c r="F600" s="60"/>
      <c r="G600" s="104">
        <v>115</v>
      </c>
      <c r="H600" s="104"/>
      <c r="I600" s="115"/>
      <c r="J600" s="60" t="s">
        <v>269</v>
      </c>
      <c r="K600" s="60" t="s">
        <v>17</v>
      </c>
      <c r="L600" s="31"/>
      <c r="M600" s="104"/>
      <c r="N600" s="60" t="s">
        <v>246</v>
      </c>
      <c r="O600" s="31"/>
      <c r="P600" s="98">
        <f t="shared" ref="P600:P663" si="37">+LEN(D600)</f>
        <v>15</v>
      </c>
      <c r="Q600" s="98">
        <f t="shared" ref="Q600:Q663" si="38">+LEN(N600)</f>
        <v>11</v>
      </c>
    </row>
    <row r="601" spans="1:17" x14ac:dyDescent="0.2">
      <c r="A601" s="119"/>
      <c r="B601" s="88"/>
      <c r="C601" s="120"/>
      <c r="D601" s="43"/>
      <c r="E601" s="43"/>
      <c r="F601" s="43"/>
      <c r="G601" s="121"/>
      <c r="H601" s="121"/>
      <c r="I601" s="122"/>
      <c r="J601" s="43"/>
      <c r="K601" s="43" t="s">
        <v>4</v>
      </c>
      <c r="N601" s="43"/>
      <c r="P601" s="98">
        <f t="shared" si="37"/>
        <v>0</v>
      </c>
      <c r="Q601" s="98">
        <f t="shared" si="38"/>
        <v>0</v>
      </c>
    </row>
    <row r="602" spans="1:17" x14ac:dyDescent="0.2">
      <c r="A602" s="78" t="s">
        <v>1754</v>
      </c>
      <c r="B602" s="31"/>
      <c r="C602" s="31" t="s">
        <v>2251</v>
      </c>
      <c r="D602" s="31" t="s">
        <v>139</v>
      </c>
      <c r="E602" s="112" t="s">
        <v>4</v>
      </c>
      <c r="F602" s="31"/>
      <c r="G602" s="110">
        <v>2</v>
      </c>
      <c r="H602" s="110"/>
      <c r="I602" s="111" t="s">
        <v>6</v>
      </c>
      <c r="J602" s="31" t="s">
        <v>268</v>
      </c>
      <c r="K602" s="31" t="s">
        <v>17</v>
      </c>
      <c r="L602" s="31"/>
      <c r="M602" s="60"/>
      <c r="N602" s="31"/>
      <c r="O602" s="31" t="s">
        <v>2534</v>
      </c>
      <c r="P602" s="98">
        <f t="shared" si="37"/>
        <v>10</v>
      </c>
      <c r="Q602" s="98">
        <f t="shared" si="38"/>
        <v>0</v>
      </c>
    </row>
    <row r="603" spans="1:17" x14ac:dyDescent="0.2">
      <c r="A603" s="78" t="s">
        <v>1755</v>
      </c>
      <c r="B603" s="31"/>
      <c r="C603" s="31" t="s">
        <v>2252</v>
      </c>
      <c r="D603" s="31" t="s">
        <v>140</v>
      </c>
      <c r="E603" s="112" t="s">
        <v>4</v>
      </c>
      <c r="F603" s="31"/>
      <c r="G603" s="110">
        <v>6</v>
      </c>
      <c r="H603" s="110"/>
      <c r="I603" s="111" t="s">
        <v>6</v>
      </c>
      <c r="J603" s="31" t="s">
        <v>268</v>
      </c>
      <c r="K603" s="31" t="s">
        <v>17</v>
      </c>
      <c r="L603" s="31"/>
      <c r="M603" s="60"/>
      <c r="N603" s="31"/>
      <c r="O603" s="31" t="s">
        <v>2534</v>
      </c>
      <c r="P603" s="98">
        <f t="shared" si="37"/>
        <v>9</v>
      </c>
      <c r="Q603" s="98">
        <f t="shared" si="38"/>
        <v>0</v>
      </c>
    </row>
    <row r="604" spans="1:17" x14ac:dyDescent="0.2">
      <c r="A604" s="78" t="s">
        <v>1756</v>
      </c>
      <c r="B604" s="31"/>
      <c r="C604" s="31" t="s">
        <v>2253</v>
      </c>
      <c r="D604" s="31" t="s">
        <v>141</v>
      </c>
      <c r="E604" s="112" t="s">
        <v>4</v>
      </c>
      <c r="F604" s="31"/>
      <c r="G604" s="110">
        <v>3</v>
      </c>
      <c r="H604" s="110"/>
      <c r="I604" s="111" t="s">
        <v>6</v>
      </c>
      <c r="J604" s="31" t="s">
        <v>268</v>
      </c>
      <c r="K604" s="31" t="s">
        <v>17</v>
      </c>
      <c r="L604" s="31"/>
      <c r="M604" s="60"/>
      <c r="N604" s="31"/>
      <c r="O604" s="31" t="s">
        <v>2534</v>
      </c>
      <c r="P604" s="98">
        <f t="shared" si="37"/>
        <v>20</v>
      </c>
      <c r="Q604" s="98">
        <f t="shared" si="38"/>
        <v>0</v>
      </c>
    </row>
    <row r="605" spans="1:17" x14ac:dyDescent="0.2">
      <c r="A605" s="119"/>
      <c r="B605" s="88"/>
      <c r="C605" s="120"/>
      <c r="D605" s="43"/>
      <c r="E605" s="43"/>
      <c r="F605" s="43"/>
      <c r="G605" s="121"/>
      <c r="H605" s="121"/>
      <c r="I605" s="122"/>
      <c r="J605" s="43"/>
      <c r="K605" s="43" t="s">
        <v>4</v>
      </c>
      <c r="N605" s="43"/>
      <c r="P605" s="98">
        <f t="shared" si="37"/>
        <v>0</v>
      </c>
      <c r="Q605" s="98">
        <f t="shared" si="38"/>
        <v>0</v>
      </c>
    </row>
    <row r="606" spans="1:17" x14ac:dyDescent="0.2">
      <c r="A606" s="78" t="s">
        <v>3226</v>
      </c>
      <c r="B606" s="31"/>
      <c r="C606" s="31" t="s">
        <v>2254</v>
      </c>
      <c r="D606" s="31" t="s">
        <v>479</v>
      </c>
      <c r="E606" s="112" t="s">
        <v>4</v>
      </c>
      <c r="F606" s="31" t="s">
        <v>4</v>
      </c>
      <c r="G606" s="110">
        <v>12</v>
      </c>
      <c r="H606" s="110"/>
      <c r="I606" s="111" t="s">
        <v>6</v>
      </c>
      <c r="J606" s="31" t="s">
        <v>142</v>
      </c>
      <c r="K606" s="31" t="s">
        <v>17</v>
      </c>
      <c r="L606" s="31"/>
      <c r="M606" s="104"/>
      <c r="N606" s="31"/>
      <c r="O606" s="31" t="s">
        <v>2535</v>
      </c>
      <c r="P606" s="98">
        <f t="shared" si="37"/>
        <v>25</v>
      </c>
      <c r="Q606" s="98">
        <f t="shared" si="38"/>
        <v>0</v>
      </c>
    </row>
    <row r="607" spans="1:17" x14ac:dyDescent="0.2">
      <c r="A607" s="78" t="s">
        <v>3378</v>
      </c>
      <c r="B607" s="31"/>
      <c r="C607" s="31" t="s">
        <v>2255</v>
      </c>
      <c r="D607" s="31" t="s">
        <v>481</v>
      </c>
      <c r="E607" s="112" t="s">
        <v>4</v>
      </c>
      <c r="F607" s="31" t="s">
        <v>4</v>
      </c>
      <c r="G607" s="110">
        <v>28</v>
      </c>
      <c r="H607" s="110"/>
      <c r="I607" s="111" t="s">
        <v>6</v>
      </c>
      <c r="J607" s="31" t="s">
        <v>142</v>
      </c>
      <c r="K607" s="31" t="s">
        <v>17</v>
      </c>
      <c r="L607" s="31"/>
      <c r="M607" s="104"/>
      <c r="N607" s="31"/>
      <c r="O607" s="31" t="s">
        <v>2535</v>
      </c>
      <c r="P607" s="98">
        <f t="shared" si="37"/>
        <v>30</v>
      </c>
      <c r="Q607" s="98">
        <f t="shared" si="38"/>
        <v>0</v>
      </c>
    </row>
    <row r="608" spans="1:17" x14ac:dyDescent="0.2">
      <c r="A608" s="78" t="s">
        <v>3469</v>
      </c>
      <c r="B608" s="31"/>
      <c r="C608" s="31" t="s">
        <v>906</v>
      </c>
      <c r="D608" s="31" t="s">
        <v>482</v>
      </c>
      <c r="E608" s="112" t="s">
        <v>4</v>
      </c>
      <c r="F608" s="31" t="s">
        <v>4</v>
      </c>
      <c r="G608" s="110">
        <v>139</v>
      </c>
      <c r="H608" s="110"/>
      <c r="I608" s="111" t="s">
        <v>6</v>
      </c>
      <c r="J608" s="31" t="s">
        <v>142</v>
      </c>
      <c r="K608" s="31" t="s">
        <v>17</v>
      </c>
      <c r="L608" s="31"/>
      <c r="M608" s="104"/>
      <c r="N608" s="31"/>
      <c r="O608" s="31" t="s">
        <v>2535</v>
      </c>
      <c r="P608" s="98">
        <f t="shared" si="37"/>
        <v>20</v>
      </c>
      <c r="Q608" s="98">
        <f t="shared" si="38"/>
        <v>0</v>
      </c>
    </row>
    <row r="609" spans="1:17" x14ac:dyDescent="0.2">
      <c r="A609" s="78" t="s">
        <v>3470</v>
      </c>
      <c r="B609" s="31"/>
      <c r="C609" s="31" t="s">
        <v>2256</v>
      </c>
      <c r="D609" s="31" t="s">
        <v>483</v>
      </c>
      <c r="E609" s="112" t="s">
        <v>4</v>
      </c>
      <c r="F609" s="31" t="s">
        <v>4</v>
      </c>
      <c r="G609" s="110">
        <v>124</v>
      </c>
      <c r="H609" s="110"/>
      <c r="I609" s="111" t="s">
        <v>6</v>
      </c>
      <c r="J609" s="31" t="s">
        <v>142</v>
      </c>
      <c r="K609" s="31" t="s">
        <v>17</v>
      </c>
      <c r="L609" s="31"/>
      <c r="M609" s="104"/>
      <c r="N609" s="31"/>
      <c r="O609" s="31" t="s">
        <v>2535</v>
      </c>
      <c r="P609" s="98">
        <f t="shared" si="37"/>
        <v>15</v>
      </c>
      <c r="Q609" s="98">
        <f t="shared" si="38"/>
        <v>0</v>
      </c>
    </row>
    <row r="610" spans="1:17" x14ac:dyDescent="0.2">
      <c r="A610" s="78" t="s">
        <v>3471</v>
      </c>
      <c r="B610" s="31"/>
      <c r="C610" s="31" t="s">
        <v>3309</v>
      </c>
      <c r="D610" s="31" t="s">
        <v>2952</v>
      </c>
      <c r="E610" s="112" t="s">
        <v>4</v>
      </c>
      <c r="F610" s="31" t="s">
        <v>4</v>
      </c>
      <c r="G610" s="110">
        <v>161</v>
      </c>
      <c r="H610" s="110"/>
      <c r="I610" s="111" t="s">
        <v>6</v>
      </c>
      <c r="J610" s="31" t="s">
        <v>142</v>
      </c>
      <c r="K610" s="31" t="s">
        <v>17</v>
      </c>
      <c r="L610" s="31"/>
      <c r="M610" s="104"/>
      <c r="N610" s="31"/>
      <c r="O610" s="31" t="s">
        <v>2535</v>
      </c>
      <c r="P610" s="98">
        <f t="shared" si="37"/>
        <v>5</v>
      </c>
      <c r="Q610" s="98">
        <f t="shared" si="38"/>
        <v>0</v>
      </c>
    </row>
    <row r="611" spans="1:17" x14ac:dyDescent="0.2">
      <c r="A611" s="119"/>
      <c r="B611" s="88"/>
      <c r="C611" s="120"/>
      <c r="D611" s="43"/>
      <c r="E611" s="43"/>
      <c r="F611" s="43"/>
      <c r="G611" s="121"/>
      <c r="H611" s="121"/>
      <c r="I611" s="122"/>
      <c r="J611" s="43"/>
      <c r="K611" s="43" t="s">
        <v>4</v>
      </c>
      <c r="N611" s="43"/>
      <c r="P611" s="98">
        <f t="shared" si="37"/>
        <v>0</v>
      </c>
      <c r="Q611" s="98">
        <f t="shared" si="38"/>
        <v>0</v>
      </c>
    </row>
    <row r="612" spans="1:17" x14ac:dyDescent="0.2">
      <c r="A612" s="78" t="s">
        <v>3472</v>
      </c>
      <c r="B612" s="31"/>
      <c r="C612" s="31" t="s">
        <v>907</v>
      </c>
      <c r="D612" s="31" t="s">
        <v>484</v>
      </c>
      <c r="E612" s="112" t="s">
        <v>4</v>
      </c>
      <c r="F612" s="31" t="s">
        <v>4</v>
      </c>
      <c r="G612" s="110">
        <v>46</v>
      </c>
      <c r="H612" s="110"/>
      <c r="I612" s="111" t="s">
        <v>6</v>
      </c>
      <c r="J612" s="31" t="s">
        <v>144</v>
      </c>
      <c r="K612" s="31" t="s">
        <v>17</v>
      </c>
      <c r="L612" s="31"/>
      <c r="M612" s="60"/>
      <c r="N612" s="31"/>
      <c r="O612" s="31" t="s">
        <v>2536</v>
      </c>
      <c r="P612" s="98">
        <f t="shared" si="37"/>
        <v>12</v>
      </c>
      <c r="Q612" s="98">
        <f t="shared" si="38"/>
        <v>0</v>
      </c>
    </row>
    <row r="613" spans="1:17" x14ac:dyDescent="0.2">
      <c r="A613" s="78" t="s">
        <v>3473</v>
      </c>
      <c r="B613" s="31"/>
      <c r="C613" s="31" t="s">
        <v>908</v>
      </c>
      <c r="D613" s="31" t="s">
        <v>485</v>
      </c>
      <c r="E613" s="112" t="s">
        <v>4</v>
      </c>
      <c r="F613" s="31" t="s">
        <v>4</v>
      </c>
      <c r="G613" s="110">
        <v>36</v>
      </c>
      <c r="H613" s="110"/>
      <c r="I613" s="111" t="s">
        <v>6</v>
      </c>
      <c r="J613" s="31" t="s">
        <v>144</v>
      </c>
      <c r="K613" s="31" t="s">
        <v>17</v>
      </c>
      <c r="L613" s="31"/>
      <c r="M613" s="60"/>
      <c r="N613" s="31"/>
      <c r="O613" s="31" t="s">
        <v>2536</v>
      </c>
      <c r="P613" s="98">
        <f t="shared" si="37"/>
        <v>11</v>
      </c>
      <c r="Q613" s="98">
        <f t="shared" si="38"/>
        <v>0</v>
      </c>
    </row>
    <row r="614" spans="1:17" x14ac:dyDescent="0.2">
      <c r="A614" s="78" t="s">
        <v>3474</v>
      </c>
      <c r="B614" s="31"/>
      <c r="C614" s="31" t="s">
        <v>2257</v>
      </c>
      <c r="D614" s="31" t="s">
        <v>486</v>
      </c>
      <c r="E614" s="112" t="s">
        <v>4</v>
      </c>
      <c r="F614" s="31" t="s">
        <v>4</v>
      </c>
      <c r="G614" s="110">
        <v>24</v>
      </c>
      <c r="H614" s="110"/>
      <c r="I614" s="111" t="s">
        <v>6</v>
      </c>
      <c r="J614" s="31" t="s">
        <v>144</v>
      </c>
      <c r="K614" s="31" t="s">
        <v>17</v>
      </c>
      <c r="L614" s="31"/>
      <c r="M614" s="60"/>
      <c r="N614" s="31"/>
      <c r="O614" s="31" t="s">
        <v>2536</v>
      </c>
      <c r="P614" s="98">
        <f t="shared" si="37"/>
        <v>10</v>
      </c>
      <c r="Q614" s="98">
        <f t="shared" si="38"/>
        <v>0</v>
      </c>
    </row>
    <row r="615" spans="1:17" x14ac:dyDescent="0.2">
      <c r="A615" s="119"/>
      <c r="B615" s="88"/>
      <c r="C615" s="120"/>
      <c r="D615" s="43"/>
      <c r="E615" s="43"/>
      <c r="F615" s="43"/>
      <c r="G615" s="121"/>
      <c r="H615" s="121"/>
      <c r="I615" s="122"/>
      <c r="J615" s="43"/>
      <c r="K615" s="43" t="s">
        <v>4</v>
      </c>
      <c r="N615" s="43"/>
      <c r="P615" s="98">
        <f t="shared" si="37"/>
        <v>0</v>
      </c>
      <c r="Q615" s="98">
        <f t="shared" si="38"/>
        <v>0</v>
      </c>
    </row>
    <row r="616" spans="1:17" x14ac:dyDescent="0.2">
      <c r="A616" s="78" t="s">
        <v>2583</v>
      </c>
      <c r="B616" s="31"/>
      <c r="C616" s="31" t="s">
        <v>2078</v>
      </c>
      <c r="D616" s="31" t="s">
        <v>487</v>
      </c>
      <c r="E616" s="112" t="s">
        <v>4</v>
      </c>
      <c r="F616" s="31" t="s">
        <v>4</v>
      </c>
      <c r="G616" s="110">
        <v>2</v>
      </c>
      <c r="H616" s="110"/>
      <c r="I616" s="111" t="s">
        <v>6</v>
      </c>
      <c r="J616" s="31" t="s">
        <v>145</v>
      </c>
      <c r="K616" s="31" t="s">
        <v>18</v>
      </c>
      <c r="L616" s="31"/>
      <c r="M616" s="60"/>
      <c r="N616" s="31"/>
      <c r="O616" s="31" t="s">
        <v>2537</v>
      </c>
      <c r="P616" s="98">
        <f t="shared" si="37"/>
        <v>20</v>
      </c>
      <c r="Q616" s="98">
        <f t="shared" si="38"/>
        <v>0</v>
      </c>
    </row>
    <row r="617" spans="1:17" x14ac:dyDescent="0.2">
      <c r="A617" s="78" t="s">
        <v>2584</v>
      </c>
      <c r="B617" s="31"/>
      <c r="C617" s="31" t="s">
        <v>2079</v>
      </c>
      <c r="D617" s="31" t="s">
        <v>488</v>
      </c>
      <c r="E617" s="112" t="s">
        <v>4</v>
      </c>
      <c r="F617" s="31" t="s">
        <v>4</v>
      </c>
      <c r="G617" s="110">
        <v>3</v>
      </c>
      <c r="H617" s="110"/>
      <c r="I617" s="111" t="s">
        <v>6</v>
      </c>
      <c r="J617" s="31" t="s">
        <v>145</v>
      </c>
      <c r="K617" s="31" t="s">
        <v>18</v>
      </c>
      <c r="L617" s="31"/>
      <c r="M617" s="60"/>
      <c r="N617" s="31"/>
      <c r="O617" s="31" t="s">
        <v>2537</v>
      </c>
      <c r="P617" s="98">
        <f t="shared" si="37"/>
        <v>20</v>
      </c>
      <c r="Q617" s="98">
        <f t="shared" si="38"/>
        <v>0</v>
      </c>
    </row>
    <row r="618" spans="1:17" x14ac:dyDescent="0.2">
      <c r="A618" s="78" t="s">
        <v>2585</v>
      </c>
      <c r="B618" s="31"/>
      <c r="C618" s="31" t="s">
        <v>2080</v>
      </c>
      <c r="D618" s="31" t="s">
        <v>489</v>
      </c>
      <c r="E618" s="112" t="s">
        <v>4</v>
      </c>
      <c r="F618" s="31" t="s">
        <v>4</v>
      </c>
      <c r="G618" s="110">
        <v>2</v>
      </c>
      <c r="H618" s="110"/>
      <c r="I618" s="111" t="s">
        <v>6</v>
      </c>
      <c r="J618" s="31" t="s">
        <v>145</v>
      </c>
      <c r="K618" s="31" t="s">
        <v>18</v>
      </c>
      <c r="L618" s="31"/>
      <c r="M618" s="60"/>
      <c r="N618" s="31"/>
      <c r="O618" s="31" t="s">
        <v>2537</v>
      </c>
      <c r="P618" s="98">
        <f t="shared" si="37"/>
        <v>20</v>
      </c>
      <c r="Q618" s="98">
        <f t="shared" si="38"/>
        <v>0</v>
      </c>
    </row>
    <row r="619" spans="1:17" x14ac:dyDescent="0.2">
      <c r="A619" s="119"/>
      <c r="B619" s="88"/>
      <c r="C619" s="120"/>
      <c r="D619" s="43"/>
      <c r="E619" s="43"/>
      <c r="F619" s="43"/>
      <c r="G619" s="121"/>
      <c r="H619" s="121"/>
      <c r="I619" s="122"/>
      <c r="J619" s="43"/>
      <c r="K619" s="43" t="s">
        <v>4</v>
      </c>
      <c r="N619" s="43"/>
      <c r="P619" s="98">
        <f t="shared" si="37"/>
        <v>0</v>
      </c>
      <c r="Q619" s="98">
        <f t="shared" si="38"/>
        <v>0</v>
      </c>
    </row>
    <row r="620" spans="1:17" x14ac:dyDescent="0.2">
      <c r="A620" s="78" t="s">
        <v>1332</v>
      </c>
      <c r="B620" s="31"/>
      <c r="C620" s="31" t="s">
        <v>2081</v>
      </c>
      <c r="D620" s="31" t="s">
        <v>699</v>
      </c>
      <c r="E620" s="136" t="s">
        <v>285</v>
      </c>
      <c r="F620" s="31" t="s">
        <v>4</v>
      </c>
      <c r="G620" s="110">
        <v>56</v>
      </c>
      <c r="H620" s="110">
        <f>SUMPRODUCT(B621:B623,G621:G623)</f>
        <v>56</v>
      </c>
      <c r="I620" s="111" t="s">
        <v>4</v>
      </c>
      <c r="J620" s="31" t="s">
        <v>146</v>
      </c>
      <c r="K620" s="31" t="s">
        <v>20</v>
      </c>
      <c r="L620" s="31"/>
      <c r="M620" s="60"/>
      <c r="N620" s="31" t="s">
        <v>264</v>
      </c>
      <c r="O620" s="31" t="s">
        <v>2538</v>
      </c>
      <c r="P620" s="98">
        <f t="shared" si="37"/>
        <v>21</v>
      </c>
      <c r="Q620" s="98">
        <f t="shared" si="38"/>
        <v>17</v>
      </c>
    </row>
    <row r="621" spans="1:17" x14ac:dyDescent="0.2">
      <c r="A621" s="78" t="s">
        <v>1333</v>
      </c>
      <c r="B621" s="31">
        <v>1</v>
      </c>
      <c r="C621" s="31" t="s">
        <v>2082</v>
      </c>
      <c r="D621" s="31" t="s">
        <v>490</v>
      </c>
      <c r="E621" s="112" t="s">
        <v>4</v>
      </c>
      <c r="F621" s="31" t="str">
        <f>+C$620</f>
        <v>27520K000</v>
      </c>
      <c r="G621" s="110">
        <v>8</v>
      </c>
      <c r="H621" s="110"/>
      <c r="I621" s="111" t="s">
        <v>6</v>
      </c>
      <c r="J621" s="31" t="s">
        <v>146</v>
      </c>
      <c r="K621" s="31" t="s">
        <v>20</v>
      </c>
      <c r="L621" s="31"/>
      <c r="M621" s="60"/>
      <c r="N621" s="31"/>
      <c r="O621" s="31" t="s">
        <v>2538</v>
      </c>
      <c r="P621" s="98">
        <f t="shared" si="37"/>
        <v>33</v>
      </c>
      <c r="Q621" s="98">
        <f t="shared" si="38"/>
        <v>0</v>
      </c>
    </row>
    <row r="622" spans="1:17" x14ac:dyDescent="0.2">
      <c r="A622" s="78" t="s">
        <v>1334</v>
      </c>
      <c r="B622" s="31">
        <v>4</v>
      </c>
      <c r="C622" s="31" t="s">
        <v>2083</v>
      </c>
      <c r="D622" s="31" t="s">
        <v>491</v>
      </c>
      <c r="E622" s="112" t="s">
        <v>4</v>
      </c>
      <c r="F622" s="31" t="str">
        <f>+C$620</f>
        <v>27520K000</v>
      </c>
      <c r="G622" s="110">
        <v>4</v>
      </c>
      <c r="H622" s="110"/>
      <c r="I622" s="111" t="s">
        <v>6</v>
      </c>
      <c r="J622" s="31" t="s">
        <v>146</v>
      </c>
      <c r="K622" s="31" t="s">
        <v>20</v>
      </c>
      <c r="L622" s="31"/>
      <c r="M622" s="60"/>
      <c r="N622" s="31"/>
      <c r="O622" s="31" t="s">
        <v>2538</v>
      </c>
      <c r="P622" s="98">
        <f t="shared" si="37"/>
        <v>30</v>
      </c>
      <c r="Q622" s="98">
        <f t="shared" si="38"/>
        <v>0</v>
      </c>
    </row>
    <row r="623" spans="1:17" x14ac:dyDescent="0.2">
      <c r="A623" s="78" t="s">
        <v>1335</v>
      </c>
      <c r="B623" s="31">
        <v>8</v>
      </c>
      <c r="C623" s="31" t="s">
        <v>2084</v>
      </c>
      <c r="D623" s="31" t="s">
        <v>492</v>
      </c>
      <c r="E623" s="112" t="s">
        <v>4</v>
      </c>
      <c r="F623" s="31" t="str">
        <f>+C$620</f>
        <v>27520K000</v>
      </c>
      <c r="G623" s="110">
        <v>4</v>
      </c>
      <c r="H623" s="110"/>
      <c r="I623" s="111" t="s">
        <v>6</v>
      </c>
      <c r="J623" s="31" t="s">
        <v>146</v>
      </c>
      <c r="K623" s="31" t="s">
        <v>20</v>
      </c>
      <c r="L623" s="31"/>
      <c r="M623" s="60"/>
      <c r="N623" s="31"/>
      <c r="O623" s="31" t="s">
        <v>2538</v>
      </c>
      <c r="P623" s="98">
        <f t="shared" si="37"/>
        <v>30</v>
      </c>
      <c r="Q623" s="98">
        <f t="shared" si="38"/>
        <v>0</v>
      </c>
    </row>
    <row r="624" spans="1:17" x14ac:dyDescent="0.2">
      <c r="A624" s="78" t="s">
        <v>1336</v>
      </c>
      <c r="B624" s="31"/>
      <c r="C624" s="31" t="s">
        <v>2095</v>
      </c>
      <c r="D624" s="31" t="s">
        <v>700</v>
      </c>
      <c r="E624" s="136" t="s">
        <v>285</v>
      </c>
      <c r="F624" s="31" t="s">
        <v>4</v>
      </c>
      <c r="G624" s="110">
        <v>91</v>
      </c>
      <c r="H624" s="110">
        <f>SUMPRODUCT(B625:B627,G625:G627)</f>
        <v>91</v>
      </c>
      <c r="I624" s="111" t="s">
        <v>4</v>
      </c>
      <c r="J624" s="31" t="s">
        <v>146</v>
      </c>
      <c r="K624" s="31" t="s">
        <v>20</v>
      </c>
      <c r="L624" s="31"/>
      <c r="M624" s="60"/>
      <c r="N624" s="31"/>
      <c r="O624" s="31" t="s">
        <v>2538</v>
      </c>
      <c r="P624" s="98">
        <f t="shared" si="37"/>
        <v>25</v>
      </c>
      <c r="Q624" s="98">
        <f t="shared" si="38"/>
        <v>0</v>
      </c>
    </row>
    <row r="625" spans="1:17" x14ac:dyDescent="0.2">
      <c r="A625" s="78" t="s">
        <v>1337</v>
      </c>
      <c r="B625" s="31">
        <v>1</v>
      </c>
      <c r="C625" s="31" t="s">
        <v>2096</v>
      </c>
      <c r="D625" s="31" t="s">
        <v>833</v>
      </c>
      <c r="E625" s="112" t="s">
        <v>4</v>
      </c>
      <c r="F625" s="31" t="str">
        <f>+C$624</f>
        <v>27540K000</v>
      </c>
      <c r="G625" s="110">
        <v>9</v>
      </c>
      <c r="H625" s="110"/>
      <c r="I625" s="111" t="s">
        <v>6</v>
      </c>
      <c r="J625" s="31" t="s">
        <v>146</v>
      </c>
      <c r="K625" s="31" t="s">
        <v>20</v>
      </c>
      <c r="L625" s="31"/>
      <c r="M625" s="60"/>
      <c r="N625" s="31"/>
      <c r="O625" s="31" t="s">
        <v>2538</v>
      </c>
      <c r="P625" s="98">
        <f t="shared" si="37"/>
        <v>35</v>
      </c>
      <c r="Q625" s="98">
        <f t="shared" si="38"/>
        <v>0</v>
      </c>
    </row>
    <row r="626" spans="1:17" x14ac:dyDescent="0.2">
      <c r="A626" s="78" t="s">
        <v>1338</v>
      </c>
      <c r="B626" s="31">
        <v>4</v>
      </c>
      <c r="C626" s="31" t="s">
        <v>2097</v>
      </c>
      <c r="D626" s="31" t="s">
        <v>3360</v>
      </c>
      <c r="E626" s="112"/>
      <c r="F626" s="31" t="str">
        <f>+C$624</f>
        <v>27540K000</v>
      </c>
      <c r="G626" s="110">
        <v>3</v>
      </c>
      <c r="H626" s="110"/>
      <c r="I626" s="111"/>
      <c r="J626" s="31" t="s">
        <v>146</v>
      </c>
      <c r="K626" s="31" t="s">
        <v>20</v>
      </c>
      <c r="L626" s="31"/>
      <c r="M626" s="60"/>
      <c r="N626" s="31" t="s">
        <v>246</v>
      </c>
      <c r="O626" s="31" t="s">
        <v>2538</v>
      </c>
      <c r="P626" s="98">
        <f t="shared" si="37"/>
        <v>21</v>
      </c>
      <c r="Q626" s="98">
        <f t="shared" si="38"/>
        <v>11</v>
      </c>
    </row>
    <row r="627" spans="1:17" x14ac:dyDescent="0.2">
      <c r="A627" s="78" t="s">
        <v>1339</v>
      </c>
      <c r="B627" s="31">
        <v>14</v>
      </c>
      <c r="C627" s="31" t="s">
        <v>2098</v>
      </c>
      <c r="D627" s="31" t="s">
        <v>3361</v>
      </c>
      <c r="E627" s="112"/>
      <c r="F627" s="31" t="str">
        <f>+C$624</f>
        <v>27540K000</v>
      </c>
      <c r="G627" s="110">
        <v>5</v>
      </c>
      <c r="H627" s="110"/>
      <c r="I627" s="111"/>
      <c r="J627" s="31" t="s">
        <v>146</v>
      </c>
      <c r="K627" s="31" t="s">
        <v>20</v>
      </c>
      <c r="L627" s="31"/>
      <c r="M627" s="60"/>
      <c r="N627" s="31" t="s">
        <v>246</v>
      </c>
      <c r="O627" s="31" t="s">
        <v>2538</v>
      </c>
      <c r="P627" s="98">
        <f t="shared" si="37"/>
        <v>16</v>
      </c>
      <c r="Q627" s="98">
        <f t="shared" si="38"/>
        <v>11</v>
      </c>
    </row>
    <row r="628" spans="1:17" x14ac:dyDescent="0.2">
      <c r="A628" s="78" t="s">
        <v>1340</v>
      </c>
      <c r="B628" s="31"/>
      <c r="C628" s="31" t="s">
        <v>2085</v>
      </c>
      <c r="D628" s="31" t="s">
        <v>701</v>
      </c>
      <c r="E628" s="136" t="s">
        <v>285</v>
      </c>
      <c r="F628" s="31" t="s">
        <v>4</v>
      </c>
      <c r="G628" s="110">
        <v>48</v>
      </c>
      <c r="H628" s="110">
        <f>SUMPRODUCT(B629:B633,G629:G633)</f>
        <v>48</v>
      </c>
      <c r="I628" s="111" t="s">
        <v>4</v>
      </c>
      <c r="J628" s="31" t="s">
        <v>146</v>
      </c>
      <c r="K628" s="31" t="s">
        <v>20</v>
      </c>
      <c r="L628" s="31"/>
      <c r="M628" s="60"/>
      <c r="N628" s="31" t="s">
        <v>264</v>
      </c>
      <c r="O628" s="31" t="s">
        <v>2538</v>
      </c>
      <c r="P628" s="98">
        <f t="shared" si="37"/>
        <v>23</v>
      </c>
      <c r="Q628" s="98">
        <f t="shared" si="38"/>
        <v>17</v>
      </c>
    </row>
    <row r="629" spans="1:17" x14ac:dyDescent="0.2">
      <c r="A629" s="78" t="s">
        <v>1341</v>
      </c>
      <c r="B629" s="31">
        <v>1</v>
      </c>
      <c r="C629" s="31" t="s">
        <v>2086</v>
      </c>
      <c r="D629" s="31" t="s">
        <v>493</v>
      </c>
      <c r="E629" s="112" t="s">
        <v>4</v>
      </c>
      <c r="F629" s="31" t="str">
        <f>+C$628</f>
        <v>27560K000</v>
      </c>
      <c r="G629" s="110">
        <v>8</v>
      </c>
      <c r="H629" s="110"/>
      <c r="I629" s="111" t="s">
        <v>6</v>
      </c>
      <c r="J629" s="31" t="s">
        <v>146</v>
      </c>
      <c r="K629" s="31" t="s">
        <v>20</v>
      </c>
      <c r="L629" s="31"/>
      <c r="M629" s="60"/>
      <c r="N629" s="31"/>
      <c r="O629" s="31" t="s">
        <v>2538</v>
      </c>
      <c r="P629" s="98">
        <f t="shared" si="37"/>
        <v>27</v>
      </c>
      <c r="Q629" s="98">
        <f t="shared" si="38"/>
        <v>0</v>
      </c>
    </row>
    <row r="630" spans="1:17" x14ac:dyDescent="0.2">
      <c r="A630" s="78" t="s">
        <v>1342</v>
      </c>
      <c r="B630" s="31">
        <v>5</v>
      </c>
      <c r="C630" s="31" t="s">
        <v>2087</v>
      </c>
      <c r="D630" s="31" t="s">
        <v>494</v>
      </c>
      <c r="E630" s="112" t="s">
        <v>4</v>
      </c>
      <c r="F630" s="31" t="str">
        <f>+C$628</f>
        <v>27560K000</v>
      </c>
      <c r="G630" s="110">
        <v>2</v>
      </c>
      <c r="H630" s="110"/>
      <c r="I630" s="111" t="s">
        <v>6</v>
      </c>
      <c r="J630" s="31" t="s">
        <v>146</v>
      </c>
      <c r="K630" s="31" t="s">
        <v>20</v>
      </c>
      <c r="L630" s="31"/>
      <c r="M630" s="60"/>
      <c r="N630" s="31"/>
      <c r="O630" s="31" t="s">
        <v>2538</v>
      </c>
      <c r="P630" s="98">
        <f t="shared" si="37"/>
        <v>25</v>
      </c>
      <c r="Q630" s="98">
        <f t="shared" si="38"/>
        <v>0</v>
      </c>
    </row>
    <row r="631" spans="1:17" x14ac:dyDescent="0.2">
      <c r="A631" s="78" t="s">
        <v>1343</v>
      </c>
      <c r="B631" s="31">
        <v>5</v>
      </c>
      <c r="C631" s="31" t="s">
        <v>2088</v>
      </c>
      <c r="D631" s="31" t="s">
        <v>495</v>
      </c>
      <c r="E631" s="112" t="s">
        <v>4</v>
      </c>
      <c r="F631" s="31" t="str">
        <f>+C$628</f>
        <v>27560K000</v>
      </c>
      <c r="G631" s="110">
        <v>1</v>
      </c>
      <c r="H631" s="110"/>
      <c r="I631" s="111" t="s">
        <v>6</v>
      </c>
      <c r="J631" s="31" t="s">
        <v>146</v>
      </c>
      <c r="K631" s="31" t="s">
        <v>20</v>
      </c>
      <c r="L631" s="31"/>
      <c r="M631" s="60"/>
      <c r="N631" s="31"/>
      <c r="O631" s="31" t="s">
        <v>2538</v>
      </c>
      <c r="P631" s="98">
        <f t="shared" si="37"/>
        <v>23</v>
      </c>
      <c r="Q631" s="98">
        <f t="shared" si="38"/>
        <v>0</v>
      </c>
    </row>
    <row r="632" spans="1:17" x14ac:dyDescent="0.2">
      <c r="A632" s="78" t="s">
        <v>1344</v>
      </c>
      <c r="B632" s="31">
        <v>5</v>
      </c>
      <c r="C632" s="31" t="s">
        <v>2089</v>
      </c>
      <c r="D632" s="31" t="s">
        <v>496</v>
      </c>
      <c r="E632" s="112" t="s">
        <v>4</v>
      </c>
      <c r="F632" s="31" t="str">
        <f>+C$628</f>
        <v>27560K000</v>
      </c>
      <c r="G632" s="110">
        <v>2</v>
      </c>
      <c r="H632" s="110"/>
      <c r="I632" s="111" t="s">
        <v>6</v>
      </c>
      <c r="J632" s="31" t="s">
        <v>146</v>
      </c>
      <c r="K632" s="31" t="s">
        <v>20</v>
      </c>
      <c r="L632" s="31"/>
      <c r="M632" s="60"/>
      <c r="N632" s="31"/>
      <c r="O632" s="31" t="s">
        <v>2538</v>
      </c>
      <c r="P632" s="98">
        <f t="shared" si="37"/>
        <v>23</v>
      </c>
      <c r="Q632" s="98">
        <f t="shared" si="38"/>
        <v>0</v>
      </c>
    </row>
    <row r="633" spans="1:17" x14ac:dyDescent="0.2">
      <c r="A633" s="78" t="s">
        <v>1345</v>
      </c>
      <c r="B633" s="31">
        <v>5</v>
      </c>
      <c r="C633" s="31" t="s">
        <v>2090</v>
      </c>
      <c r="D633" s="31" t="s">
        <v>497</v>
      </c>
      <c r="E633" s="112" t="s">
        <v>4</v>
      </c>
      <c r="F633" s="31" t="str">
        <f>+C$628</f>
        <v>27560K000</v>
      </c>
      <c r="G633" s="110">
        <v>3</v>
      </c>
      <c r="H633" s="110"/>
      <c r="I633" s="111" t="s">
        <v>6</v>
      </c>
      <c r="J633" s="31" t="s">
        <v>146</v>
      </c>
      <c r="K633" s="31" t="s">
        <v>20</v>
      </c>
      <c r="L633" s="31"/>
      <c r="M633" s="60"/>
      <c r="N633" s="31"/>
      <c r="O633" s="31" t="s">
        <v>2538</v>
      </c>
      <c r="P633" s="98">
        <f t="shared" si="37"/>
        <v>23</v>
      </c>
      <c r="Q633" s="98">
        <f t="shared" si="38"/>
        <v>0</v>
      </c>
    </row>
    <row r="634" spans="1:17" x14ac:dyDescent="0.2">
      <c r="A634" s="78" t="s">
        <v>1346</v>
      </c>
      <c r="B634" s="31"/>
      <c r="C634" s="31" t="s">
        <v>2094</v>
      </c>
      <c r="D634" s="31" t="s">
        <v>702</v>
      </c>
      <c r="E634" s="136" t="s">
        <v>285</v>
      </c>
      <c r="F634" s="31" t="s">
        <v>4</v>
      </c>
      <c r="G634" s="110">
        <v>86</v>
      </c>
      <c r="H634" s="110">
        <f>SUMPRODUCT(B635:B637,G635:G637)</f>
        <v>86</v>
      </c>
      <c r="I634" s="111" t="s">
        <v>4</v>
      </c>
      <c r="J634" s="31" t="s">
        <v>146</v>
      </c>
      <c r="K634" s="31" t="s">
        <v>20</v>
      </c>
      <c r="L634" s="31"/>
      <c r="M634" s="60"/>
      <c r="N634" s="31" t="s">
        <v>264</v>
      </c>
      <c r="O634" s="31" t="s">
        <v>2538</v>
      </c>
      <c r="P634" s="98">
        <f t="shared" si="37"/>
        <v>23</v>
      </c>
      <c r="Q634" s="98">
        <f t="shared" si="38"/>
        <v>17</v>
      </c>
    </row>
    <row r="635" spans="1:17" x14ac:dyDescent="0.2">
      <c r="A635" s="78" t="s">
        <v>1347</v>
      </c>
      <c r="B635" s="31">
        <v>1</v>
      </c>
      <c r="C635" s="31" t="s">
        <v>2091</v>
      </c>
      <c r="D635" s="31" t="s">
        <v>498</v>
      </c>
      <c r="E635" s="112" t="s">
        <v>4</v>
      </c>
      <c r="F635" s="31" t="str">
        <f>+C$634</f>
        <v>27570K000</v>
      </c>
      <c r="G635" s="110">
        <v>6</v>
      </c>
      <c r="H635" s="110"/>
      <c r="I635" s="111"/>
      <c r="J635" s="31" t="s">
        <v>146</v>
      </c>
      <c r="K635" s="31" t="s">
        <v>20</v>
      </c>
      <c r="L635" s="31"/>
      <c r="M635" s="60"/>
      <c r="N635" s="31" t="s">
        <v>246</v>
      </c>
      <c r="O635" s="31" t="s">
        <v>2538</v>
      </c>
      <c r="P635" s="98">
        <f t="shared" si="37"/>
        <v>27</v>
      </c>
      <c r="Q635" s="98">
        <f t="shared" si="38"/>
        <v>11</v>
      </c>
    </row>
    <row r="636" spans="1:17" x14ac:dyDescent="0.2">
      <c r="A636" s="78" t="s">
        <v>1348</v>
      </c>
      <c r="B636" s="31">
        <v>5</v>
      </c>
      <c r="C636" s="31" t="s">
        <v>2092</v>
      </c>
      <c r="D636" s="31" t="s">
        <v>499</v>
      </c>
      <c r="E636" s="112" t="s">
        <v>4</v>
      </c>
      <c r="F636" s="31" t="str">
        <f>+C$634</f>
        <v>27570K000</v>
      </c>
      <c r="G636" s="110">
        <v>2</v>
      </c>
      <c r="H636" s="110"/>
      <c r="I636" s="111" t="s">
        <v>6</v>
      </c>
      <c r="J636" s="31" t="s">
        <v>146</v>
      </c>
      <c r="K636" s="31" t="s">
        <v>20</v>
      </c>
      <c r="L636" s="31"/>
      <c r="M636" s="60"/>
      <c r="N636" s="31"/>
      <c r="O636" s="31" t="s">
        <v>2538</v>
      </c>
      <c r="P636" s="98">
        <f t="shared" si="37"/>
        <v>26</v>
      </c>
      <c r="Q636" s="98">
        <f t="shared" si="38"/>
        <v>0</v>
      </c>
    </row>
    <row r="637" spans="1:17" x14ac:dyDescent="0.2">
      <c r="A637" s="78" t="s">
        <v>1349</v>
      </c>
      <c r="B637" s="31">
        <v>35</v>
      </c>
      <c r="C637" s="31" t="s">
        <v>2093</v>
      </c>
      <c r="D637" s="31" t="s">
        <v>500</v>
      </c>
      <c r="E637" s="112" t="s">
        <v>4</v>
      </c>
      <c r="F637" s="31" t="str">
        <f>+C$634</f>
        <v>27570K000</v>
      </c>
      <c r="G637" s="110">
        <v>2</v>
      </c>
      <c r="H637" s="110"/>
      <c r="I637" s="111" t="s">
        <v>6</v>
      </c>
      <c r="J637" s="31" t="s">
        <v>146</v>
      </c>
      <c r="K637" s="31" t="s">
        <v>20</v>
      </c>
      <c r="L637" s="31"/>
      <c r="M637" s="60"/>
      <c r="N637" s="31"/>
      <c r="O637" s="31" t="s">
        <v>2538</v>
      </c>
      <c r="P637" s="98">
        <f t="shared" si="37"/>
        <v>26</v>
      </c>
      <c r="Q637" s="98">
        <f t="shared" si="38"/>
        <v>0</v>
      </c>
    </row>
    <row r="638" spans="1:17" x14ac:dyDescent="0.2">
      <c r="A638" s="78" t="s">
        <v>1350</v>
      </c>
      <c r="B638" s="31"/>
      <c r="C638" s="31" t="s">
        <v>2099</v>
      </c>
      <c r="D638" s="31" t="s">
        <v>501</v>
      </c>
      <c r="E638" s="112" t="s">
        <v>4</v>
      </c>
      <c r="F638" s="31" t="s">
        <v>4</v>
      </c>
      <c r="G638" s="110">
        <v>4</v>
      </c>
      <c r="H638" s="110"/>
      <c r="I638" s="111" t="s">
        <v>6</v>
      </c>
      <c r="J638" s="31" t="s">
        <v>146</v>
      </c>
      <c r="K638" s="31" t="s">
        <v>20</v>
      </c>
      <c r="L638" s="31"/>
      <c r="M638" s="60"/>
      <c r="N638" s="31"/>
      <c r="O638" s="31" t="s">
        <v>2538</v>
      </c>
      <c r="P638" s="98">
        <f t="shared" si="37"/>
        <v>32</v>
      </c>
      <c r="Q638" s="98">
        <f t="shared" si="38"/>
        <v>0</v>
      </c>
    </row>
    <row r="639" spans="1:17" x14ac:dyDescent="0.2">
      <c r="A639" s="78" t="s">
        <v>1351</v>
      </c>
      <c r="B639" s="31"/>
      <c r="C639" s="31" t="s">
        <v>2100</v>
      </c>
      <c r="D639" s="31" t="s">
        <v>502</v>
      </c>
      <c r="E639" s="112" t="s">
        <v>4</v>
      </c>
      <c r="F639" s="31"/>
      <c r="G639" s="110">
        <v>3</v>
      </c>
      <c r="H639" s="110"/>
      <c r="I639" s="111" t="s">
        <v>6</v>
      </c>
      <c r="J639" s="31" t="s">
        <v>146</v>
      </c>
      <c r="K639" s="31" t="s">
        <v>20</v>
      </c>
      <c r="L639" s="31"/>
      <c r="M639" s="60"/>
      <c r="N639" s="31"/>
      <c r="O639" s="31" t="s">
        <v>2538</v>
      </c>
      <c r="P639" s="98">
        <f t="shared" si="37"/>
        <v>30</v>
      </c>
      <c r="Q639" s="98">
        <f t="shared" si="38"/>
        <v>0</v>
      </c>
    </row>
    <row r="640" spans="1:17" x14ac:dyDescent="0.2">
      <c r="A640" s="78" t="s">
        <v>1352</v>
      </c>
      <c r="B640" s="31"/>
      <c r="C640" s="31" t="s">
        <v>2101</v>
      </c>
      <c r="D640" s="31" t="s">
        <v>503</v>
      </c>
      <c r="E640" s="112" t="s">
        <v>4</v>
      </c>
      <c r="F640" s="31"/>
      <c r="G640" s="110">
        <v>3</v>
      </c>
      <c r="H640" s="110"/>
      <c r="I640" s="111" t="s">
        <v>6</v>
      </c>
      <c r="J640" s="31" t="s">
        <v>146</v>
      </c>
      <c r="K640" s="31" t="s">
        <v>20</v>
      </c>
      <c r="L640" s="31"/>
      <c r="M640" s="60"/>
      <c r="N640" s="31"/>
      <c r="O640" s="31" t="s">
        <v>2538</v>
      </c>
      <c r="P640" s="98">
        <f t="shared" si="37"/>
        <v>29</v>
      </c>
      <c r="Q640" s="98">
        <f t="shared" si="38"/>
        <v>0</v>
      </c>
    </row>
    <row r="641" spans="1:17" x14ac:dyDescent="0.2">
      <c r="A641" s="78" t="s">
        <v>2586</v>
      </c>
      <c r="B641" s="31"/>
      <c r="C641" s="31" t="s">
        <v>1665</v>
      </c>
      <c r="D641" s="31" t="s">
        <v>2058</v>
      </c>
      <c r="E641" s="112" t="s">
        <v>4</v>
      </c>
      <c r="F641" s="31" t="s">
        <v>4</v>
      </c>
      <c r="G641" s="110">
        <v>2</v>
      </c>
      <c r="H641" s="110"/>
      <c r="I641" s="111" t="s">
        <v>6</v>
      </c>
      <c r="J641" s="31" t="s">
        <v>146</v>
      </c>
      <c r="K641" s="31" t="s">
        <v>20</v>
      </c>
      <c r="L641" s="31"/>
      <c r="M641" s="60"/>
      <c r="N641" s="31"/>
      <c r="O641" s="31" t="s">
        <v>2538</v>
      </c>
      <c r="P641" s="98">
        <f t="shared" si="37"/>
        <v>32</v>
      </c>
      <c r="Q641" s="98">
        <f t="shared" si="38"/>
        <v>0</v>
      </c>
    </row>
    <row r="642" spans="1:17" x14ac:dyDescent="0.2">
      <c r="A642" s="78" t="s">
        <v>2587</v>
      </c>
      <c r="B642" s="31"/>
      <c r="C642" s="31" t="s">
        <v>1666</v>
      </c>
      <c r="D642" s="31" t="s">
        <v>3140</v>
      </c>
      <c r="E642" s="112" t="s">
        <v>4</v>
      </c>
      <c r="F642" s="31" t="s">
        <v>4</v>
      </c>
      <c r="G642" s="110">
        <v>2</v>
      </c>
      <c r="H642" s="110"/>
      <c r="I642" s="111" t="s">
        <v>6</v>
      </c>
      <c r="J642" s="31" t="s">
        <v>146</v>
      </c>
      <c r="K642" s="31" t="s">
        <v>20</v>
      </c>
      <c r="L642" s="31"/>
      <c r="M642" s="60"/>
      <c r="N642" s="31"/>
      <c r="O642" s="31" t="s">
        <v>2538</v>
      </c>
      <c r="P642" s="98">
        <f t="shared" si="37"/>
        <v>34</v>
      </c>
      <c r="Q642" s="98">
        <f t="shared" si="38"/>
        <v>0</v>
      </c>
    </row>
    <row r="643" spans="1:17" x14ac:dyDescent="0.2">
      <c r="A643" s="119"/>
      <c r="B643" s="88"/>
      <c r="C643" s="120"/>
      <c r="D643" s="43"/>
      <c r="E643" s="43"/>
      <c r="F643" s="43"/>
      <c r="G643" s="121"/>
      <c r="H643" s="121"/>
      <c r="I643" s="122"/>
      <c r="J643" s="43"/>
      <c r="K643" s="43" t="s">
        <v>4</v>
      </c>
      <c r="N643" s="43"/>
      <c r="P643" s="98">
        <f t="shared" si="37"/>
        <v>0</v>
      </c>
      <c r="Q643" s="98">
        <f t="shared" si="38"/>
        <v>0</v>
      </c>
    </row>
    <row r="644" spans="1:17" x14ac:dyDescent="0.2">
      <c r="A644" s="78" t="s">
        <v>1354</v>
      </c>
      <c r="B644" s="31"/>
      <c r="C644" s="31" t="s">
        <v>2953</v>
      </c>
      <c r="D644" s="31" t="s">
        <v>703</v>
      </c>
      <c r="E644" s="45" t="s">
        <v>45</v>
      </c>
      <c r="F644" s="31" t="s">
        <v>4</v>
      </c>
      <c r="G644" s="104">
        <v>1346</v>
      </c>
      <c r="H644" s="110">
        <f>SUMPRODUCT(B645:B647,G645:G647)+(B652*G652)+(B655*G655)+(B658*G658)</f>
        <v>1346</v>
      </c>
      <c r="I644" s="111" t="s">
        <v>4</v>
      </c>
      <c r="J644" s="31" t="s">
        <v>159</v>
      </c>
      <c r="K644" s="31" t="s">
        <v>22</v>
      </c>
      <c r="L644" s="31"/>
      <c r="M644" s="104">
        <v>1658</v>
      </c>
      <c r="N644" s="31" t="s">
        <v>2061</v>
      </c>
      <c r="O644" s="31" t="s">
        <v>2486</v>
      </c>
      <c r="P644" s="98">
        <f t="shared" si="37"/>
        <v>22</v>
      </c>
      <c r="Q644" s="98">
        <f t="shared" si="38"/>
        <v>17</v>
      </c>
    </row>
    <row r="645" spans="1:17" x14ac:dyDescent="0.2">
      <c r="A645" s="78" t="s">
        <v>1355</v>
      </c>
      <c r="B645" s="31">
        <v>1</v>
      </c>
      <c r="C645" s="31" t="s">
        <v>2752</v>
      </c>
      <c r="D645" s="31" t="s">
        <v>704</v>
      </c>
      <c r="E645" s="112" t="s">
        <v>4</v>
      </c>
      <c r="F645" s="31" t="str">
        <f>+C$644</f>
        <v>30830K000</v>
      </c>
      <c r="G645" s="110">
        <v>83</v>
      </c>
      <c r="H645" s="110"/>
      <c r="I645" s="111" t="s">
        <v>4</v>
      </c>
      <c r="J645" s="31" t="s">
        <v>159</v>
      </c>
      <c r="K645" s="31" t="s">
        <v>22</v>
      </c>
      <c r="L645" s="31"/>
      <c r="M645" s="104"/>
      <c r="N645" s="31"/>
      <c r="O645" s="31" t="s">
        <v>2486</v>
      </c>
      <c r="P645" s="98">
        <f t="shared" si="37"/>
        <v>27</v>
      </c>
      <c r="Q645" s="98">
        <f t="shared" si="38"/>
        <v>0</v>
      </c>
    </row>
    <row r="646" spans="1:17" x14ac:dyDescent="0.2">
      <c r="A646" s="78" t="s">
        <v>1356</v>
      </c>
      <c r="B646" s="31">
        <v>2</v>
      </c>
      <c r="C646" s="31" t="s">
        <v>2753</v>
      </c>
      <c r="D646" s="31" t="s">
        <v>705</v>
      </c>
      <c r="E646" s="112" t="s">
        <v>4</v>
      </c>
      <c r="F646" s="31" t="str">
        <f>+C$644</f>
        <v>30830K000</v>
      </c>
      <c r="G646" s="110">
        <v>123</v>
      </c>
      <c r="H646" s="110"/>
      <c r="I646" s="111" t="s">
        <v>4</v>
      </c>
      <c r="J646" s="31" t="s">
        <v>159</v>
      </c>
      <c r="K646" s="31" t="s">
        <v>22</v>
      </c>
      <c r="L646" s="31"/>
      <c r="M646" s="104"/>
      <c r="N646" s="31"/>
      <c r="O646" s="31" t="s">
        <v>3337</v>
      </c>
      <c r="P646" s="98">
        <f t="shared" si="37"/>
        <v>11</v>
      </c>
      <c r="Q646" s="98">
        <f t="shared" si="38"/>
        <v>0</v>
      </c>
    </row>
    <row r="647" spans="1:17" x14ac:dyDescent="0.2">
      <c r="A647" s="78" t="s">
        <v>1357</v>
      </c>
      <c r="B647" s="31">
        <v>1</v>
      </c>
      <c r="C647" s="31" t="s">
        <v>2754</v>
      </c>
      <c r="D647" s="31" t="s">
        <v>706</v>
      </c>
      <c r="E647" s="113" t="s">
        <v>5</v>
      </c>
      <c r="F647" s="31" t="str">
        <f>+C$644</f>
        <v>30830K000</v>
      </c>
      <c r="G647" s="110">
        <v>323</v>
      </c>
      <c r="H647" s="110">
        <f>SUMPRODUCT(B648:B651,G648:G651)</f>
        <v>323</v>
      </c>
      <c r="I647" s="111"/>
      <c r="J647" s="31" t="s">
        <v>159</v>
      </c>
      <c r="K647" s="31" t="s">
        <v>22</v>
      </c>
      <c r="L647" s="31"/>
      <c r="M647" s="104"/>
      <c r="N647" s="31"/>
      <c r="O647" s="31" t="s">
        <v>3337</v>
      </c>
      <c r="P647" s="98">
        <f t="shared" si="37"/>
        <v>18</v>
      </c>
      <c r="Q647" s="98">
        <f t="shared" si="38"/>
        <v>0</v>
      </c>
    </row>
    <row r="648" spans="1:17" x14ac:dyDescent="0.2">
      <c r="A648" s="78" t="s">
        <v>1358</v>
      </c>
      <c r="B648" s="31">
        <v>1</v>
      </c>
      <c r="C648" s="31" t="s">
        <v>2755</v>
      </c>
      <c r="D648" s="31" t="s">
        <v>707</v>
      </c>
      <c r="E648" s="112" t="s">
        <v>4</v>
      </c>
      <c r="F648" s="31" t="str">
        <f>+C$647</f>
        <v>30815K100</v>
      </c>
      <c r="G648" s="110">
        <v>58</v>
      </c>
      <c r="H648" s="110"/>
      <c r="I648" s="111" t="s">
        <v>4</v>
      </c>
      <c r="J648" s="31" t="s">
        <v>159</v>
      </c>
      <c r="K648" s="31" t="s">
        <v>22</v>
      </c>
      <c r="L648" s="31"/>
      <c r="M648" s="104"/>
      <c r="N648" s="31"/>
      <c r="O648" s="31" t="s">
        <v>3337</v>
      </c>
      <c r="P648" s="98">
        <f t="shared" si="37"/>
        <v>24</v>
      </c>
      <c r="Q648" s="98">
        <f t="shared" si="38"/>
        <v>0</v>
      </c>
    </row>
    <row r="649" spans="1:17" x14ac:dyDescent="0.2">
      <c r="A649" s="78" t="s">
        <v>1359</v>
      </c>
      <c r="B649" s="31">
        <v>1</v>
      </c>
      <c r="C649" s="31" t="s">
        <v>2756</v>
      </c>
      <c r="D649" s="31" t="s">
        <v>516</v>
      </c>
      <c r="E649" s="112" t="s">
        <v>4</v>
      </c>
      <c r="F649" s="31" t="str">
        <f>+C$647</f>
        <v>30815K100</v>
      </c>
      <c r="G649" s="110">
        <v>72</v>
      </c>
      <c r="H649" s="110"/>
      <c r="I649" s="111" t="s">
        <v>4</v>
      </c>
      <c r="J649" s="31" t="s">
        <v>159</v>
      </c>
      <c r="K649" s="31" t="s">
        <v>22</v>
      </c>
      <c r="L649" s="31"/>
      <c r="M649" s="104"/>
      <c r="N649" s="31"/>
      <c r="O649" s="31" t="s">
        <v>3337</v>
      </c>
      <c r="P649" s="98">
        <f t="shared" si="37"/>
        <v>18</v>
      </c>
      <c r="Q649" s="98">
        <f t="shared" si="38"/>
        <v>0</v>
      </c>
    </row>
    <row r="650" spans="1:17" x14ac:dyDescent="0.2">
      <c r="A650" s="78" t="s">
        <v>1360</v>
      </c>
      <c r="B650" s="31">
        <v>1</v>
      </c>
      <c r="C650" s="31" t="s">
        <v>2757</v>
      </c>
      <c r="D650" s="31" t="s">
        <v>708</v>
      </c>
      <c r="E650" s="112" t="s">
        <v>4</v>
      </c>
      <c r="F650" s="31" t="str">
        <f>+C$647</f>
        <v>30815K100</v>
      </c>
      <c r="G650" s="110">
        <v>91</v>
      </c>
      <c r="H650" s="110"/>
      <c r="I650" s="111" t="s">
        <v>4</v>
      </c>
      <c r="J650" s="31" t="s">
        <v>159</v>
      </c>
      <c r="K650" s="31" t="s">
        <v>22</v>
      </c>
      <c r="L650" s="31"/>
      <c r="M650" s="104"/>
      <c r="N650" s="31"/>
      <c r="O650" s="31" t="s">
        <v>3337</v>
      </c>
      <c r="P650" s="98">
        <f t="shared" si="37"/>
        <v>21</v>
      </c>
      <c r="Q650" s="98">
        <f t="shared" si="38"/>
        <v>0</v>
      </c>
    </row>
    <row r="651" spans="1:17" x14ac:dyDescent="0.2">
      <c r="A651" s="78" t="s">
        <v>1361</v>
      </c>
      <c r="B651" s="31">
        <v>1</v>
      </c>
      <c r="C651" s="31" t="s">
        <v>2758</v>
      </c>
      <c r="D651" s="31" t="s">
        <v>160</v>
      </c>
      <c r="E651" s="112" t="s">
        <v>4</v>
      </c>
      <c r="F651" s="31" t="str">
        <f>+C$647</f>
        <v>30815K100</v>
      </c>
      <c r="G651" s="110">
        <v>102</v>
      </c>
      <c r="H651" s="110"/>
      <c r="I651" s="111" t="s">
        <v>4</v>
      </c>
      <c r="J651" s="31" t="s">
        <v>159</v>
      </c>
      <c r="K651" s="31" t="s">
        <v>22</v>
      </c>
      <c r="L651" s="31"/>
      <c r="M651" s="104"/>
      <c r="N651" s="31"/>
      <c r="O651" s="31" t="s">
        <v>3337</v>
      </c>
      <c r="P651" s="98">
        <f t="shared" si="37"/>
        <v>12</v>
      </c>
      <c r="Q651" s="98">
        <f t="shared" si="38"/>
        <v>0</v>
      </c>
    </row>
    <row r="652" spans="1:17" x14ac:dyDescent="0.2">
      <c r="A652" s="78" t="s">
        <v>1362</v>
      </c>
      <c r="B652" s="31">
        <v>1</v>
      </c>
      <c r="C652" s="31" t="s">
        <v>2759</v>
      </c>
      <c r="D652" s="31" t="s">
        <v>709</v>
      </c>
      <c r="E652" s="113" t="s">
        <v>5</v>
      </c>
      <c r="F652" s="31" t="str">
        <f>+C$644</f>
        <v>30830K000</v>
      </c>
      <c r="G652" s="104">
        <v>187</v>
      </c>
      <c r="H652" s="110">
        <f>SUMPRODUCT(B653:B654,G653:G654)</f>
        <v>187</v>
      </c>
      <c r="I652" s="111"/>
      <c r="J652" s="31" t="s">
        <v>159</v>
      </c>
      <c r="K652" s="31" t="s">
        <v>22</v>
      </c>
      <c r="L652" s="31"/>
      <c r="M652" s="104">
        <v>373</v>
      </c>
      <c r="N652" s="31"/>
      <c r="O652" s="31" t="s">
        <v>3337</v>
      </c>
      <c r="P652" s="98">
        <f t="shared" si="37"/>
        <v>25</v>
      </c>
      <c r="Q652" s="98">
        <f t="shared" si="38"/>
        <v>0</v>
      </c>
    </row>
    <row r="653" spans="1:17" x14ac:dyDescent="0.2">
      <c r="A653" s="78" t="s">
        <v>1363</v>
      </c>
      <c r="B653" s="31">
        <v>1</v>
      </c>
      <c r="C653" s="31" t="s">
        <v>2760</v>
      </c>
      <c r="D653" s="31" t="s">
        <v>710</v>
      </c>
      <c r="E653" s="112" t="s">
        <v>4</v>
      </c>
      <c r="F653" s="31" t="str">
        <f>+C$652</f>
        <v>30815K200</v>
      </c>
      <c r="G653" s="110">
        <v>76</v>
      </c>
      <c r="H653" s="110"/>
      <c r="I653" s="111" t="s">
        <v>4</v>
      </c>
      <c r="J653" s="31" t="s">
        <v>159</v>
      </c>
      <c r="K653" s="31" t="s">
        <v>22</v>
      </c>
      <c r="L653" s="31"/>
      <c r="M653" s="104"/>
      <c r="N653" s="31"/>
      <c r="O653" s="31" t="s">
        <v>3337</v>
      </c>
      <c r="P653" s="98">
        <f t="shared" si="37"/>
        <v>31</v>
      </c>
      <c r="Q653" s="98">
        <f t="shared" si="38"/>
        <v>0</v>
      </c>
    </row>
    <row r="654" spans="1:17" x14ac:dyDescent="0.2">
      <c r="A654" s="78" t="s">
        <v>1364</v>
      </c>
      <c r="B654" s="31">
        <v>1</v>
      </c>
      <c r="C654" s="31" t="s">
        <v>2761</v>
      </c>
      <c r="D654" s="31" t="s">
        <v>270</v>
      </c>
      <c r="E654" s="112" t="s">
        <v>4</v>
      </c>
      <c r="F654" s="31" t="str">
        <f>+C$652</f>
        <v>30815K200</v>
      </c>
      <c r="G654" s="110">
        <v>111</v>
      </c>
      <c r="H654" s="110"/>
      <c r="I654" s="111"/>
      <c r="J654" s="31" t="s">
        <v>159</v>
      </c>
      <c r="K654" s="31" t="s">
        <v>22</v>
      </c>
      <c r="L654" s="31"/>
      <c r="M654" s="104"/>
      <c r="N654" s="31"/>
      <c r="O654" s="31" t="s">
        <v>3337</v>
      </c>
      <c r="P654" s="98">
        <f t="shared" si="37"/>
        <v>14</v>
      </c>
      <c r="Q654" s="98">
        <f t="shared" si="38"/>
        <v>0</v>
      </c>
    </row>
    <row r="655" spans="1:17" x14ac:dyDescent="0.2">
      <c r="A655" s="78" t="s">
        <v>1365</v>
      </c>
      <c r="B655" s="31">
        <v>1</v>
      </c>
      <c r="C655" s="31" t="s">
        <v>2762</v>
      </c>
      <c r="D655" s="31" t="s">
        <v>512</v>
      </c>
      <c r="E655" s="113" t="s">
        <v>5</v>
      </c>
      <c r="F655" s="31" t="str">
        <f>+C$644</f>
        <v>30830K000</v>
      </c>
      <c r="G655" s="104">
        <v>184</v>
      </c>
      <c r="H655" s="110">
        <f>SUMPRODUCT(B656:B657,G656:G657)</f>
        <v>184</v>
      </c>
      <c r="I655" s="111" t="s">
        <v>6</v>
      </c>
      <c r="J655" s="31" t="s">
        <v>159</v>
      </c>
      <c r="K655" s="31" t="s">
        <v>22</v>
      </c>
      <c r="L655" s="31"/>
      <c r="M655" s="104">
        <v>370</v>
      </c>
      <c r="N655" s="31"/>
      <c r="O655" s="31" t="s">
        <v>3337</v>
      </c>
      <c r="P655" s="98">
        <f t="shared" si="37"/>
        <v>31</v>
      </c>
      <c r="Q655" s="98">
        <f t="shared" si="38"/>
        <v>0</v>
      </c>
    </row>
    <row r="656" spans="1:17" x14ac:dyDescent="0.2">
      <c r="A656" s="78" t="s">
        <v>1366</v>
      </c>
      <c r="B656" s="31">
        <v>1</v>
      </c>
      <c r="C656" s="31" t="s">
        <v>2763</v>
      </c>
      <c r="D656" s="31" t="s">
        <v>514</v>
      </c>
      <c r="E656" s="112" t="s">
        <v>4</v>
      </c>
      <c r="F656" s="31" t="str">
        <f>+C$655</f>
        <v>30815K300</v>
      </c>
      <c r="G656" s="110">
        <v>73</v>
      </c>
      <c r="H656" s="110"/>
      <c r="I656" s="111"/>
      <c r="J656" s="31" t="s">
        <v>159</v>
      </c>
      <c r="K656" s="31" t="s">
        <v>22</v>
      </c>
      <c r="L656" s="31"/>
      <c r="M656" s="104"/>
      <c r="N656" s="31"/>
      <c r="O656" s="31" t="s">
        <v>3337</v>
      </c>
      <c r="P656" s="98">
        <f t="shared" si="37"/>
        <v>28</v>
      </c>
      <c r="Q656" s="98">
        <f t="shared" si="38"/>
        <v>0</v>
      </c>
    </row>
    <row r="657" spans="1:17" x14ac:dyDescent="0.2">
      <c r="A657" s="78" t="s">
        <v>1367</v>
      </c>
      <c r="B657" s="31">
        <v>1</v>
      </c>
      <c r="C657" s="31" t="s">
        <v>2761</v>
      </c>
      <c r="D657" s="31" t="s">
        <v>270</v>
      </c>
      <c r="E657" s="112" t="s">
        <v>4</v>
      </c>
      <c r="F657" s="31" t="str">
        <f>+C$655</f>
        <v>30815K300</v>
      </c>
      <c r="G657" s="110">
        <v>111</v>
      </c>
      <c r="H657" s="110"/>
      <c r="I657" s="111"/>
      <c r="J657" s="31" t="s">
        <v>159</v>
      </c>
      <c r="K657" s="31" t="s">
        <v>22</v>
      </c>
      <c r="L657" s="31"/>
      <c r="M657" s="104"/>
      <c r="N657" s="31"/>
      <c r="O657" s="31" t="s">
        <v>3337</v>
      </c>
      <c r="P657" s="98">
        <f t="shared" si="37"/>
        <v>14</v>
      </c>
      <c r="Q657" s="98">
        <f t="shared" si="38"/>
        <v>0</v>
      </c>
    </row>
    <row r="658" spans="1:17" x14ac:dyDescent="0.2">
      <c r="A658" s="78" t="s">
        <v>1368</v>
      </c>
      <c r="B658" s="31">
        <v>1</v>
      </c>
      <c r="C658" s="31" t="s">
        <v>2764</v>
      </c>
      <c r="D658" s="31" t="s">
        <v>513</v>
      </c>
      <c r="E658" s="113" t="s">
        <v>5</v>
      </c>
      <c r="F658" s="31" t="str">
        <f>+C$644</f>
        <v>30830K000</v>
      </c>
      <c r="G658" s="104">
        <v>323</v>
      </c>
      <c r="H658" s="110">
        <f>SUMPRODUCT(B659:B661,G659:G661)+SUMPRODUCT(B669,G669)</f>
        <v>323</v>
      </c>
      <c r="I658" s="111"/>
      <c r="J658" s="31" t="s">
        <v>159</v>
      </c>
      <c r="K658" s="31" t="s">
        <v>22</v>
      </c>
      <c r="L658" s="31"/>
      <c r="M658" s="104">
        <v>323</v>
      </c>
      <c r="N658" s="31"/>
      <c r="O658" s="31" t="s">
        <v>3337</v>
      </c>
      <c r="P658" s="98">
        <f t="shared" si="37"/>
        <v>24</v>
      </c>
      <c r="Q658" s="98">
        <f t="shared" si="38"/>
        <v>0</v>
      </c>
    </row>
    <row r="659" spans="1:17" x14ac:dyDescent="0.2">
      <c r="A659" s="78" t="s">
        <v>1369</v>
      </c>
      <c r="B659" s="31">
        <v>1</v>
      </c>
      <c r="C659" s="31" t="s">
        <v>2765</v>
      </c>
      <c r="D659" s="31" t="s">
        <v>515</v>
      </c>
      <c r="E659" s="112" t="s">
        <v>4</v>
      </c>
      <c r="F659" s="31" t="str">
        <f>+C$658</f>
        <v>30815K400</v>
      </c>
      <c r="G659" s="110">
        <v>83</v>
      </c>
      <c r="H659" s="110"/>
      <c r="I659" s="111" t="s">
        <v>4</v>
      </c>
      <c r="J659" s="31" t="s">
        <v>159</v>
      </c>
      <c r="K659" s="31" t="s">
        <v>22</v>
      </c>
      <c r="L659" s="31"/>
      <c r="M659" s="104"/>
      <c r="N659" s="31"/>
      <c r="O659" s="31" t="s">
        <v>3337</v>
      </c>
      <c r="P659" s="98">
        <f t="shared" si="37"/>
        <v>30</v>
      </c>
      <c r="Q659" s="98">
        <f t="shared" si="38"/>
        <v>0</v>
      </c>
    </row>
    <row r="660" spans="1:17" x14ac:dyDescent="0.2">
      <c r="A660" s="78" t="s">
        <v>1370</v>
      </c>
      <c r="B660" s="31">
        <v>1</v>
      </c>
      <c r="C660" s="31" t="s">
        <v>2766</v>
      </c>
      <c r="D660" s="31" t="s">
        <v>516</v>
      </c>
      <c r="E660" s="112" t="s">
        <v>4</v>
      </c>
      <c r="F660" s="31" t="str">
        <f>+C$658</f>
        <v>30815K400</v>
      </c>
      <c r="G660" s="110">
        <v>66</v>
      </c>
      <c r="H660" s="110"/>
      <c r="I660" s="111" t="s">
        <v>4</v>
      </c>
      <c r="J660" s="31" t="s">
        <v>159</v>
      </c>
      <c r="K660" s="31" t="s">
        <v>22</v>
      </c>
      <c r="L660" s="31"/>
      <c r="M660" s="104"/>
      <c r="N660" s="31"/>
      <c r="O660" s="31" t="s">
        <v>3337</v>
      </c>
      <c r="P660" s="98">
        <f t="shared" si="37"/>
        <v>18</v>
      </c>
      <c r="Q660" s="98">
        <f t="shared" si="38"/>
        <v>0</v>
      </c>
    </row>
    <row r="661" spans="1:17" x14ac:dyDescent="0.2">
      <c r="A661" s="78" t="s">
        <v>1371</v>
      </c>
      <c r="B661" s="31">
        <v>1</v>
      </c>
      <c r="C661" s="31" t="s">
        <v>2767</v>
      </c>
      <c r="D661" s="31" t="s">
        <v>2444</v>
      </c>
      <c r="E661" s="80" t="s">
        <v>39</v>
      </c>
      <c r="F661" s="31" t="str">
        <f>+C$658</f>
        <v>30815K400</v>
      </c>
      <c r="G661" s="110">
        <v>114</v>
      </c>
      <c r="H661" s="110">
        <f>SUMPRODUCT(B662:B668,G662:G668)</f>
        <v>114</v>
      </c>
      <c r="I661" s="111" t="s">
        <v>4</v>
      </c>
      <c r="J661" s="31" t="s">
        <v>159</v>
      </c>
      <c r="K661" s="31" t="s">
        <v>22</v>
      </c>
      <c r="L661" s="31"/>
      <c r="M661" s="104"/>
      <c r="N661" s="31"/>
      <c r="O661" s="31" t="s">
        <v>3337</v>
      </c>
      <c r="P661" s="98">
        <f t="shared" si="37"/>
        <v>15</v>
      </c>
      <c r="Q661" s="98">
        <f t="shared" si="38"/>
        <v>0</v>
      </c>
    </row>
    <row r="662" spans="1:17" x14ac:dyDescent="0.2">
      <c r="A662" s="78" t="s">
        <v>1372</v>
      </c>
      <c r="B662" s="31">
        <v>1</v>
      </c>
      <c r="C662" s="31" t="s">
        <v>2768</v>
      </c>
      <c r="D662" s="31" t="s">
        <v>711</v>
      </c>
      <c r="E662" s="112" t="s">
        <v>4</v>
      </c>
      <c r="F662" s="31" t="str">
        <f>+C$661</f>
        <v>30530K000</v>
      </c>
      <c r="G662" s="110">
        <v>5</v>
      </c>
      <c r="H662" s="110"/>
      <c r="I662" s="111" t="s">
        <v>4</v>
      </c>
      <c r="J662" s="31" t="s">
        <v>159</v>
      </c>
      <c r="K662" s="31" t="s">
        <v>22</v>
      </c>
      <c r="L662" s="31"/>
      <c r="M662" s="104"/>
      <c r="N662" s="31"/>
      <c r="O662" s="31" t="s">
        <v>3337</v>
      </c>
      <c r="P662" s="98">
        <f t="shared" si="37"/>
        <v>19</v>
      </c>
      <c r="Q662" s="98">
        <f t="shared" si="38"/>
        <v>0</v>
      </c>
    </row>
    <row r="663" spans="1:17" x14ac:dyDescent="0.2">
      <c r="A663" s="78" t="s">
        <v>1373</v>
      </c>
      <c r="B663" s="31">
        <v>1</v>
      </c>
      <c r="C663" s="31" t="s">
        <v>2769</v>
      </c>
      <c r="D663" s="31" t="s">
        <v>712</v>
      </c>
      <c r="E663" s="112" t="s">
        <v>4</v>
      </c>
      <c r="F663" s="31" t="str">
        <f t="shared" ref="F663:F668" si="39">+C$661</f>
        <v>30530K000</v>
      </c>
      <c r="G663" s="110">
        <v>3</v>
      </c>
      <c r="H663" s="110"/>
      <c r="I663" s="111" t="s">
        <v>4</v>
      </c>
      <c r="J663" s="31" t="s">
        <v>159</v>
      </c>
      <c r="K663" s="31" t="s">
        <v>22</v>
      </c>
      <c r="L663" s="31"/>
      <c r="M663" s="104"/>
      <c r="N663" s="31"/>
      <c r="O663" s="31" t="s">
        <v>3337</v>
      </c>
      <c r="P663" s="98">
        <f t="shared" si="37"/>
        <v>24</v>
      </c>
      <c r="Q663" s="98">
        <f t="shared" si="38"/>
        <v>0</v>
      </c>
    </row>
    <row r="664" spans="1:17" x14ac:dyDescent="0.2">
      <c r="A664" s="78" t="s">
        <v>1374</v>
      </c>
      <c r="B664" s="31">
        <v>2</v>
      </c>
      <c r="C664" s="31" t="s">
        <v>2770</v>
      </c>
      <c r="D664" s="31" t="s">
        <v>713</v>
      </c>
      <c r="E664" s="112" t="s">
        <v>4</v>
      </c>
      <c r="F664" s="31" t="str">
        <f t="shared" si="39"/>
        <v>30530K000</v>
      </c>
      <c r="G664" s="110">
        <v>33</v>
      </c>
      <c r="H664" s="110"/>
      <c r="I664" s="111" t="s">
        <v>4</v>
      </c>
      <c r="J664" s="31" t="s">
        <v>159</v>
      </c>
      <c r="K664" s="31" t="s">
        <v>22</v>
      </c>
      <c r="L664" s="31"/>
      <c r="M664" s="104"/>
      <c r="N664" s="31"/>
      <c r="O664" s="31" t="s">
        <v>3337</v>
      </c>
      <c r="P664" s="98">
        <f t="shared" ref="P664:P738" si="40">+LEN(D664)</f>
        <v>22</v>
      </c>
      <c r="Q664" s="98">
        <f t="shared" ref="Q664:Q738" si="41">+LEN(N664)</f>
        <v>0</v>
      </c>
    </row>
    <row r="665" spans="1:17" x14ac:dyDescent="0.2">
      <c r="A665" s="78" t="s">
        <v>1375</v>
      </c>
      <c r="B665" s="31">
        <v>1</v>
      </c>
      <c r="C665" s="31" t="s">
        <v>2771</v>
      </c>
      <c r="D665" s="31" t="s">
        <v>714</v>
      </c>
      <c r="E665" s="112" t="s">
        <v>4</v>
      </c>
      <c r="F665" s="31" t="str">
        <f t="shared" si="39"/>
        <v>30530K000</v>
      </c>
      <c r="G665" s="110">
        <v>4</v>
      </c>
      <c r="H665" s="110"/>
      <c r="I665" s="111" t="s">
        <v>4</v>
      </c>
      <c r="J665" s="31" t="s">
        <v>159</v>
      </c>
      <c r="K665" s="31" t="s">
        <v>22</v>
      </c>
      <c r="L665" s="31"/>
      <c r="M665" s="104"/>
      <c r="N665" s="31"/>
      <c r="O665" s="31" t="s">
        <v>3337</v>
      </c>
      <c r="P665" s="98">
        <f t="shared" si="40"/>
        <v>24</v>
      </c>
      <c r="Q665" s="98">
        <f t="shared" si="41"/>
        <v>0</v>
      </c>
    </row>
    <row r="666" spans="1:17" x14ac:dyDescent="0.2">
      <c r="A666" s="78" t="s">
        <v>1376</v>
      </c>
      <c r="B666" s="31">
        <v>1</v>
      </c>
      <c r="C666" s="31" t="s">
        <v>2772</v>
      </c>
      <c r="D666" s="31" t="s">
        <v>715</v>
      </c>
      <c r="E666" s="112" t="s">
        <v>4</v>
      </c>
      <c r="F666" s="31" t="str">
        <f t="shared" si="39"/>
        <v>30530K000</v>
      </c>
      <c r="G666" s="110">
        <v>2</v>
      </c>
      <c r="H666" s="110"/>
      <c r="I666" s="111" t="s">
        <v>4</v>
      </c>
      <c r="J666" s="31" t="s">
        <v>159</v>
      </c>
      <c r="K666" s="31" t="s">
        <v>22</v>
      </c>
      <c r="L666" s="31"/>
      <c r="M666" s="104"/>
      <c r="N666" s="31"/>
      <c r="O666" s="31" t="s">
        <v>3337</v>
      </c>
      <c r="P666" s="98">
        <f t="shared" si="40"/>
        <v>24</v>
      </c>
      <c r="Q666" s="98">
        <f t="shared" si="41"/>
        <v>0</v>
      </c>
    </row>
    <row r="667" spans="1:17" x14ac:dyDescent="0.2">
      <c r="A667" s="78" t="s">
        <v>1377</v>
      </c>
      <c r="B667" s="31">
        <v>2</v>
      </c>
      <c r="C667" s="31" t="s">
        <v>2773</v>
      </c>
      <c r="D667" s="31" t="s">
        <v>716</v>
      </c>
      <c r="E667" s="112" t="s">
        <v>4</v>
      </c>
      <c r="F667" s="31" t="str">
        <f t="shared" si="39"/>
        <v>30530K000</v>
      </c>
      <c r="G667" s="110">
        <v>6</v>
      </c>
      <c r="H667" s="110"/>
      <c r="I667" s="111" t="s">
        <v>4</v>
      </c>
      <c r="J667" s="31" t="s">
        <v>159</v>
      </c>
      <c r="K667" s="31" t="s">
        <v>22</v>
      </c>
      <c r="L667" s="31"/>
      <c r="M667" s="104"/>
      <c r="N667" s="31"/>
      <c r="O667" s="31" t="s">
        <v>3337</v>
      </c>
      <c r="P667" s="98">
        <f t="shared" si="40"/>
        <v>21</v>
      </c>
      <c r="Q667" s="98">
        <f t="shared" si="41"/>
        <v>0</v>
      </c>
    </row>
    <row r="668" spans="1:17" x14ac:dyDescent="0.2">
      <c r="A668" s="78" t="s">
        <v>1378</v>
      </c>
      <c r="B668" s="31">
        <v>1</v>
      </c>
      <c r="C668" s="31" t="s">
        <v>2774</v>
      </c>
      <c r="D668" s="31" t="s">
        <v>161</v>
      </c>
      <c r="E668" s="112" t="s">
        <v>4</v>
      </c>
      <c r="F668" s="31" t="str">
        <f t="shared" si="39"/>
        <v>30530K000</v>
      </c>
      <c r="G668" s="110">
        <v>22</v>
      </c>
      <c r="H668" s="110"/>
      <c r="I668" s="111" t="s">
        <v>4</v>
      </c>
      <c r="J668" s="31" t="s">
        <v>159</v>
      </c>
      <c r="K668" s="31" t="s">
        <v>22</v>
      </c>
      <c r="L668" s="31"/>
      <c r="M668" s="104"/>
      <c r="N668" s="31"/>
      <c r="O668" s="31" t="s">
        <v>3337</v>
      </c>
      <c r="P668" s="98">
        <f t="shared" si="40"/>
        <v>24</v>
      </c>
      <c r="Q668" s="98">
        <f t="shared" si="41"/>
        <v>0</v>
      </c>
    </row>
    <row r="669" spans="1:17" x14ac:dyDescent="0.2">
      <c r="A669" s="78" t="s">
        <v>1379</v>
      </c>
      <c r="B669" s="60">
        <v>1</v>
      </c>
      <c r="C669" s="31" t="s">
        <v>2794</v>
      </c>
      <c r="D669" s="31" t="s">
        <v>162</v>
      </c>
      <c r="E669" s="80" t="s">
        <v>39</v>
      </c>
      <c r="F669" s="60" t="str">
        <f>+C$658</f>
        <v>30815K400</v>
      </c>
      <c r="G669" s="110">
        <v>60</v>
      </c>
      <c r="H669" s="110">
        <f>SUMPRODUCT(B670:B671,G670:G671)</f>
        <v>60</v>
      </c>
      <c r="I669" s="111" t="s">
        <v>4</v>
      </c>
      <c r="J669" s="31" t="s">
        <v>148</v>
      </c>
      <c r="K669" s="31" t="s">
        <v>22</v>
      </c>
      <c r="L669" s="31"/>
      <c r="M669" s="104"/>
      <c r="N669" s="31" t="s">
        <v>245</v>
      </c>
      <c r="O669" s="31" t="s">
        <v>3337</v>
      </c>
      <c r="P669" s="98">
        <f t="shared" si="40"/>
        <v>15</v>
      </c>
      <c r="Q669" s="98">
        <f t="shared" si="41"/>
        <v>5</v>
      </c>
    </row>
    <row r="670" spans="1:17" x14ac:dyDescent="0.2">
      <c r="A670" s="78" t="s">
        <v>1380</v>
      </c>
      <c r="B670" s="31">
        <v>1</v>
      </c>
      <c r="C670" s="31" t="s">
        <v>2795</v>
      </c>
      <c r="D670" s="31" t="s">
        <v>748</v>
      </c>
      <c r="E670" s="112" t="s">
        <v>4</v>
      </c>
      <c r="F670" s="31" t="str">
        <f>+C$669</f>
        <v>30840X100</v>
      </c>
      <c r="G670" s="110">
        <v>16</v>
      </c>
      <c r="H670" s="110"/>
      <c r="I670" s="111"/>
      <c r="J670" s="31" t="s">
        <v>148</v>
      </c>
      <c r="K670" s="31" t="s">
        <v>22</v>
      </c>
      <c r="L670" s="31"/>
      <c r="M670" s="104"/>
      <c r="N670" s="31" t="s">
        <v>245</v>
      </c>
      <c r="O670" s="31" t="s">
        <v>3337</v>
      </c>
      <c r="P670" s="98">
        <f t="shared" si="40"/>
        <v>19</v>
      </c>
      <c r="Q670" s="98">
        <f t="shared" si="41"/>
        <v>5</v>
      </c>
    </row>
    <row r="671" spans="1:17" x14ac:dyDescent="0.2">
      <c r="A671" s="78" t="s">
        <v>1381</v>
      </c>
      <c r="B671" s="31">
        <v>1</v>
      </c>
      <c r="C671" s="31" t="s">
        <v>2796</v>
      </c>
      <c r="D671" s="31" t="s">
        <v>163</v>
      </c>
      <c r="E671" s="112" t="s">
        <v>4</v>
      </c>
      <c r="F671" s="31" t="str">
        <f>+C$669</f>
        <v>30840X100</v>
      </c>
      <c r="G671" s="110">
        <v>44</v>
      </c>
      <c r="H671" s="110"/>
      <c r="I671" s="111" t="s">
        <v>4</v>
      </c>
      <c r="J671" s="31" t="s">
        <v>148</v>
      </c>
      <c r="K671" s="31" t="s">
        <v>22</v>
      </c>
      <c r="L671" s="31"/>
      <c r="M671" s="104"/>
      <c r="N671" s="31" t="s">
        <v>2995</v>
      </c>
      <c r="O671" s="31" t="s">
        <v>3337</v>
      </c>
      <c r="P671" s="98">
        <f t="shared" si="40"/>
        <v>20</v>
      </c>
      <c r="Q671" s="98">
        <f t="shared" si="41"/>
        <v>19</v>
      </c>
    </row>
    <row r="672" spans="1:17" x14ac:dyDescent="0.2">
      <c r="A672" s="119"/>
      <c r="B672" s="88"/>
      <c r="C672" s="120"/>
      <c r="D672" s="43"/>
      <c r="E672" s="43"/>
      <c r="F672" s="43"/>
      <c r="G672" s="121"/>
      <c r="H672" s="121"/>
      <c r="I672" s="122"/>
      <c r="J672" s="43"/>
      <c r="K672" s="43" t="s">
        <v>4</v>
      </c>
      <c r="N672" s="43"/>
      <c r="P672" s="98">
        <f t="shared" si="40"/>
        <v>0</v>
      </c>
      <c r="Q672" s="98">
        <f t="shared" si="41"/>
        <v>0</v>
      </c>
    </row>
    <row r="673" spans="1:17" x14ac:dyDescent="0.2">
      <c r="A673" s="78" t="s">
        <v>1382</v>
      </c>
      <c r="B673" s="31"/>
      <c r="C673" s="31" t="s">
        <v>2775</v>
      </c>
      <c r="D673" s="31" t="s">
        <v>509</v>
      </c>
      <c r="E673" s="113" t="s">
        <v>5</v>
      </c>
      <c r="F673" s="31" t="s">
        <v>4</v>
      </c>
      <c r="G673" s="110">
        <v>187</v>
      </c>
      <c r="H673" s="110">
        <f>SUMPRODUCT(B674:B676,G674:G676)</f>
        <v>187</v>
      </c>
      <c r="I673" s="111" t="s">
        <v>6</v>
      </c>
      <c r="J673" s="31" t="s">
        <v>148</v>
      </c>
      <c r="K673" s="31" t="s">
        <v>22</v>
      </c>
      <c r="L673" s="31"/>
      <c r="M673" s="104"/>
      <c r="N673" s="31"/>
      <c r="O673" s="31" t="s">
        <v>2539</v>
      </c>
      <c r="P673" s="98">
        <f t="shared" si="40"/>
        <v>29</v>
      </c>
      <c r="Q673" s="98">
        <f t="shared" si="41"/>
        <v>0</v>
      </c>
    </row>
    <row r="674" spans="1:17" x14ac:dyDescent="0.2">
      <c r="A674" s="78" t="s">
        <v>1383</v>
      </c>
      <c r="B674" s="31">
        <v>1</v>
      </c>
      <c r="C674" s="31" t="s">
        <v>2776</v>
      </c>
      <c r="D674" s="31" t="s">
        <v>1353</v>
      </c>
      <c r="E674" s="112" t="s">
        <v>4</v>
      </c>
      <c r="F674" s="31" t="str">
        <f>+C$673</f>
        <v>30725K100</v>
      </c>
      <c r="G674" s="110">
        <v>48</v>
      </c>
      <c r="H674" s="110"/>
      <c r="I674" s="111" t="s">
        <v>4</v>
      </c>
      <c r="J674" s="31" t="s">
        <v>148</v>
      </c>
      <c r="K674" s="31" t="s">
        <v>22</v>
      </c>
      <c r="L674" s="31"/>
      <c r="M674" s="104"/>
      <c r="N674" s="31"/>
      <c r="O674" s="31" t="s">
        <v>2539</v>
      </c>
      <c r="P674" s="98">
        <f t="shared" si="40"/>
        <v>27</v>
      </c>
      <c r="Q674" s="98">
        <f t="shared" si="41"/>
        <v>0</v>
      </c>
    </row>
    <row r="675" spans="1:17" x14ac:dyDescent="0.2">
      <c r="A675" s="78" t="s">
        <v>1384</v>
      </c>
      <c r="B675" s="31">
        <v>1</v>
      </c>
      <c r="C675" s="31" t="s">
        <v>2777</v>
      </c>
      <c r="D675" s="31" t="s">
        <v>510</v>
      </c>
      <c r="E675" s="112" t="s">
        <v>4</v>
      </c>
      <c r="F675" s="31" t="str">
        <f>+C$673</f>
        <v>30725K100</v>
      </c>
      <c r="G675" s="110">
        <v>87</v>
      </c>
      <c r="H675" s="110"/>
      <c r="I675" s="111" t="s">
        <v>4</v>
      </c>
      <c r="J675" s="31" t="s">
        <v>148</v>
      </c>
      <c r="K675" s="31" t="s">
        <v>22</v>
      </c>
      <c r="L675" s="31"/>
      <c r="M675" s="104"/>
      <c r="N675" s="31"/>
      <c r="O675" s="31" t="s">
        <v>2539</v>
      </c>
      <c r="P675" s="98">
        <f t="shared" si="40"/>
        <v>13</v>
      </c>
      <c r="Q675" s="98">
        <f t="shared" si="41"/>
        <v>0</v>
      </c>
    </row>
    <row r="676" spans="1:17" x14ac:dyDescent="0.2">
      <c r="A676" s="78" t="s">
        <v>1385</v>
      </c>
      <c r="B676" s="31">
        <v>1</v>
      </c>
      <c r="C676" s="31" t="s">
        <v>2778</v>
      </c>
      <c r="D676" s="31" t="s">
        <v>511</v>
      </c>
      <c r="E676" s="112" t="s">
        <v>4</v>
      </c>
      <c r="F676" s="31" t="str">
        <f>+C$673</f>
        <v>30725K100</v>
      </c>
      <c r="G676" s="110">
        <v>52</v>
      </c>
      <c r="H676" s="110"/>
      <c r="I676" s="111" t="s">
        <v>4</v>
      </c>
      <c r="J676" s="31" t="s">
        <v>148</v>
      </c>
      <c r="K676" s="31" t="s">
        <v>22</v>
      </c>
      <c r="L676" s="31"/>
      <c r="M676" s="104"/>
      <c r="N676" s="31"/>
      <c r="O676" s="31" t="s">
        <v>2539</v>
      </c>
      <c r="P676" s="98">
        <f t="shared" si="40"/>
        <v>22</v>
      </c>
      <c r="Q676" s="98">
        <f t="shared" si="41"/>
        <v>0</v>
      </c>
    </row>
    <row r="677" spans="1:17" x14ac:dyDescent="0.2">
      <c r="A677" s="119"/>
      <c r="B677" s="88"/>
      <c r="C677" s="120"/>
      <c r="D677" s="43"/>
      <c r="E677" s="43"/>
      <c r="F677" s="43"/>
      <c r="G677" s="121"/>
      <c r="H677" s="121"/>
      <c r="I677" s="122"/>
      <c r="J677" s="43"/>
      <c r="K677" s="43" t="s">
        <v>4</v>
      </c>
      <c r="N677" s="43"/>
      <c r="P677" s="98">
        <f t="shared" si="40"/>
        <v>0</v>
      </c>
      <c r="Q677" s="98">
        <f t="shared" si="41"/>
        <v>0</v>
      </c>
    </row>
    <row r="678" spans="1:17" s="118" customFormat="1" x14ac:dyDescent="0.2">
      <c r="A678" s="78" t="s">
        <v>1386</v>
      </c>
      <c r="B678" s="60"/>
      <c r="C678" s="60" t="s">
        <v>3743</v>
      </c>
      <c r="D678" s="60" t="s">
        <v>3744</v>
      </c>
      <c r="E678" s="114" t="s">
        <v>4</v>
      </c>
      <c r="F678" s="60"/>
      <c r="G678" s="104">
        <v>54</v>
      </c>
      <c r="H678" s="104"/>
      <c r="I678" s="115" t="s">
        <v>6</v>
      </c>
      <c r="J678" s="60" t="s">
        <v>148</v>
      </c>
      <c r="K678" s="116" t="s">
        <v>22</v>
      </c>
      <c r="L678" s="31"/>
      <c r="M678" s="104"/>
      <c r="N678" s="60"/>
      <c r="O678" s="31" t="s">
        <v>3745</v>
      </c>
      <c r="P678" s="117"/>
    </row>
    <row r="679" spans="1:17" s="118" customFormat="1" x14ac:dyDescent="0.2">
      <c r="A679" s="78" t="s">
        <v>1387</v>
      </c>
      <c r="B679" s="60"/>
      <c r="C679" s="60" t="s">
        <v>3746</v>
      </c>
      <c r="D679" s="60" t="s">
        <v>3747</v>
      </c>
      <c r="E679" s="130" t="s">
        <v>5</v>
      </c>
      <c r="F679" s="60"/>
      <c r="G679" s="104">
        <v>189</v>
      </c>
      <c r="H679" s="104">
        <f>SUMPRODUCT(B680:B683,G680:G683)</f>
        <v>189</v>
      </c>
      <c r="I679" s="115" t="s">
        <v>6</v>
      </c>
      <c r="J679" s="60" t="s">
        <v>148</v>
      </c>
      <c r="K679" s="116" t="s">
        <v>22</v>
      </c>
      <c r="L679" s="31"/>
      <c r="M679" s="104"/>
      <c r="N679" s="60"/>
      <c r="O679" s="31" t="s">
        <v>3745</v>
      </c>
      <c r="P679" s="117"/>
    </row>
    <row r="680" spans="1:17" s="118" customFormat="1" x14ac:dyDescent="0.2">
      <c r="A680" s="78" t="s">
        <v>1388</v>
      </c>
      <c r="B680" s="60">
        <v>1</v>
      </c>
      <c r="C680" s="60" t="s">
        <v>3748</v>
      </c>
      <c r="D680" s="60" t="s">
        <v>3749</v>
      </c>
      <c r="E680" s="114" t="s">
        <v>4</v>
      </c>
      <c r="F680" s="60" t="str">
        <f>+C$679</f>
        <v>30655K100</v>
      </c>
      <c r="G680" s="104">
        <v>43</v>
      </c>
      <c r="H680" s="104"/>
      <c r="I680" s="115" t="s">
        <v>4</v>
      </c>
      <c r="J680" s="60" t="s">
        <v>148</v>
      </c>
      <c r="K680" s="116" t="s">
        <v>22</v>
      </c>
      <c r="L680" s="31"/>
      <c r="M680" s="104"/>
      <c r="N680" s="60"/>
      <c r="O680" s="31" t="s">
        <v>3745</v>
      </c>
      <c r="P680" s="117"/>
    </row>
    <row r="681" spans="1:17" s="118" customFormat="1" x14ac:dyDescent="0.2">
      <c r="A681" s="78" t="s">
        <v>1757</v>
      </c>
      <c r="B681" s="60">
        <v>1</v>
      </c>
      <c r="C681" s="60" t="s">
        <v>3750</v>
      </c>
      <c r="D681" s="60" t="s">
        <v>3751</v>
      </c>
      <c r="E681" s="114" t="s">
        <v>4</v>
      </c>
      <c r="F681" s="60" t="str">
        <f t="shared" ref="F681:F683" si="42">+C$679</f>
        <v>30655K100</v>
      </c>
      <c r="G681" s="104">
        <v>31</v>
      </c>
      <c r="H681" s="104"/>
      <c r="I681" s="115" t="s">
        <v>4</v>
      </c>
      <c r="J681" s="60" t="s">
        <v>148</v>
      </c>
      <c r="K681" s="116" t="s">
        <v>22</v>
      </c>
      <c r="L681" s="31"/>
      <c r="M681" s="104"/>
      <c r="N681" s="60"/>
      <c r="O681" s="31" t="s">
        <v>3745</v>
      </c>
      <c r="P681" s="117"/>
    </row>
    <row r="682" spans="1:17" s="118" customFormat="1" x14ac:dyDescent="0.2">
      <c r="A682" s="78" t="s">
        <v>1758</v>
      </c>
      <c r="B682" s="60">
        <v>2</v>
      </c>
      <c r="C682" s="60" t="s">
        <v>3752</v>
      </c>
      <c r="D682" s="60" t="s">
        <v>3751</v>
      </c>
      <c r="E682" s="114"/>
      <c r="F682" s="60" t="str">
        <f t="shared" si="42"/>
        <v>30655K100</v>
      </c>
      <c r="G682" s="104">
        <v>41</v>
      </c>
      <c r="H682" s="104"/>
      <c r="I682" s="115"/>
      <c r="J682" s="60" t="s">
        <v>148</v>
      </c>
      <c r="K682" s="116" t="s">
        <v>22</v>
      </c>
      <c r="L682" s="31"/>
      <c r="M682" s="104"/>
      <c r="N682" s="60"/>
      <c r="O682" s="31"/>
      <c r="P682" s="117"/>
    </row>
    <row r="683" spans="1:17" s="118" customFormat="1" x14ac:dyDescent="0.2">
      <c r="A683" s="78" t="s">
        <v>1759</v>
      </c>
      <c r="B683" s="60">
        <v>1</v>
      </c>
      <c r="C683" s="60" t="s">
        <v>3753</v>
      </c>
      <c r="D683" s="60" t="s">
        <v>3751</v>
      </c>
      <c r="E683" s="114" t="s">
        <v>4</v>
      </c>
      <c r="F683" s="60" t="str">
        <f t="shared" si="42"/>
        <v>30655K100</v>
      </c>
      <c r="G683" s="104">
        <v>33</v>
      </c>
      <c r="H683" s="104"/>
      <c r="I683" s="115" t="s">
        <v>4</v>
      </c>
      <c r="J683" s="60" t="s">
        <v>148</v>
      </c>
      <c r="K683" s="116" t="s">
        <v>22</v>
      </c>
      <c r="L683" s="31"/>
      <c r="M683" s="104"/>
      <c r="N683" s="60"/>
      <c r="O683" s="31" t="s">
        <v>3745</v>
      </c>
      <c r="P683" s="117"/>
    </row>
    <row r="684" spans="1:17" s="118" customFormat="1" x14ac:dyDescent="0.2">
      <c r="A684" s="78" t="s">
        <v>1760</v>
      </c>
      <c r="B684" s="60"/>
      <c r="C684" s="60" t="s">
        <v>3754</v>
      </c>
      <c r="D684" s="60" t="s">
        <v>3747</v>
      </c>
      <c r="E684" s="130" t="s">
        <v>5</v>
      </c>
      <c r="F684" s="60"/>
      <c r="G684" s="104">
        <v>88</v>
      </c>
      <c r="H684" s="104">
        <f>SUMPRODUCT(B685:B687,G685:G687)</f>
        <v>88</v>
      </c>
      <c r="I684" s="115"/>
      <c r="J684" s="60" t="s">
        <v>148</v>
      </c>
      <c r="K684" s="116" t="s">
        <v>22</v>
      </c>
      <c r="L684" s="31"/>
      <c r="M684" s="104"/>
      <c r="N684" s="60" t="s">
        <v>3758</v>
      </c>
      <c r="O684" s="31" t="s">
        <v>3745</v>
      </c>
      <c r="P684" s="117"/>
    </row>
    <row r="685" spans="1:17" s="118" customFormat="1" x14ac:dyDescent="0.2">
      <c r="A685" s="78" t="s">
        <v>1761</v>
      </c>
      <c r="B685" s="60">
        <v>1</v>
      </c>
      <c r="C685" s="60" t="s">
        <v>3755</v>
      </c>
      <c r="D685" s="60" t="s">
        <v>3749</v>
      </c>
      <c r="E685" s="114" t="s">
        <v>4</v>
      </c>
      <c r="F685" s="60" t="str">
        <f>+C$684</f>
        <v>30655K200</v>
      </c>
      <c r="G685" s="104">
        <v>36</v>
      </c>
      <c r="H685" s="104"/>
      <c r="I685" s="115" t="s">
        <v>4</v>
      </c>
      <c r="J685" s="60" t="s">
        <v>148</v>
      </c>
      <c r="K685" s="116" t="s">
        <v>22</v>
      </c>
      <c r="L685" s="31"/>
      <c r="M685" s="104"/>
      <c r="N685" s="60"/>
      <c r="O685" s="31" t="s">
        <v>3745</v>
      </c>
      <c r="P685" s="117"/>
    </row>
    <row r="686" spans="1:17" s="118" customFormat="1" x14ac:dyDescent="0.2">
      <c r="A686" s="78" t="s">
        <v>1762</v>
      </c>
      <c r="B686" s="60">
        <v>1</v>
      </c>
      <c r="C686" s="60" t="s">
        <v>3756</v>
      </c>
      <c r="D686" s="60" t="s">
        <v>3751</v>
      </c>
      <c r="E686" s="114" t="s">
        <v>4</v>
      </c>
      <c r="F686" s="60" t="str">
        <f t="shared" ref="F686:F687" si="43">+C$684</f>
        <v>30655K200</v>
      </c>
      <c r="G686" s="104">
        <v>27</v>
      </c>
      <c r="H686" s="104"/>
      <c r="I686" s="115" t="s">
        <v>4</v>
      </c>
      <c r="J686" s="60" t="s">
        <v>148</v>
      </c>
      <c r="K686" s="116" t="s">
        <v>22</v>
      </c>
      <c r="L686" s="31"/>
      <c r="M686" s="104"/>
      <c r="N686" s="60"/>
      <c r="O686" s="31" t="s">
        <v>3745</v>
      </c>
      <c r="P686" s="117"/>
    </row>
    <row r="687" spans="1:17" s="118" customFormat="1" x14ac:dyDescent="0.2">
      <c r="A687" s="78" t="s">
        <v>1763</v>
      </c>
      <c r="B687" s="60">
        <v>1</v>
      </c>
      <c r="C687" s="60" t="s">
        <v>3757</v>
      </c>
      <c r="D687" s="60" t="s">
        <v>3751</v>
      </c>
      <c r="E687" s="114"/>
      <c r="F687" s="60" t="str">
        <f t="shared" si="43"/>
        <v>30655K200</v>
      </c>
      <c r="G687" s="104">
        <v>25</v>
      </c>
      <c r="H687" s="104"/>
      <c r="I687" s="115"/>
      <c r="J687" s="60" t="s">
        <v>148</v>
      </c>
      <c r="K687" s="116" t="s">
        <v>22</v>
      </c>
      <c r="L687" s="31"/>
      <c r="M687" s="104"/>
      <c r="N687" s="60"/>
      <c r="O687" s="31"/>
      <c r="P687" s="117"/>
    </row>
    <row r="688" spans="1:17" x14ac:dyDescent="0.2">
      <c r="A688" s="119"/>
      <c r="B688" s="88"/>
      <c r="C688" s="120"/>
      <c r="D688" s="43"/>
      <c r="E688" s="43"/>
      <c r="F688" s="43"/>
      <c r="G688" s="121"/>
      <c r="H688" s="121"/>
      <c r="I688" s="122"/>
      <c r="J688" s="43"/>
      <c r="K688" s="43"/>
      <c r="N688" s="43"/>
    </row>
    <row r="689" spans="1:17" x14ac:dyDescent="0.2">
      <c r="A689" s="78" t="s">
        <v>1764</v>
      </c>
      <c r="B689" s="31"/>
      <c r="C689" s="31" t="s">
        <v>3104</v>
      </c>
      <c r="D689" s="31" t="s">
        <v>147</v>
      </c>
      <c r="E689" s="113" t="s">
        <v>5</v>
      </c>
      <c r="F689" s="31" t="s">
        <v>4</v>
      </c>
      <c r="G689" s="110">
        <v>322</v>
      </c>
      <c r="H689" s="110">
        <f>SUMPRODUCT(B690:B691,G690:G691)</f>
        <v>322</v>
      </c>
      <c r="I689" s="115" t="s">
        <v>6</v>
      </c>
      <c r="J689" s="31" t="s">
        <v>148</v>
      </c>
      <c r="K689" s="31" t="s">
        <v>22</v>
      </c>
      <c r="L689" s="31"/>
      <c r="M689" s="104"/>
      <c r="N689" s="31" t="s">
        <v>3156</v>
      </c>
      <c r="O689" s="31"/>
      <c r="P689" s="98">
        <f t="shared" si="40"/>
        <v>18</v>
      </c>
      <c r="Q689" s="98">
        <f t="shared" si="41"/>
        <v>14</v>
      </c>
    </row>
    <row r="690" spans="1:17" x14ac:dyDescent="0.2">
      <c r="A690" s="78" t="s">
        <v>1765</v>
      </c>
      <c r="B690" s="31">
        <v>1</v>
      </c>
      <c r="C690" s="31" t="s">
        <v>3105</v>
      </c>
      <c r="D690" s="31" t="s">
        <v>506</v>
      </c>
      <c r="E690" s="112" t="s">
        <v>4</v>
      </c>
      <c r="F690" s="31" t="str">
        <f>+C$689</f>
        <v>30625K100</v>
      </c>
      <c r="G690" s="110">
        <v>70</v>
      </c>
      <c r="H690" s="110"/>
      <c r="I690" s="111"/>
      <c r="J690" s="31" t="s">
        <v>148</v>
      </c>
      <c r="K690" s="31" t="s">
        <v>22</v>
      </c>
      <c r="L690" s="31"/>
      <c r="M690" s="104"/>
      <c r="N690" s="31" t="s">
        <v>3156</v>
      </c>
      <c r="O690" s="31"/>
      <c r="P690" s="98">
        <f t="shared" si="40"/>
        <v>16</v>
      </c>
      <c r="Q690" s="98">
        <f t="shared" si="41"/>
        <v>14</v>
      </c>
    </row>
    <row r="691" spans="1:17" x14ac:dyDescent="0.2">
      <c r="A691" s="78" t="s">
        <v>1766</v>
      </c>
      <c r="B691" s="31">
        <v>3</v>
      </c>
      <c r="C691" s="31" t="s">
        <v>3106</v>
      </c>
      <c r="D691" s="31" t="s">
        <v>3320</v>
      </c>
      <c r="E691" s="112" t="s">
        <v>4</v>
      </c>
      <c r="F691" s="31" t="str">
        <f>+C$689</f>
        <v>30625K100</v>
      </c>
      <c r="G691" s="110">
        <v>84</v>
      </c>
      <c r="H691" s="110"/>
      <c r="I691" s="111"/>
      <c r="J691" s="31" t="s">
        <v>148</v>
      </c>
      <c r="K691" s="31" t="s">
        <v>22</v>
      </c>
      <c r="L691" s="31"/>
      <c r="M691" s="104"/>
      <c r="N691" s="31" t="s">
        <v>3156</v>
      </c>
      <c r="O691" s="31"/>
      <c r="P691" s="98">
        <f t="shared" si="40"/>
        <v>10</v>
      </c>
      <c r="Q691" s="98">
        <f t="shared" si="41"/>
        <v>14</v>
      </c>
    </row>
    <row r="692" spans="1:17" x14ac:dyDescent="0.2">
      <c r="A692" s="119"/>
      <c r="B692" s="88"/>
      <c r="C692" s="120"/>
      <c r="D692" s="43"/>
      <c r="E692" s="43"/>
      <c r="F692" s="43"/>
      <c r="G692" s="121"/>
      <c r="H692" s="121"/>
      <c r="I692" s="122"/>
      <c r="J692" s="43"/>
      <c r="K692" s="43" t="s">
        <v>4</v>
      </c>
      <c r="N692" s="43"/>
      <c r="P692" s="98">
        <f t="shared" si="40"/>
        <v>0</v>
      </c>
      <c r="Q692" s="98">
        <f t="shared" si="41"/>
        <v>0</v>
      </c>
    </row>
    <row r="693" spans="1:17" x14ac:dyDescent="0.2">
      <c r="A693" s="78" t="s">
        <v>1389</v>
      </c>
      <c r="B693" s="31"/>
      <c r="C693" s="31" t="s">
        <v>2954</v>
      </c>
      <c r="D693" s="31" t="s">
        <v>1769</v>
      </c>
      <c r="E693" s="45" t="s">
        <v>45</v>
      </c>
      <c r="F693" s="31"/>
      <c r="G693" s="104">
        <v>574</v>
      </c>
      <c r="H693" s="110">
        <f>+SUMPRODUCT(B694:B695,G694:G695)+(B709*G709)</f>
        <v>574</v>
      </c>
      <c r="I693" s="115" t="s">
        <v>6</v>
      </c>
      <c r="J693" s="31" t="s">
        <v>152</v>
      </c>
      <c r="K693" s="31" t="s">
        <v>22</v>
      </c>
      <c r="L693" s="31"/>
      <c r="M693" s="60">
        <v>819</v>
      </c>
      <c r="N693" s="31" t="s">
        <v>3882</v>
      </c>
      <c r="O693" s="31" t="s">
        <v>3337</v>
      </c>
      <c r="P693" s="98">
        <f t="shared" si="40"/>
        <v>24</v>
      </c>
      <c r="Q693" s="98">
        <f t="shared" si="41"/>
        <v>23</v>
      </c>
    </row>
    <row r="694" spans="1:17" x14ac:dyDescent="0.2">
      <c r="A694" s="78" t="s">
        <v>1390</v>
      </c>
      <c r="B694" s="31">
        <v>1</v>
      </c>
      <c r="C694" s="31" t="s">
        <v>2797</v>
      </c>
      <c r="D694" s="31" t="s">
        <v>151</v>
      </c>
      <c r="E694" s="112" t="s">
        <v>4</v>
      </c>
      <c r="F694" s="31" t="str">
        <f>+C$693</f>
        <v>30700K200</v>
      </c>
      <c r="G694" s="110">
        <v>93</v>
      </c>
      <c r="H694" s="110"/>
      <c r="I694" s="111"/>
      <c r="J694" s="31" t="s">
        <v>152</v>
      </c>
      <c r="K694" s="31" t="s">
        <v>22</v>
      </c>
      <c r="L694" s="31"/>
      <c r="M694" s="60"/>
      <c r="N694" s="31"/>
      <c r="O694" s="31" t="s">
        <v>3337</v>
      </c>
      <c r="P694" s="98">
        <f t="shared" si="40"/>
        <v>16</v>
      </c>
      <c r="Q694" s="98">
        <f t="shared" si="41"/>
        <v>0</v>
      </c>
    </row>
    <row r="695" spans="1:17" x14ac:dyDescent="0.2">
      <c r="A695" s="78" t="s">
        <v>1391</v>
      </c>
      <c r="B695" s="31">
        <v>1</v>
      </c>
      <c r="C695" s="31" t="s">
        <v>2798</v>
      </c>
      <c r="D695" s="31" t="s">
        <v>724</v>
      </c>
      <c r="E695" s="113" t="s">
        <v>5</v>
      </c>
      <c r="F695" s="31" t="str">
        <f>+C$693</f>
        <v>30700K200</v>
      </c>
      <c r="G695" s="104">
        <v>279</v>
      </c>
      <c r="H695" s="110">
        <f>+(B696*G696)+(B697*G697)+(B702*G702)</f>
        <v>279</v>
      </c>
      <c r="I695" s="111"/>
      <c r="J695" s="31" t="s">
        <v>152</v>
      </c>
      <c r="K695" s="31" t="s">
        <v>22</v>
      </c>
      <c r="L695" s="31"/>
      <c r="M695" s="60">
        <v>222</v>
      </c>
      <c r="N695" s="31"/>
      <c r="O695" s="31" t="s">
        <v>3337</v>
      </c>
      <c r="P695" s="98">
        <f t="shared" si="40"/>
        <v>11</v>
      </c>
      <c r="Q695" s="98">
        <f t="shared" si="41"/>
        <v>0</v>
      </c>
    </row>
    <row r="696" spans="1:17" x14ac:dyDescent="0.2">
      <c r="A696" s="78" t="s">
        <v>1392</v>
      </c>
      <c r="B696" s="31">
        <v>1</v>
      </c>
      <c r="C696" s="31" t="s">
        <v>2799</v>
      </c>
      <c r="D696" s="31" t="s">
        <v>725</v>
      </c>
      <c r="E696" s="112" t="s">
        <v>4</v>
      </c>
      <c r="F696" s="31" t="str">
        <f>+C$695</f>
        <v>30705K200</v>
      </c>
      <c r="G696" s="110">
        <v>57</v>
      </c>
      <c r="H696" s="110"/>
      <c r="I696" s="111"/>
      <c r="J696" s="31" t="s">
        <v>152</v>
      </c>
      <c r="K696" s="31" t="s">
        <v>22</v>
      </c>
      <c r="L696" s="31"/>
      <c r="M696" s="60"/>
      <c r="N696" s="31"/>
      <c r="O696" s="31" t="s">
        <v>3337</v>
      </c>
      <c r="P696" s="98">
        <f t="shared" si="40"/>
        <v>16</v>
      </c>
      <c r="Q696" s="98">
        <f t="shared" si="41"/>
        <v>0</v>
      </c>
    </row>
    <row r="697" spans="1:17" x14ac:dyDescent="0.2">
      <c r="A697" s="78" t="s">
        <v>1393</v>
      </c>
      <c r="B697" s="31">
        <v>1</v>
      </c>
      <c r="C697" s="31" t="s">
        <v>2800</v>
      </c>
      <c r="D697" s="31" t="s">
        <v>272</v>
      </c>
      <c r="E697" s="80" t="s">
        <v>39</v>
      </c>
      <c r="F697" s="31" t="str">
        <f>+C$695</f>
        <v>30705K200</v>
      </c>
      <c r="G697" s="110">
        <v>84</v>
      </c>
      <c r="H697" s="110">
        <f>SUMPRODUCT(B698:B701,G698:G701)</f>
        <v>84</v>
      </c>
      <c r="I697" s="111" t="s">
        <v>4</v>
      </c>
      <c r="J697" s="31" t="s">
        <v>152</v>
      </c>
      <c r="K697" s="31" t="s">
        <v>22</v>
      </c>
      <c r="L697" s="31"/>
      <c r="M697" s="60"/>
      <c r="N697" s="31"/>
      <c r="O697" s="31" t="s">
        <v>3337</v>
      </c>
      <c r="P697" s="98">
        <f t="shared" si="40"/>
        <v>18</v>
      </c>
      <c r="Q697" s="98">
        <f t="shared" si="41"/>
        <v>0</v>
      </c>
    </row>
    <row r="698" spans="1:17" x14ac:dyDescent="0.2">
      <c r="A698" s="78" t="s">
        <v>1394</v>
      </c>
      <c r="B698" s="31">
        <v>1</v>
      </c>
      <c r="C698" s="31" t="s">
        <v>2801</v>
      </c>
      <c r="D698" s="31" t="s">
        <v>726</v>
      </c>
      <c r="E698" s="112" t="s">
        <v>4</v>
      </c>
      <c r="F698" s="31" t="str">
        <f>+C$697</f>
        <v>30710K200</v>
      </c>
      <c r="G698" s="110">
        <v>4</v>
      </c>
      <c r="H698" s="110"/>
      <c r="I698" s="111"/>
      <c r="J698" s="31" t="s">
        <v>152</v>
      </c>
      <c r="K698" s="31" t="s">
        <v>22</v>
      </c>
      <c r="L698" s="31"/>
      <c r="M698" s="60"/>
      <c r="N698" s="31"/>
      <c r="O698" s="31" t="s">
        <v>3337</v>
      </c>
      <c r="P698" s="98">
        <f t="shared" si="40"/>
        <v>22</v>
      </c>
      <c r="Q698" s="98">
        <f t="shared" si="41"/>
        <v>0</v>
      </c>
    </row>
    <row r="699" spans="1:17" x14ac:dyDescent="0.2">
      <c r="A699" s="78" t="s">
        <v>1395</v>
      </c>
      <c r="B699" s="31">
        <v>3</v>
      </c>
      <c r="C699" s="31" t="s">
        <v>2802</v>
      </c>
      <c r="D699" s="31" t="s">
        <v>727</v>
      </c>
      <c r="E699" s="112" t="s">
        <v>4</v>
      </c>
      <c r="F699" s="31" t="str">
        <f>+C$697</f>
        <v>30710K200</v>
      </c>
      <c r="G699" s="110">
        <v>10</v>
      </c>
      <c r="H699" s="110"/>
      <c r="I699" s="111"/>
      <c r="J699" s="31" t="s">
        <v>152</v>
      </c>
      <c r="K699" s="31" t="s">
        <v>22</v>
      </c>
      <c r="L699" s="31"/>
      <c r="M699" s="60"/>
      <c r="N699" s="31"/>
      <c r="O699" s="31" t="s">
        <v>3337</v>
      </c>
      <c r="P699" s="98">
        <f t="shared" si="40"/>
        <v>24</v>
      </c>
      <c r="Q699" s="98">
        <f t="shared" si="41"/>
        <v>0</v>
      </c>
    </row>
    <row r="700" spans="1:17" x14ac:dyDescent="0.2">
      <c r="A700" s="78" t="s">
        <v>1396</v>
      </c>
      <c r="B700" s="31">
        <v>4</v>
      </c>
      <c r="C700" s="31" t="s">
        <v>2803</v>
      </c>
      <c r="D700" s="31" t="s">
        <v>728</v>
      </c>
      <c r="E700" s="112" t="s">
        <v>4</v>
      </c>
      <c r="F700" s="31" t="str">
        <f>+C$697</f>
        <v>30710K200</v>
      </c>
      <c r="G700" s="110">
        <v>10</v>
      </c>
      <c r="H700" s="110"/>
      <c r="I700" s="111"/>
      <c r="J700" s="31" t="s">
        <v>152</v>
      </c>
      <c r="K700" s="31" t="s">
        <v>22</v>
      </c>
      <c r="L700" s="31"/>
      <c r="M700" s="60"/>
      <c r="N700" s="31"/>
      <c r="O700" s="31" t="s">
        <v>3337</v>
      </c>
      <c r="P700" s="98">
        <f t="shared" si="40"/>
        <v>24</v>
      </c>
      <c r="Q700" s="98">
        <f t="shared" si="41"/>
        <v>0</v>
      </c>
    </row>
    <row r="701" spans="1:17" x14ac:dyDescent="0.2">
      <c r="A701" s="78" t="s">
        <v>1397</v>
      </c>
      <c r="B701" s="31">
        <v>1</v>
      </c>
      <c r="C701" s="31" t="s">
        <v>2804</v>
      </c>
      <c r="D701" s="31" t="s">
        <v>729</v>
      </c>
      <c r="E701" s="112" t="s">
        <v>4</v>
      </c>
      <c r="F701" s="31" t="str">
        <f>+C$697</f>
        <v>30710K200</v>
      </c>
      <c r="G701" s="110">
        <v>10</v>
      </c>
      <c r="H701" s="110"/>
      <c r="I701" s="111"/>
      <c r="J701" s="31" t="s">
        <v>152</v>
      </c>
      <c r="K701" s="31" t="s">
        <v>22</v>
      </c>
      <c r="L701" s="31"/>
      <c r="M701" s="60"/>
      <c r="N701" s="31"/>
      <c r="O701" s="31" t="s">
        <v>3337</v>
      </c>
      <c r="P701" s="98">
        <f t="shared" si="40"/>
        <v>27</v>
      </c>
      <c r="Q701" s="98">
        <f t="shared" si="41"/>
        <v>0</v>
      </c>
    </row>
    <row r="702" spans="1:17" x14ac:dyDescent="0.2">
      <c r="A702" s="78" t="s">
        <v>1398</v>
      </c>
      <c r="B702" s="31">
        <v>1</v>
      </c>
      <c r="C702" s="31" t="s">
        <v>2805</v>
      </c>
      <c r="D702" s="31" t="s">
        <v>273</v>
      </c>
      <c r="E702" s="80" t="s">
        <v>39</v>
      </c>
      <c r="F702" s="31" t="str">
        <f>+C$695</f>
        <v>30705K200</v>
      </c>
      <c r="G702" s="104">
        <v>138</v>
      </c>
      <c r="H702" s="110">
        <f>SUMPRODUCT(B703:B708,G703:G708)</f>
        <v>138</v>
      </c>
      <c r="I702" s="111" t="s">
        <v>4</v>
      </c>
      <c r="J702" s="31" t="s">
        <v>152</v>
      </c>
      <c r="K702" s="31" t="s">
        <v>22</v>
      </c>
      <c r="L702" s="31"/>
      <c r="M702" s="60">
        <v>81</v>
      </c>
      <c r="N702" s="31"/>
      <c r="O702" s="31" t="s">
        <v>3337</v>
      </c>
      <c r="P702" s="98">
        <f t="shared" si="40"/>
        <v>18</v>
      </c>
      <c r="Q702" s="98">
        <f t="shared" si="41"/>
        <v>0</v>
      </c>
    </row>
    <row r="703" spans="1:17" x14ac:dyDescent="0.2">
      <c r="A703" s="78" t="s">
        <v>1399</v>
      </c>
      <c r="B703" s="31">
        <v>1</v>
      </c>
      <c r="C703" s="31" t="s">
        <v>2806</v>
      </c>
      <c r="D703" s="31" t="s">
        <v>730</v>
      </c>
      <c r="E703" s="112" t="s">
        <v>4</v>
      </c>
      <c r="F703" s="31" t="str">
        <f t="shared" ref="F703:F708" si="44">+C$702</f>
        <v>30750K200</v>
      </c>
      <c r="G703" s="110">
        <v>4</v>
      </c>
      <c r="H703" s="110"/>
      <c r="I703" s="111"/>
      <c r="J703" s="31" t="s">
        <v>152</v>
      </c>
      <c r="K703" s="31" t="s">
        <v>22</v>
      </c>
      <c r="L703" s="31"/>
      <c r="M703" s="60"/>
      <c r="N703" s="31"/>
      <c r="O703" s="31" t="s">
        <v>3337</v>
      </c>
      <c r="P703" s="98">
        <f t="shared" si="40"/>
        <v>22</v>
      </c>
      <c r="Q703" s="98">
        <f t="shared" si="41"/>
        <v>0</v>
      </c>
    </row>
    <row r="704" spans="1:17" x14ac:dyDescent="0.2">
      <c r="A704" s="78" t="s">
        <v>1400</v>
      </c>
      <c r="B704" s="60">
        <v>2</v>
      </c>
      <c r="C704" s="31" t="s">
        <v>2807</v>
      </c>
      <c r="D704" s="31" t="s">
        <v>731</v>
      </c>
      <c r="E704" s="112" t="s">
        <v>4</v>
      </c>
      <c r="F704" s="31" t="str">
        <f t="shared" si="44"/>
        <v>30750K200</v>
      </c>
      <c r="G704" s="110">
        <v>11</v>
      </c>
      <c r="H704" s="110"/>
      <c r="I704" s="111"/>
      <c r="J704" s="31" t="s">
        <v>152</v>
      </c>
      <c r="K704" s="31" t="s">
        <v>22</v>
      </c>
      <c r="L704" s="31"/>
      <c r="M704" s="60"/>
      <c r="N704" s="60" t="s">
        <v>3881</v>
      </c>
      <c r="O704" s="31" t="s">
        <v>3337</v>
      </c>
      <c r="P704" s="98">
        <f t="shared" si="40"/>
        <v>25</v>
      </c>
      <c r="Q704" s="98">
        <f t="shared" si="41"/>
        <v>12</v>
      </c>
    </row>
    <row r="705" spans="1:17" x14ac:dyDescent="0.2">
      <c r="A705" s="78" t="s">
        <v>1401</v>
      </c>
      <c r="B705" s="60">
        <v>4</v>
      </c>
      <c r="C705" s="31" t="s">
        <v>2808</v>
      </c>
      <c r="D705" s="31" t="s">
        <v>732</v>
      </c>
      <c r="E705" s="112" t="s">
        <v>4</v>
      </c>
      <c r="F705" s="31" t="str">
        <f t="shared" si="44"/>
        <v>30750K200</v>
      </c>
      <c r="G705" s="110">
        <v>4</v>
      </c>
      <c r="H705" s="110"/>
      <c r="I705" s="111"/>
      <c r="J705" s="31" t="s">
        <v>152</v>
      </c>
      <c r="K705" s="31" t="s">
        <v>22</v>
      </c>
      <c r="L705" s="31"/>
      <c r="M705" s="60"/>
      <c r="N705" s="60" t="s">
        <v>3881</v>
      </c>
      <c r="O705" s="31" t="s">
        <v>3337</v>
      </c>
      <c r="P705" s="98">
        <f t="shared" si="40"/>
        <v>23</v>
      </c>
      <c r="Q705" s="98">
        <f t="shared" si="41"/>
        <v>12</v>
      </c>
    </row>
    <row r="706" spans="1:17" x14ac:dyDescent="0.2">
      <c r="A706" s="78" t="s">
        <v>1402</v>
      </c>
      <c r="B706" s="60">
        <v>12</v>
      </c>
      <c r="C706" s="31" t="s">
        <v>2809</v>
      </c>
      <c r="D706" s="31" t="s">
        <v>733</v>
      </c>
      <c r="E706" s="112" t="s">
        <v>4</v>
      </c>
      <c r="F706" s="31" t="str">
        <f t="shared" si="44"/>
        <v>30750K200</v>
      </c>
      <c r="G706" s="110">
        <v>6</v>
      </c>
      <c r="H706" s="110"/>
      <c r="I706" s="111"/>
      <c r="J706" s="31" t="s">
        <v>152</v>
      </c>
      <c r="K706" s="31" t="s">
        <v>22</v>
      </c>
      <c r="L706" s="31"/>
      <c r="M706" s="60"/>
      <c r="N706" s="60" t="s">
        <v>3881</v>
      </c>
      <c r="O706" s="31" t="s">
        <v>3337</v>
      </c>
      <c r="P706" s="98">
        <f t="shared" si="40"/>
        <v>21</v>
      </c>
      <c r="Q706" s="98">
        <f t="shared" si="41"/>
        <v>12</v>
      </c>
    </row>
    <row r="707" spans="1:17" x14ac:dyDescent="0.2">
      <c r="A707" s="78" t="s">
        <v>1403</v>
      </c>
      <c r="B707" s="60">
        <v>4</v>
      </c>
      <c r="C707" s="31" t="s">
        <v>2810</v>
      </c>
      <c r="D707" s="31" t="s">
        <v>734</v>
      </c>
      <c r="E707" s="112" t="s">
        <v>4</v>
      </c>
      <c r="F707" s="31" t="str">
        <f t="shared" si="44"/>
        <v>30750K200</v>
      </c>
      <c r="G707" s="110">
        <v>5</v>
      </c>
      <c r="H707" s="110"/>
      <c r="I707" s="111"/>
      <c r="J707" s="31" t="s">
        <v>152</v>
      </c>
      <c r="K707" s="31" t="s">
        <v>22</v>
      </c>
      <c r="L707" s="31"/>
      <c r="M707" s="60"/>
      <c r="N707" s="60" t="s">
        <v>3881</v>
      </c>
      <c r="O707" s="31" t="s">
        <v>3337</v>
      </c>
      <c r="P707" s="98">
        <f t="shared" si="40"/>
        <v>23</v>
      </c>
      <c r="Q707" s="98">
        <f t="shared" si="41"/>
        <v>12</v>
      </c>
    </row>
    <row r="708" spans="1:17" x14ac:dyDescent="0.2">
      <c r="A708" s="78" t="s">
        <v>1404</v>
      </c>
      <c r="B708" s="60">
        <v>1</v>
      </c>
      <c r="C708" s="60" t="s">
        <v>3878</v>
      </c>
      <c r="D708" s="60" t="s">
        <v>3879</v>
      </c>
      <c r="E708" s="114" t="s">
        <v>4</v>
      </c>
      <c r="F708" s="60" t="str">
        <f t="shared" si="44"/>
        <v>30750K200</v>
      </c>
      <c r="G708" s="104">
        <v>4</v>
      </c>
      <c r="H708" s="104"/>
      <c r="I708" s="115"/>
      <c r="J708" s="60" t="s">
        <v>152</v>
      </c>
      <c r="K708" s="60" t="s">
        <v>22</v>
      </c>
      <c r="L708" s="60"/>
      <c r="M708" s="60"/>
      <c r="N708" s="60" t="s">
        <v>3723</v>
      </c>
      <c r="O708" s="31" t="s">
        <v>3880</v>
      </c>
    </row>
    <row r="709" spans="1:17" x14ac:dyDescent="0.2">
      <c r="A709" s="78" t="s">
        <v>1405</v>
      </c>
      <c r="B709" s="31">
        <v>1</v>
      </c>
      <c r="C709" s="31" t="s">
        <v>3400</v>
      </c>
      <c r="D709" s="31" t="s">
        <v>735</v>
      </c>
      <c r="E709" s="113" t="s">
        <v>5</v>
      </c>
      <c r="F709" s="31" t="str">
        <f>+C$693</f>
        <v>30700K200</v>
      </c>
      <c r="G709" s="104">
        <v>202</v>
      </c>
      <c r="H709" s="110">
        <f>SUMPRODUCT(B710:B711,G710:G711)+(B717*G717)</f>
        <v>202</v>
      </c>
      <c r="I709" s="111"/>
      <c r="J709" s="31" t="s">
        <v>152</v>
      </c>
      <c r="K709" s="31" t="s">
        <v>22</v>
      </c>
      <c r="L709" s="31"/>
      <c r="M709" s="60">
        <v>182</v>
      </c>
      <c r="N709" s="31"/>
      <c r="O709" s="31" t="s">
        <v>3337</v>
      </c>
      <c r="P709" s="98">
        <f t="shared" si="40"/>
        <v>19</v>
      </c>
      <c r="Q709" s="98">
        <f t="shared" si="41"/>
        <v>0</v>
      </c>
    </row>
    <row r="710" spans="1:17" x14ac:dyDescent="0.2">
      <c r="A710" s="78" t="s">
        <v>1406</v>
      </c>
      <c r="B710" s="31">
        <v>1</v>
      </c>
      <c r="C710" s="31" t="s">
        <v>2811</v>
      </c>
      <c r="D710" s="31" t="s">
        <v>736</v>
      </c>
      <c r="E710" s="112" t="s">
        <v>4</v>
      </c>
      <c r="F710" s="31" t="str">
        <f>+C$709</f>
        <v>30715K200</v>
      </c>
      <c r="G710" s="110">
        <v>42</v>
      </c>
      <c r="H710" s="110"/>
      <c r="I710" s="111"/>
      <c r="J710" s="31" t="s">
        <v>152</v>
      </c>
      <c r="K710" s="31" t="s">
        <v>22</v>
      </c>
      <c r="L710" s="31"/>
      <c r="M710" s="60"/>
      <c r="N710" s="31"/>
      <c r="O710" s="31" t="s">
        <v>3337</v>
      </c>
      <c r="P710" s="98">
        <f t="shared" si="40"/>
        <v>23</v>
      </c>
      <c r="Q710" s="98">
        <f t="shared" si="41"/>
        <v>0</v>
      </c>
    </row>
    <row r="711" spans="1:17" x14ac:dyDescent="0.2">
      <c r="A711" s="78" t="s">
        <v>1407</v>
      </c>
      <c r="B711" s="31">
        <v>1</v>
      </c>
      <c r="C711" s="31" t="s">
        <v>2812</v>
      </c>
      <c r="D711" s="31" t="s">
        <v>737</v>
      </c>
      <c r="E711" s="80" t="s">
        <v>39</v>
      </c>
      <c r="F711" s="31" t="str">
        <f>+C$709</f>
        <v>30715K200</v>
      </c>
      <c r="G711" s="104">
        <v>70</v>
      </c>
      <c r="H711" s="110">
        <f>SUMPRODUCT(B712:B716,G712:G716)</f>
        <v>70</v>
      </c>
      <c r="I711" s="111" t="s">
        <v>4</v>
      </c>
      <c r="J711" s="31" t="s">
        <v>152</v>
      </c>
      <c r="K711" s="31" t="s">
        <v>22</v>
      </c>
      <c r="L711" s="31"/>
      <c r="M711" s="60">
        <v>50</v>
      </c>
      <c r="N711" s="31"/>
      <c r="O711" s="31" t="s">
        <v>3337</v>
      </c>
      <c r="P711" s="98">
        <f t="shared" si="40"/>
        <v>18</v>
      </c>
      <c r="Q711" s="98">
        <f t="shared" si="41"/>
        <v>0</v>
      </c>
    </row>
    <row r="712" spans="1:17" x14ac:dyDescent="0.2">
      <c r="A712" s="78" t="s">
        <v>1408</v>
      </c>
      <c r="B712" s="31">
        <v>1</v>
      </c>
      <c r="C712" s="31" t="s">
        <v>2813</v>
      </c>
      <c r="D712" s="31" t="s">
        <v>738</v>
      </c>
      <c r="E712" s="112" t="s">
        <v>4</v>
      </c>
      <c r="F712" s="31" t="str">
        <f>+C$711</f>
        <v>30730K200</v>
      </c>
      <c r="G712" s="110">
        <v>4</v>
      </c>
      <c r="H712" s="110"/>
      <c r="I712" s="111"/>
      <c r="J712" s="31" t="s">
        <v>152</v>
      </c>
      <c r="K712" s="31" t="s">
        <v>22</v>
      </c>
      <c r="L712" s="31"/>
      <c r="M712" s="60"/>
      <c r="N712" s="31"/>
      <c r="O712" s="31" t="s">
        <v>3337</v>
      </c>
      <c r="P712" s="98">
        <f t="shared" si="40"/>
        <v>15</v>
      </c>
      <c r="Q712" s="98">
        <f t="shared" si="41"/>
        <v>0</v>
      </c>
    </row>
    <row r="713" spans="1:17" x14ac:dyDescent="0.2">
      <c r="A713" s="78" t="s">
        <v>1409</v>
      </c>
      <c r="B713" s="31">
        <v>2</v>
      </c>
      <c r="C713" s="31" t="s">
        <v>2814</v>
      </c>
      <c r="D713" s="31" t="s">
        <v>739</v>
      </c>
      <c r="E713" s="112" t="s">
        <v>4</v>
      </c>
      <c r="F713" s="31" t="str">
        <f>+C$711</f>
        <v>30730K200</v>
      </c>
      <c r="G713" s="110">
        <v>4</v>
      </c>
      <c r="H713" s="110"/>
      <c r="I713" s="111"/>
      <c r="J713" s="31" t="s">
        <v>152</v>
      </c>
      <c r="K713" s="31" t="s">
        <v>22</v>
      </c>
      <c r="L713" s="31"/>
      <c r="M713" s="60"/>
      <c r="N713" s="31"/>
      <c r="O713" s="31" t="s">
        <v>3337</v>
      </c>
      <c r="P713" s="98">
        <f t="shared" si="40"/>
        <v>17</v>
      </c>
      <c r="Q713" s="98">
        <f t="shared" si="41"/>
        <v>0</v>
      </c>
    </row>
    <row r="714" spans="1:17" x14ac:dyDescent="0.2">
      <c r="A714" s="78" t="s">
        <v>1410</v>
      </c>
      <c r="B714" s="31">
        <v>6</v>
      </c>
      <c r="C714" s="31" t="s">
        <v>2815</v>
      </c>
      <c r="D714" s="31" t="s">
        <v>740</v>
      </c>
      <c r="E714" s="112" t="s">
        <v>4</v>
      </c>
      <c r="F714" s="31" t="str">
        <f>+C$711</f>
        <v>30730K200</v>
      </c>
      <c r="G714" s="110">
        <v>4</v>
      </c>
      <c r="H714" s="110"/>
      <c r="I714" s="111"/>
      <c r="J714" s="31" t="s">
        <v>152</v>
      </c>
      <c r="K714" s="31" t="s">
        <v>22</v>
      </c>
      <c r="L714" s="31"/>
      <c r="M714" s="60"/>
      <c r="N714" s="31"/>
      <c r="O714" s="31" t="s">
        <v>3337</v>
      </c>
      <c r="P714" s="98">
        <f t="shared" si="40"/>
        <v>17</v>
      </c>
      <c r="Q714" s="98">
        <f t="shared" si="41"/>
        <v>0</v>
      </c>
    </row>
    <row r="715" spans="1:17" x14ac:dyDescent="0.2">
      <c r="A715" s="78" t="s">
        <v>1411</v>
      </c>
      <c r="B715" s="31">
        <v>1</v>
      </c>
      <c r="C715" s="31" t="s">
        <v>2816</v>
      </c>
      <c r="D715" s="31" t="s">
        <v>3362</v>
      </c>
      <c r="E715" s="112" t="s">
        <v>4</v>
      </c>
      <c r="F715" s="31" t="str">
        <f>+C$711</f>
        <v>30730K200</v>
      </c>
      <c r="G715" s="110">
        <v>4</v>
      </c>
      <c r="H715" s="110"/>
      <c r="I715" s="111"/>
      <c r="J715" s="31" t="s">
        <v>152</v>
      </c>
      <c r="K715" s="31" t="s">
        <v>22</v>
      </c>
      <c r="L715" s="31"/>
      <c r="M715" s="60"/>
      <c r="N715" s="31"/>
      <c r="O715" s="31" t="s">
        <v>3337</v>
      </c>
      <c r="P715" s="98">
        <f t="shared" si="40"/>
        <v>8</v>
      </c>
      <c r="Q715" s="98">
        <f t="shared" si="41"/>
        <v>0</v>
      </c>
    </row>
    <row r="716" spans="1:17" x14ac:dyDescent="0.2">
      <c r="A716" s="78" t="s">
        <v>1412</v>
      </c>
      <c r="B716" s="60">
        <v>3</v>
      </c>
      <c r="C716" s="31" t="s">
        <v>2817</v>
      </c>
      <c r="D716" s="31" t="s">
        <v>741</v>
      </c>
      <c r="E716" s="112" t="s">
        <v>4</v>
      </c>
      <c r="F716" s="31" t="str">
        <f>+C$711</f>
        <v>30730K200</v>
      </c>
      <c r="G716" s="110">
        <v>10</v>
      </c>
      <c r="H716" s="110"/>
      <c r="I716" s="111"/>
      <c r="J716" s="31" t="s">
        <v>152</v>
      </c>
      <c r="K716" s="31" t="s">
        <v>22</v>
      </c>
      <c r="L716" s="31"/>
      <c r="M716" s="60"/>
      <c r="N716" s="60" t="s">
        <v>3881</v>
      </c>
      <c r="O716" s="31" t="s">
        <v>3337</v>
      </c>
      <c r="P716" s="98">
        <f t="shared" si="40"/>
        <v>17</v>
      </c>
      <c r="Q716" s="98">
        <f t="shared" si="41"/>
        <v>12</v>
      </c>
    </row>
    <row r="717" spans="1:17" x14ac:dyDescent="0.2">
      <c r="A717" s="78" t="s">
        <v>1771</v>
      </c>
      <c r="B717" s="31">
        <v>1</v>
      </c>
      <c r="C717" s="31" t="s">
        <v>2818</v>
      </c>
      <c r="D717" s="31" t="s">
        <v>274</v>
      </c>
      <c r="E717" s="80" t="s">
        <v>39</v>
      </c>
      <c r="F717" s="31" t="str">
        <f>+C$709</f>
        <v>30715K200</v>
      </c>
      <c r="G717" s="110">
        <v>90</v>
      </c>
      <c r="H717" s="110">
        <f>SUMPRODUCT(B718:B721,G718:G721)</f>
        <v>90</v>
      </c>
      <c r="I717" s="111" t="s">
        <v>4</v>
      </c>
      <c r="J717" s="31" t="s">
        <v>152</v>
      </c>
      <c r="K717" s="31" t="s">
        <v>22</v>
      </c>
      <c r="L717" s="31"/>
      <c r="M717" s="60"/>
      <c r="N717" s="31"/>
      <c r="O717" s="31" t="s">
        <v>3337</v>
      </c>
      <c r="P717" s="98">
        <f t="shared" si="40"/>
        <v>5</v>
      </c>
      <c r="Q717" s="98">
        <f t="shared" si="41"/>
        <v>0</v>
      </c>
    </row>
    <row r="718" spans="1:17" x14ac:dyDescent="0.2">
      <c r="A718" s="78" t="s">
        <v>1772</v>
      </c>
      <c r="B718" s="31">
        <v>1</v>
      </c>
      <c r="C718" s="31" t="s">
        <v>2819</v>
      </c>
      <c r="D718" s="31" t="s">
        <v>154</v>
      </c>
      <c r="E718" s="112" t="s">
        <v>4</v>
      </c>
      <c r="F718" s="31" t="str">
        <f>+C$717</f>
        <v>30740K200</v>
      </c>
      <c r="G718" s="110">
        <v>4</v>
      </c>
      <c r="H718" s="110"/>
      <c r="I718" s="111"/>
      <c r="J718" s="31" t="s">
        <v>152</v>
      </c>
      <c r="K718" s="31" t="s">
        <v>22</v>
      </c>
      <c r="L718" s="31"/>
      <c r="M718" s="60"/>
      <c r="N718" s="31"/>
      <c r="O718" s="31" t="s">
        <v>3337</v>
      </c>
      <c r="P718" s="98">
        <f t="shared" si="40"/>
        <v>9</v>
      </c>
      <c r="Q718" s="98">
        <f t="shared" si="41"/>
        <v>0</v>
      </c>
    </row>
    <row r="719" spans="1:17" x14ac:dyDescent="0.2">
      <c r="A719" s="78" t="s">
        <v>1773</v>
      </c>
      <c r="B719" s="31">
        <v>4</v>
      </c>
      <c r="C719" s="31" t="s">
        <v>2820</v>
      </c>
      <c r="D719" s="31" t="s">
        <v>742</v>
      </c>
      <c r="E719" s="112" t="s">
        <v>4</v>
      </c>
      <c r="F719" s="31" t="str">
        <f>+C$717</f>
        <v>30740K200</v>
      </c>
      <c r="G719" s="110">
        <v>4</v>
      </c>
      <c r="H719" s="110"/>
      <c r="I719" s="111"/>
      <c r="J719" s="31" t="s">
        <v>152</v>
      </c>
      <c r="K719" s="31" t="s">
        <v>22</v>
      </c>
      <c r="L719" s="31"/>
      <c r="M719" s="60"/>
      <c r="N719" s="31"/>
      <c r="O719" s="31" t="s">
        <v>3337</v>
      </c>
      <c r="P719" s="98">
        <f t="shared" si="40"/>
        <v>13</v>
      </c>
      <c r="Q719" s="98">
        <f t="shared" si="41"/>
        <v>0</v>
      </c>
    </row>
    <row r="720" spans="1:17" x14ac:dyDescent="0.2">
      <c r="A720" s="78" t="s">
        <v>1774</v>
      </c>
      <c r="B720" s="31">
        <v>2</v>
      </c>
      <c r="C720" s="31" t="s">
        <v>2821</v>
      </c>
      <c r="D720" s="31" t="s">
        <v>743</v>
      </c>
      <c r="E720" s="112" t="s">
        <v>4</v>
      </c>
      <c r="F720" s="31" t="str">
        <f>+C$717</f>
        <v>30740K200</v>
      </c>
      <c r="G720" s="110">
        <v>3</v>
      </c>
      <c r="H720" s="110"/>
      <c r="I720" s="111"/>
      <c r="J720" s="31" t="s">
        <v>152</v>
      </c>
      <c r="K720" s="31" t="s">
        <v>22</v>
      </c>
      <c r="L720" s="31"/>
      <c r="M720" s="60"/>
      <c r="N720" s="31"/>
      <c r="O720" s="31" t="s">
        <v>3337</v>
      </c>
      <c r="P720" s="98">
        <f t="shared" si="40"/>
        <v>7</v>
      </c>
      <c r="Q720" s="98">
        <f t="shared" si="41"/>
        <v>0</v>
      </c>
    </row>
    <row r="721" spans="1:17" x14ac:dyDescent="0.2">
      <c r="A721" s="78" t="s">
        <v>1775</v>
      </c>
      <c r="B721" s="31">
        <v>8</v>
      </c>
      <c r="C721" s="31" t="s">
        <v>2822</v>
      </c>
      <c r="D721" s="31" t="s">
        <v>155</v>
      </c>
      <c r="E721" s="112" t="s">
        <v>4</v>
      </c>
      <c r="F721" s="31" t="str">
        <f>+C$717</f>
        <v>30740K200</v>
      </c>
      <c r="G721" s="110">
        <v>8</v>
      </c>
      <c r="H721" s="110"/>
      <c r="I721" s="111"/>
      <c r="J721" s="31" t="s">
        <v>152</v>
      </c>
      <c r="K721" s="31" t="s">
        <v>22</v>
      </c>
      <c r="L721" s="31"/>
      <c r="M721" s="60"/>
      <c r="N721" s="31"/>
      <c r="O721" s="31" t="s">
        <v>3337</v>
      </c>
      <c r="P721" s="98">
        <f t="shared" si="40"/>
        <v>11</v>
      </c>
      <c r="Q721" s="98">
        <f t="shared" si="41"/>
        <v>0</v>
      </c>
    </row>
    <row r="722" spans="1:17" x14ac:dyDescent="0.2">
      <c r="A722" s="78" t="s">
        <v>1776</v>
      </c>
      <c r="B722" s="31">
        <v>1</v>
      </c>
      <c r="C722" s="31" t="s">
        <v>2823</v>
      </c>
      <c r="D722" s="31" t="s">
        <v>744</v>
      </c>
      <c r="E722" s="113" t="s">
        <v>5</v>
      </c>
      <c r="F722" s="31"/>
      <c r="G722" s="110">
        <v>322</v>
      </c>
      <c r="H722" s="110">
        <f>SUMPRODUCT(B723:B726,G723:G726)</f>
        <v>322</v>
      </c>
      <c r="I722" s="111" t="s">
        <v>6</v>
      </c>
      <c r="J722" s="31" t="s">
        <v>152</v>
      </c>
      <c r="K722" s="31" t="s">
        <v>22</v>
      </c>
      <c r="L722" s="31"/>
      <c r="M722" s="60"/>
      <c r="N722" s="31"/>
      <c r="O722" s="31" t="s">
        <v>3337</v>
      </c>
      <c r="P722" s="98">
        <f t="shared" si="40"/>
        <v>16</v>
      </c>
      <c r="Q722" s="98">
        <f t="shared" si="41"/>
        <v>0</v>
      </c>
    </row>
    <row r="723" spans="1:17" x14ac:dyDescent="0.2">
      <c r="A723" s="78" t="s">
        <v>1777</v>
      </c>
      <c r="B723" s="31">
        <v>1</v>
      </c>
      <c r="C723" s="31" t="s">
        <v>2824</v>
      </c>
      <c r="D723" s="31" t="s">
        <v>745</v>
      </c>
      <c r="E723" s="112" t="s">
        <v>4</v>
      </c>
      <c r="F723" s="31" t="str">
        <f>+C$722</f>
        <v>30875K100</v>
      </c>
      <c r="G723" s="110">
        <v>71</v>
      </c>
      <c r="H723" s="110"/>
      <c r="I723" s="111" t="s">
        <v>4</v>
      </c>
      <c r="J723" s="31" t="s">
        <v>152</v>
      </c>
      <c r="K723" s="31" t="s">
        <v>22</v>
      </c>
      <c r="L723" s="31"/>
      <c r="M723" s="60"/>
      <c r="N723" s="31"/>
      <c r="O723" s="31" t="s">
        <v>3337</v>
      </c>
      <c r="P723" s="98">
        <f t="shared" si="40"/>
        <v>21</v>
      </c>
      <c r="Q723" s="98">
        <f t="shared" si="41"/>
        <v>0</v>
      </c>
    </row>
    <row r="724" spans="1:17" x14ac:dyDescent="0.2">
      <c r="A724" s="78" t="s">
        <v>1778</v>
      </c>
      <c r="B724" s="31">
        <v>1</v>
      </c>
      <c r="C724" s="31" t="s">
        <v>2825</v>
      </c>
      <c r="D724" s="31" t="s">
        <v>157</v>
      </c>
      <c r="E724" s="112" t="s">
        <v>4</v>
      </c>
      <c r="F724" s="31" t="str">
        <f>+C$722</f>
        <v>30875K100</v>
      </c>
      <c r="G724" s="110">
        <v>82</v>
      </c>
      <c r="H724" s="110"/>
      <c r="I724" s="111" t="s">
        <v>4</v>
      </c>
      <c r="J724" s="31" t="s">
        <v>152</v>
      </c>
      <c r="K724" s="31" t="s">
        <v>22</v>
      </c>
      <c r="L724" s="31"/>
      <c r="M724" s="60"/>
      <c r="N724" s="31"/>
      <c r="O724" s="31" t="s">
        <v>3337</v>
      </c>
      <c r="P724" s="98">
        <f t="shared" si="40"/>
        <v>20</v>
      </c>
      <c r="Q724" s="98">
        <f t="shared" si="41"/>
        <v>0</v>
      </c>
    </row>
    <row r="725" spans="1:17" x14ac:dyDescent="0.2">
      <c r="A725" s="78" t="s">
        <v>1779</v>
      </c>
      <c r="B725" s="31">
        <v>1</v>
      </c>
      <c r="C725" s="31" t="s">
        <v>2826</v>
      </c>
      <c r="D725" s="31" t="s">
        <v>746</v>
      </c>
      <c r="E725" s="112" t="s">
        <v>4</v>
      </c>
      <c r="F725" s="31" t="str">
        <f>+C$722</f>
        <v>30875K100</v>
      </c>
      <c r="G725" s="110">
        <v>89</v>
      </c>
      <c r="H725" s="110"/>
      <c r="I725" s="111" t="s">
        <v>4</v>
      </c>
      <c r="J725" s="31" t="s">
        <v>152</v>
      </c>
      <c r="K725" s="31" t="s">
        <v>22</v>
      </c>
      <c r="L725" s="31"/>
      <c r="M725" s="60"/>
      <c r="N725" s="31"/>
      <c r="O725" s="31" t="s">
        <v>3337</v>
      </c>
      <c r="P725" s="98">
        <f t="shared" si="40"/>
        <v>16</v>
      </c>
      <c r="Q725" s="98">
        <f t="shared" si="41"/>
        <v>0</v>
      </c>
    </row>
    <row r="726" spans="1:17" x14ac:dyDescent="0.2">
      <c r="A726" s="78" t="s">
        <v>1780</v>
      </c>
      <c r="B726" s="31">
        <v>1</v>
      </c>
      <c r="C726" s="31" t="s">
        <v>2827</v>
      </c>
      <c r="D726" s="31" t="s">
        <v>747</v>
      </c>
      <c r="E726" s="112" t="s">
        <v>4</v>
      </c>
      <c r="F726" s="31" t="str">
        <f>+C$722</f>
        <v>30875K100</v>
      </c>
      <c r="G726" s="110">
        <v>80</v>
      </c>
      <c r="H726" s="110"/>
      <c r="I726" s="111" t="s">
        <v>4</v>
      </c>
      <c r="J726" s="31" t="s">
        <v>152</v>
      </c>
      <c r="K726" s="31" t="s">
        <v>22</v>
      </c>
      <c r="L726" s="31"/>
      <c r="M726" s="60"/>
      <c r="N726" s="31"/>
      <c r="O726" s="31" t="s">
        <v>3337</v>
      </c>
      <c r="P726" s="98">
        <f t="shared" si="40"/>
        <v>22</v>
      </c>
      <c r="Q726" s="98">
        <f t="shared" si="41"/>
        <v>0</v>
      </c>
    </row>
    <row r="727" spans="1:17" x14ac:dyDescent="0.2">
      <c r="A727" s="119"/>
      <c r="B727" s="88"/>
      <c r="C727" s="120"/>
      <c r="D727" s="43"/>
      <c r="E727" s="43"/>
      <c r="F727" s="43"/>
      <c r="G727" s="121"/>
      <c r="H727" s="121"/>
      <c r="I727" s="122"/>
      <c r="J727" s="43"/>
      <c r="K727" s="43" t="s">
        <v>4</v>
      </c>
      <c r="N727" s="43"/>
      <c r="P727" s="98">
        <f t="shared" si="40"/>
        <v>0</v>
      </c>
      <c r="Q727" s="98">
        <f t="shared" si="41"/>
        <v>0</v>
      </c>
    </row>
    <row r="728" spans="1:17" x14ac:dyDescent="0.2">
      <c r="A728" s="78" t="s">
        <v>1781</v>
      </c>
      <c r="B728" s="31"/>
      <c r="C728" s="31" t="s">
        <v>2955</v>
      </c>
      <c r="D728" s="31" t="s">
        <v>1770</v>
      </c>
      <c r="E728" s="45" t="s">
        <v>45</v>
      </c>
      <c r="F728" s="31"/>
      <c r="G728" s="110">
        <v>716</v>
      </c>
      <c r="H728" s="110">
        <f>+(B729*G729)+(B730*G730)+(B743*G743)+(B756*G756)</f>
        <v>716</v>
      </c>
      <c r="I728" s="111" t="s">
        <v>4</v>
      </c>
      <c r="J728" s="31" t="s">
        <v>275</v>
      </c>
      <c r="K728" s="31" t="s">
        <v>22</v>
      </c>
      <c r="L728" s="31"/>
      <c r="M728" s="60"/>
      <c r="N728" s="31" t="s">
        <v>245</v>
      </c>
      <c r="O728" s="31" t="s">
        <v>3337</v>
      </c>
      <c r="P728" s="98">
        <f t="shared" si="40"/>
        <v>23</v>
      </c>
      <c r="Q728" s="98">
        <f t="shared" si="41"/>
        <v>5</v>
      </c>
    </row>
    <row r="729" spans="1:17" x14ac:dyDescent="0.2">
      <c r="A729" s="78" t="s">
        <v>1782</v>
      </c>
      <c r="B729" s="31">
        <v>1</v>
      </c>
      <c r="C729" s="31" t="s">
        <v>2797</v>
      </c>
      <c r="D729" s="31" t="s">
        <v>151</v>
      </c>
      <c r="E729" s="112" t="s">
        <v>4</v>
      </c>
      <c r="F729" s="31" t="str">
        <f>+C$728</f>
        <v>30700K800</v>
      </c>
      <c r="G729" s="110">
        <v>93</v>
      </c>
      <c r="H729" s="110"/>
      <c r="I729" s="111" t="s">
        <v>4</v>
      </c>
      <c r="J729" s="31" t="s">
        <v>275</v>
      </c>
      <c r="K729" s="31" t="s">
        <v>22</v>
      </c>
      <c r="L729" s="31"/>
      <c r="M729" s="60"/>
      <c r="N729" s="31" t="s">
        <v>245</v>
      </c>
      <c r="O729" s="31" t="s">
        <v>3337</v>
      </c>
      <c r="P729" s="98">
        <f t="shared" si="40"/>
        <v>16</v>
      </c>
      <c r="Q729" s="98">
        <f t="shared" si="41"/>
        <v>5</v>
      </c>
    </row>
    <row r="730" spans="1:17" x14ac:dyDescent="0.2">
      <c r="A730" s="78" t="s">
        <v>1783</v>
      </c>
      <c r="B730" s="31">
        <v>1</v>
      </c>
      <c r="C730" s="31" t="s">
        <v>2828</v>
      </c>
      <c r="D730" s="31" t="s">
        <v>724</v>
      </c>
      <c r="E730" s="113" t="s">
        <v>5</v>
      </c>
      <c r="F730" s="31" t="str">
        <f>+C$728</f>
        <v>30700K800</v>
      </c>
      <c r="G730" s="110">
        <v>153</v>
      </c>
      <c r="H730" s="110">
        <f>+(B731*G731)+(B732*G732)+(B737*G737)</f>
        <v>153</v>
      </c>
      <c r="I730" s="111"/>
      <c r="J730" s="31" t="s">
        <v>275</v>
      </c>
      <c r="K730" s="31" t="s">
        <v>22</v>
      </c>
      <c r="L730" s="31"/>
      <c r="M730" s="60"/>
      <c r="N730" s="31" t="s">
        <v>245</v>
      </c>
      <c r="O730" s="31" t="s">
        <v>3337</v>
      </c>
      <c r="P730" s="98">
        <f t="shared" si="40"/>
        <v>11</v>
      </c>
      <c r="Q730" s="98">
        <f t="shared" si="41"/>
        <v>5</v>
      </c>
    </row>
    <row r="731" spans="1:17" x14ac:dyDescent="0.2">
      <c r="A731" s="78" t="s">
        <v>1784</v>
      </c>
      <c r="B731" s="31">
        <v>1</v>
      </c>
      <c r="C731" s="31" t="s">
        <v>2799</v>
      </c>
      <c r="D731" s="31" t="s">
        <v>725</v>
      </c>
      <c r="E731" s="112" t="s">
        <v>4</v>
      </c>
      <c r="F731" s="31" t="str">
        <f>+C$730</f>
        <v>30705K800</v>
      </c>
      <c r="G731" s="110">
        <v>57</v>
      </c>
      <c r="H731" s="110"/>
      <c r="I731" s="111"/>
      <c r="J731" s="31" t="s">
        <v>275</v>
      </c>
      <c r="K731" s="31" t="s">
        <v>22</v>
      </c>
      <c r="L731" s="31"/>
      <c r="M731" s="60"/>
      <c r="N731" s="31"/>
      <c r="O731" s="31" t="s">
        <v>3337</v>
      </c>
      <c r="P731" s="98">
        <f t="shared" si="40"/>
        <v>16</v>
      </c>
      <c r="Q731" s="98">
        <f t="shared" si="41"/>
        <v>0</v>
      </c>
    </row>
    <row r="732" spans="1:17" x14ac:dyDescent="0.2">
      <c r="A732" s="78" t="s">
        <v>1785</v>
      </c>
      <c r="B732" s="31">
        <v>1</v>
      </c>
      <c r="C732" s="31" t="s">
        <v>2829</v>
      </c>
      <c r="D732" s="31" t="s">
        <v>272</v>
      </c>
      <c r="E732" s="80" t="s">
        <v>39</v>
      </c>
      <c r="F732" s="31" t="str">
        <f>+C$730</f>
        <v>30705K800</v>
      </c>
      <c r="G732" s="110">
        <v>34</v>
      </c>
      <c r="H732" s="110">
        <f>SUMPRODUCT(B733:B736,G733:G736)</f>
        <v>34</v>
      </c>
      <c r="I732" s="111" t="s">
        <v>4</v>
      </c>
      <c r="J732" s="31" t="s">
        <v>156</v>
      </c>
      <c r="K732" s="31" t="s">
        <v>22</v>
      </c>
      <c r="L732" s="31"/>
      <c r="M732" s="60"/>
      <c r="N732" s="31" t="s">
        <v>1660</v>
      </c>
      <c r="O732" s="31" t="s">
        <v>3337</v>
      </c>
      <c r="P732" s="98">
        <f t="shared" si="40"/>
        <v>18</v>
      </c>
      <c r="Q732" s="98">
        <f t="shared" si="41"/>
        <v>11</v>
      </c>
    </row>
    <row r="733" spans="1:17" x14ac:dyDescent="0.2">
      <c r="A733" s="78" t="s">
        <v>1786</v>
      </c>
      <c r="B733" s="31">
        <v>1</v>
      </c>
      <c r="C733" s="31" t="s">
        <v>2801</v>
      </c>
      <c r="D733" s="31" t="s">
        <v>726</v>
      </c>
      <c r="E733" s="112" t="s">
        <v>4</v>
      </c>
      <c r="F733" s="31" t="str">
        <f>+C$732</f>
        <v>30710K800</v>
      </c>
      <c r="G733" s="110">
        <v>4</v>
      </c>
      <c r="H733" s="110"/>
      <c r="I733" s="111"/>
      <c r="J733" s="31" t="s">
        <v>275</v>
      </c>
      <c r="K733" s="31" t="s">
        <v>22</v>
      </c>
      <c r="L733" s="31"/>
      <c r="M733" s="60"/>
      <c r="N733" s="31"/>
      <c r="O733" s="31" t="s">
        <v>3337</v>
      </c>
      <c r="P733" s="98">
        <f t="shared" si="40"/>
        <v>22</v>
      </c>
      <c r="Q733" s="98">
        <f t="shared" si="41"/>
        <v>0</v>
      </c>
    </row>
    <row r="734" spans="1:17" x14ac:dyDescent="0.2">
      <c r="A734" s="78" t="s">
        <v>1787</v>
      </c>
      <c r="B734" s="31">
        <v>1</v>
      </c>
      <c r="C734" s="31" t="s">
        <v>2802</v>
      </c>
      <c r="D734" s="31" t="s">
        <v>727</v>
      </c>
      <c r="E734" s="112" t="s">
        <v>4</v>
      </c>
      <c r="F734" s="31" t="str">
        <f>+C$732</f>
        <v>30710K800</v>
      </c>
      <c r="G734" s="110">
        <v>10</v>
      </c>
      <c r="H734" s="110"/>
      <c r="I734" s="111"/>
      <c r="J734" s="31" t="s">
        <v>275</v>
      </c>
      <c r="K734" s="31" t="s">
        <v>22</v>
      </c>
      <c r="L734" s="31"/>
      <c r="M734" s="60"/>
      <c r="N734" s="31"/>
      <c r="O734" s="31" t="s">
        <v>3337</v>
      </c>
      <c r="P734" s="98">
        <f t="shared" si="40"/>
        <v>24</v>
      </c>
      <c r="Q734" s="98">
        <f t="shared" si="41"/>
        <v>0</v>
      </c>
    </row>
    <row r="735" spans="1:17" x14ac:dyDescent="0.2">
      <c r="A735" s="78" t="s">
        <v>1788</v>
      </c>
      <c r="B735" s="31">
        <v>1</v>
      </c>
      <c r="C735" s="31" t="s">
        <v>2803</v>
      </c>
      <c r="D735" s="31" t="s">
        <v>728</v>
      </c>
      <c r="E735" s="112" t="s">
        <v>4</v>
      </c>
      <c r="F735" s="31" t="str">
        <f>+C$732</f>
        <v>30710K800</v>
      </c>
      <c r="G735" s="110">
        <v>10</v>
      </c>
      <c r="H735" s="110"/>
      <c r="I735" s="111"/>
      <c r="J735" s="31" t="s">
        <v>275</v>
      </c>
      <c r="K735" s="31" t="s">
        <v>22</v>
      </c>
      <c r="L735" s="31"/>
      <c r="M735" s="60"/>
      <c r="N735" s="31"/>
      <c r="O735" s="31" t="s">
        <v>3337</v>
      </c>
      <c r="P735" s="98">
        <f t="shared" si="40"/>
        <v>24</v>
      </c>
      <c r="Q735" s="98">
        <f t="shared" si="41"/>
        <v>0</v>
      </c>
    </row>
    <row r="736" spans="1:17" x14ac:dyDescent="0.2">
      <c r="A736" s="78" t="s">
        <v>1789</v>
      </c>
      <c r="B736" s="31">
        <v>1</v>
      </c>
      <c r="C736" s="31" t="s">
        <v>2804</v>
      </c>
      <c r="D736" s="31" t="s">
        <v>729</v>
      </c>
      <c r="E736" s="112" t="s">
        <v>4</v>
      </c>
      <c r="F736" s="31" t="str">
        <f>+C$732</f>
        <v>30710K800</v>
      </c>
      <c r="G736" s="110">
        <v>10</v>
      </c>
      <c r="H736" s="110"/>
      <c r="I736" s="111"/>
      <c r="J736" s="31" t="s">
        <v>275</v>
      </c>
      <c r="K736" s="31" t="s">
        <v>22</v>
      </c>
      <c r="L736" s="31"/>
      <c r="M736" s="60"/>
      <c r="N736" s="31"/>
      <c r="O736" s="31" t="s">
        <v>3337</v>
      </c>
      <c r="P736" s="98">
        <f t="shared" si="40"/>
        <v>27</v>
      </c>
      <c r="Q736" s="98">
        <f t="shared" si="41"/>
        <v>0</v>
      </c>
    </row>
    <row r="737" spans="1:17" x14ac:dyDescent="0.2">
      <c r="A737" s="78" t="s">
        <v>1790</v>
      </c>
      <c r="B737" s="31">
        <v>1</v>
      </c>
      <c r="C737" s="31" t="s">
        <v>2830</v>
      </c>
      <c r="D737" s="31" t="s">
        <v>273</v>
      </c>
      <c r="E737" s="80" t="s">
        <v>39</v>
      </c>
      <c r="F737" s="31" t="str">
        <f>+C$730</f>
        <v>30705K800</v>
      </c>
      <c r="G737" s="110">
        <v>62</v>
      </c>
      <c r="H737" s="110">
        <f>SUMPRODUCT(B738:B742,G738:G742)</f>
        <v>62</v>
      </c>
      <c r="I737" s="111" t="s">
        <v>4</v>
      </c>
      <c r="J737" s="31" t="s">
        <v>156</v>
      </c>
      <c r="K737" s="31" t="s">
        <v>22</v>
      </c>
      <c r="L737" s="31"/>
      <c r="M737" s="60"/>
      <c r="N737" s="31" t="s">
        <v>1660</v>
      </c>
      <c r="O737" s="31" t="s">
        <v>3337</v>
      </c>
      <c r="P737" s="98">
        <f t="shared" si="40"/>
        <v>18</v>
      </c>
      <c r="Q737" s="98">
        <f t="shared" si="41"/>
        <v>11</v>
      </c>
    </row>
    <row r="738" spans="1:17" x14ac:dyDescent="0.2">
      <c r="A738" s="78" t="s">
        <v>1791</v>
      </c>
      <c r="B738" s="31">
        <v>1</v>
      </c>
      <c r="C738" s="31" t="s">
        <v>2806</v>
      </c>
      <c r="D738" s="31" t="s">
        <v>730</v>
      </c>
      <c r="E738" s="112" t="s">
        <v>4</v>
      </c>
      <c r="F738" s="31" t="str">
        <f>+C$737</f>
        <v>30750K800</v>
      </c>
      <c r="G738" s="110">
        <v>4</v>
      </c>
      <c r="H738" s="110"/>
      <c r="I738" s="111"/>
      <c r="J738" s="31" t="s">
        <v>275</v>
      </c>
      <c r="K738" s="31" t="s">
        <v>22</v>
      </c>
      <c r="L738" s="31"/>
      <c r="M738" s="60"/>
      <c r="N738" s="31"/>
      <c r="O738" s="31" t="s">
        <v>3337</v>
      </c>
      <c r="P738" s="98">
        <f t="shared" si="40"/>
        <v>22</v>
      </c>
      <c r="Q738" s="98">
        <f t="shared" si="41"/>
        <v>0</v>
      </c>
    </row>
    <row r="739" spans="1:17" x14ac:dyDescent="0.2">
      <c r="A739" s="78" t="s">
        <v>1792</v>
      </c>
      <c r="B739" s="31">
        <v>1</v>
      </c>
      <c r="C739" s="31" t="s">
        <v>2807</v>
      </c>
      <c r="D739" s="31" t="s">
        <v>731</v>
      </c>
      <c r="E739" s="112" t="s">
        <v>4</v>
      </c>
      <c r="F739" s="31" t="str">
        <f>+C$737</f>
        <v>30750K800</v>
      </c>
      <c r="G739" s="110">
        <v>11</v>
      </c>
      <c r="H739" s="110"/>
      <c r="I739" s="111"/>
      <c r="J739" s="31" t="s">
        <v>275</v>
      </c>
      <c r="K739" s="31" t="s">
        <v>22</v>
      </c>
      <c r="L739" s="31"/>
      <c r="M739" s="60"/>
      <c r="N739" s="31"/>
      <c r="O739" s="31" t="s">
        <v>3337</v>
      </c>
      <c r="P739" s="98">
        <f t="shared" ref="P739:P802" si="45">+LEN(D739)</f>
        <v>25</v>
      </c>
      <c r="Q739" s="98">
        <f t="shared" ref="Q739:Q802" si="46">+LEN(N739)</f>
        <v>0</v>
      </c>
    </row>
    <row r="740" spans="1:17" x14ac:dyDescent="0.2">
      <c r="A740" s="78" t="s">
        <v>1793</v>
      </c>
      <c r="B740" s="31">
        <v>1</v>
      </c>
      <c r="C740" s="31" t="s">
        <v>2808</v>
      </c>
      <c r="D740" s="31" t="s">
        <v>732</v>
      </c>
      <c r="E740" s="112" t="s">
        <v>4</v>
      </c>
      <c r="F740" s="31" t="str">
        <f>+C$737</f>
        <v>30750K800</v>
      </c>
      <c r="G740" s="110">
        <v>4</v>
      </c>
      <c r="H740" s="110"/>
      <c r="I740" s="111"/>
      <c r="J740" s="31" t="s">
        <v>275</v>
      </c>
      <c r="K740" s="31" t="s">
        <v>22</v>
      </c>
      <c r="L740" s="31"/>
      <c r="M740" s="60"/>
      <c r="N740" s="31"/>
      <c r="O740" s="31" t="s">
        <v>3337</v>
      </c>
      <c r="P740" s="98">
        <f t="shared" si="45"/>
        <v>23</v>
      </c>
      <c r="Q740" s="98">
        <f t="shared" si="46"/>
        <v>0</v>
      </c>
    </row>
    <row r="741" spans="1:17" x14ac:dyDescent="0.2">
      <c r="A741" s="78" t="s">
        <v>1794</v>
      </c>
      <c r="B741" s="31">
        <v>3</v>
      </c>
      <c r="C741" s="31" t="s">
        <v>2809</v>
      </c>
      <c r="D741" s="31" t="s">
        <v>733</v>
      </c>
      <c r="E741" s="112" t="s">
        <v>4</v>
      </c>
      <c r="F741" s="31" t="str">
        <f>+C$737</f>
        <v>30750K800</v>
      </c>
      <c r="G741" s="110">
        <v>6</v>
      </c>
      <c r="H741" s="110"/>
      <c r="I741" s="111"/>
      <c r="J741" s="31" t="s">
        <v>275</v>
      </c>
      <c r="K741" s="31" t="s">
        <v>22</v>
      </c>
      <c r="L741" s="31"/>
      <c r="M741" s="60"/>
      <c r="N741" s="31"/>
      <c r="O741" s="31" t="s">
        <v>3337</v>
      </c>
      <c r="P741" s="98">
        <f t="shared" si="45"/>
        <v>21</v>
      </c>
      <c r="Q741" s="98">
        <f t="shared" si="46"/>
        <v>0</v>
      </c>
    </row>
    <row r="742" spans="1:17" x14ac:dyDescent="0.2">
      <c r="A742" s="78" t="s">
        <v>1795</v>
      </c>
      <c r="B742" s="31">
        <v>5</v>
      </c>
      <c r="C742" s="31" t="s">
        <v>2810</v>
      </c>
      <c r="D742" s="31" t="s">
        <v>734</v>
      </c>
      <c r="E742" s="112" t="s">
        <v>4</v>
      </c>
      <c r="F742" s="31" t="str">
        <f>+C$737</f>
        <v>30750K800</v>
      </c>
      <c r="G742" s="110">
        <v>5</v>
      </c>
      <c r="H742" s="110"/>
      <c r="I742" s="111"/>
      <c r="J742" s="31" t="s">
        <v>275</v>
      </c>
      <c r="K742" s="31" t="s">
        <v>22</v>
      </c>
      <c r="L742" s="31"/>
      <c r="M742" s="60"/>
      <c r="N742" s="31"/>
      <c r="O742" s="31" t="s">
        <v>3337</v>
      </c>
      <c r="P742" s="98">
        <f t="shared" si="45"/>
        <v>23</v>
      </c>
      <c r="Q742" s="98">
        <f t="shared" si="46"/>
        <v>0</v>
      </c>
    </row>
    <row r="743" spans="1:17" x14ac:dyDescent="0.2">
      <c r="A743" s="78" t="s">
        <v>1796</v>
      </c>
      <c r="B743" s="31">
        <v>1</v>
      </c>
      <c r="C743" s="31" t="s">
        <v>2831</v>
      </c>
      <c r="D743" s="31" t="s">
        <v>735</v>
      </c>
      <c r="E743" s="113" t="s">
        <v>5</v>
      </c>
      <c r="F743" s="31" t="str">
        <f>+C$728</f>
        <v>30700K800</v>
      </c>
      <c r="G743" s="110">
        <v>148</v>
      </c>
      <c r="H743" s="110">
        <f>+(B744*G744)+(B745*G745)+(B751*G751)</f>
        <v>148</v>
      </c>
      <c r="I743" s="111"/>
      <c r="J743" s="31" t="s">
        <v>275</v>
      </c>
      <c r="K743" s="31" t="s">
        <v>22</v>
      </c>
      <c r="L743" s="31"/>
      <c r="M743" s="60"/>
      <c r="N743" s="31" t="s">
        <v>245</v>
      </c>
      <c r="O743" s="31" t="s">
        <v>3337</v>
      </c>
      <c r="P743" s="98">
        <f t="shared" si="45"/>
        <v>19</v>
      </c>
      <c r="Q743" s="98">
        <f t="shared" si="46"/>
        <v>5</v>
      </c>
    </row>
    <row r="744" spans="1:17" x14ac:dyDescent="0.2">
      <c r="A744" s="78" t="s">
        <v>1797</v>
      </c>
      <c r="B744" s="31">
        <v>1</v>
      </c>
      <c r="C744" s="31" t="s">
        <v>2811</v>
      </c>
      <c r="D744" s="31" t="s">
        <v>736</v>
      </c>
      <c r="E744" s="112" t="s">
        <v>4</v>
      </c>
      <c r="F744" s="31" t="str">
        <f>+C$743</f>
        <v>30715K800</v>
      </c>
      <c r="G744" s="110">
        <v>42</v>
      </c>
      <c r="H744" s="110"/>
      <c r="I744" s="111"/>
      <c r="J744" s="31" t="s">
        <v>275</v>
      </c>
      <c r="K744" s="31" t="s">
        <v>22</v>
      </c>
      <c r="L744" s="31"/>
      <c r="M744" s="60"/>
      <c r="N744" s="31"/>
      <c r="O744" s="31" t="s">
        <v>3337</v>
      </c>
      <c r="P744" s="98">
        <f t="shared" si="45"/>
        <v>23</v>
      </c>
      <c r="Q744" s="98">
        <f t="shared" si="46"/>
        <v>0</v>
      </c>
    </row>
    <row r="745" spans="1:17" x14ac:dyDescent="0.2">
      <c r="A745" s="78" t="s">
        <v>1798</v>
      </c>
      <c r="B745" s="31">
        <v>1</v>
      </c>
      <c r="C745" s="31" t="s">
        <v>2832</v>
      </c>
      <c r="D745" s="31" t="s">
        <v>737</v>
      </c>
      <c r="E745" s="80" t="s">
        <v>39</v>
      </c>
      <c r="F745" s="31" t="str">
        <f>+C$743</f>
        <v>30715K800</v>
      </c>
      <c r="G745" s="110">
        <v>56</v>
      </c>
      <c r="H745" s="110">
        <f>SUMPRODUCT(B746:B750,G746:G750)</f>
        <v>56</v>
      </c>
      <c r="I745" s="111" t="s">
        <v>4</v>
      </c>
      <c r="J745" s="31" t="s">
        <v>156</v>
      </c>
      <c r="K745" s="31" t="s">
        <v>22</v>
      </c>
      <c r="L745" s="31"/>
      <c r="M745" s="60"/>
      <c r="N745" s="31" t="s">
        <v>1660</v>
      </c>
      <c r="O745" s="31" t="s">
        <v>3337</v>
      </c>
      <c r="P745" s="98">
        <f t="shared" si="45"/>
        <v>18</v>
      </c>
      <c r="Q745" s="98">
        <f t="shared" si="46"/>
        <v>11</v>
      </c>
    </row>
    <row r="746" spans="1:17" x14ac:dyDescent="0.2">
      <c r="A746" s="78" t="s">
        <v>1799</v>
      </c>
      <c r="B746" s="31">
        <v>1</v>
      </c>
      <c r="C746" s="31" t="s">
        <v>2813</v>
      </c>
      <c r="D746" s="31" t="s">
        <v>738</v>
      </c>
      <c r="E746" s="112" t="s">
        <v>4</v>
      </c>
      <c r="F746" s="31" t="str">
        <f>+$C$745</f>
        <v>30730K800</v>
      </c>
      <c r="G746" s="110">
        <v>4</v>
      </c>
      <c r="H746" s="110"/>
      <c r="I746" s="111"/>
      <c r="J746" s="31" t="s">
        <v>275</v>
      </c>
      <c r="K746" s="31" t="s">
        <v>22</v>
      </c>
      <c r="L746" s="31"/>
      <c r="M746" s="60"/>
      <c r="N746" s="31"/>
      <c r="O746" s="31" t="s">
        <v>3337</v>
      </c>
      <c r="P746" s="98">
        <f t="shared" si="45"/>
        <v>15</v>
      </c>
      <c r="Q746" s="98">
        <f t="shared" si="46"/>
        <v>0</v>
      </c>
    </row>
    <row r="747" spans="1:17" x14ac:dyDescent="0.2">
      <c r="A747" s="78" t="s">
        <v>1800</v>
      </c>
      <c r="B747" s="31">
        <v>2</v>
      </c>
      <c r="C747" s="31" t="s">
        <v>2814</v>
      </c>
      <c r="D747" s="31" t="s">
        <v>739</v>
      </c>
      <c r="E747" s="112" t="s">
        <v>4</v>
      </c>
      <c r="F747" s="31" t="str">
        <f>+$C$745</f>
        <v>30730K800</v>
      </c>
      <c r="G747" s="110">
        <v>4</v>
      </c>
      <c r="H747" s="110"/>
      <c r="I747" s="111"/>
      <c r="J747" s="31" t="s">
        <v>275</v>
      </c>
      <c r="K747" s="31" t="s">
        <v>22</v>
      </c>
      <c r="L747" s="31"/>
      <c r="M747" s="60"/>
      <c r="N747" s="31"/>
      <c r="O747" s="31" t="s">
        <v>3337</v>
      </c>
      <c r="P747" s="98">
        <f t="shared" si="45"/>
        <v>17</v>
      </c>
      <c r="Q747" s="98">
        <f t="shared" si="46"/>
        <v>0</v>
      </c>
    </row>
    <row r="748" spans="1:17" x14ac:dyDescent="0.2">
      <c r="A748" s="78" t="s">
        <v>1801</v>
      </c>
      <c r="B748" s="31">
        <v>4</v>
      </c>
      <c r="C748" s="31" t="s">
        <v>2815</v>
      </c>
      <c r="D748" s="31" t="s">
        <v>740</v>
      </c>
      <c r="E748" s="112" t="s">
        <v>4</v>
      </c>
      <c r="F748" s="31" t="str">
        <f>+$C$745</f>
        <v>30730K800</v>
      </c>
      <c r="G748" s="110">
        <v>4</v>
      </c>
      <c r="H748" s="110"/>
      <c r="I748" s="111"/>
      <c r="J748" s="31" t="s">
        <v>275</v>
      </c>
      <c r="K748" s="31" t="s">
        <v>22</v>
      </c>
      <c r="L748" s="31"/>
      <c r="M748" s="60"/>
      <c r="N748" s="31"/>
      <c r="O748" s="31" t="s">
        <v>3337</v>
      </c>
      <c r="P748" s="98">
        <f t="shared" si="45"/>
        <v>17</v>
      </c>
      <c r="Q748" s="98">
        <f t="shared" si="46"/>
        <v>0</v>
      </c>
    </row>
    <row r="749" spans="1:17" x14ac:dyDescent="0.2">
      <c r="A749" s="78" t="s">
        <v>1802</v>
      </c>
      <c r="B749" s="31">
        <v>2</v>
      </c>
      <c r="C749" s="31" t="s">
        <v>2816</v>
      </c>
      <c r="D749" s="31" t="s">
        <v>3362</v>
      </c>
      <c r="E749" s="112" t="s">
        <v>4</v>
      </c>
      <c r="F749" s="31" t="str">
        <f>+$C$745</f>
        <v>30730K800</v>
      </c>
      <c r="G749" s="110">
        <v>4</v>
      </c>
      <c r="H749" s="110"/>
      <c r="I749" s="111"/>
      <c r="J749" s="31" t="s">
        <v>275</v>
      </c>
      <c r="K749" s="31" t="s">
        <v>22</v>
      </c>
      <c r="L749" s="31"/>
      <c r="M749" s="60"/>
      <c r="N749" s="31"/>
      <c r="O749" s="31" t="s">
        <v>3337</v>
      </c>
      <c r="P749" s="98">
        <f t="shared" si="45"/>
        <v>8</v>
      </c>
      <c r="Q749" s="98">
        <f t="shared" si="46"/>
        <v>0</v>
      </c>
    </row>
    <row r="750" spans="1:17" x14ac:dyDescent="0.2">
      <c r="A750" s="78" t="s">
        <v>1803</v>
      </c>
      <c r="B750" s="31">
        <v>2</v>
      </c>
      <c r="C750" s="31" t="s">
        <v>2817</v>
      </c>
      <c r="D750" s="31" t="s">
        <v>741</v>
      </c>
      <c r="E750" s="112" t="s">
        <v>4</v>
      </c>
      <c r="F750" s="31" t="str">
        <f>+$C$745</f>
        <v>30730K800</v>
      </c>
      <c r="G750" s="110">
        <v>10</v>
      </c>
      <c r="H750" s="110"/>
      <c r="I750" s="111"/>
      <c r="J750" s="31" t="s">
        <v>275</v>
      </c>
      <c r="K750" s="31" t="s">
        <v>22</v>
      </c>
      <c r="L750" s="31"/>
      <c r="M750" s="60"/>
      <c r="N750" s="31"/>
      <c r="O750" s="31" t="s">
        <v>3337</v>
      </c>
      <c r="P750" s="98">
        <f t="shared" si="45"/>
        <v>17</v>
      </c>
      <c r="Q750" s="98">
        <f t="shared" si="46"/>
        <v>0</v>
      </c>
    </row>
    <row r="751" spans="1:17" x14ac:dyDescent="0.2">
      <c r="A751" s="78" t="s">
        <v>1804</v>
      </c>
      <c r="B751" s="31">
        <v>1</v>
      </c>
      <c r="C751" s="31" t="s">
        <v>2833</v>
      </c>
      <c r="D751" s="31" t="s">
        <v>274</v>
      </c>
      <c r="E751" s="80" t="s">
        <v>39</v>
      </c>
      <c r="F751" s="31" t="str">
        <f>+C$743</f>
        <v>30715K800</v>
      </c>
      <c r="G751" s="110">
        <v>50</v>
      </c>
      <c r="H751" s="110">
        <f>SUMPRODUCT(B752:B755,G752:G755)</f>
        <v>50</v>
      </c>
      <c r="I751" s="111" t="s">
        <v>4</v>
      </c>
      <c r="J751" s="31" t="s">
        <v>156</v>
      </c>
      <c r="K751" s="31" t="s">
        <v>22</v>
      </c>
      <c r="L751" s="31"/>
      <c r="M751" s="60"/>
      <c r="N751" s="31" t="s">
        <v>1660</v>
      </c>
      <c r="O751" s="31" t="s">
        <v>3337</v>
      </c>
      <c r="P751" s="98">
        <f t="shared" si="45"/>
        <v>5</v>
      </c>
      <c r="Q751" s="98">
        <f t="shared" si="46"/>
        <v>11</v>
      </c>
    </row>
    <row r="752" spans="1:17" x14ac:dyDescent="0.2">
      <c r="A752" s="78" t="s">
        <v>1805</v>
      </c>
      <c r="B752" s="31">
        <v>1</v>
      </c>
      <c r="C752" s="31" t="s">
        <v>2819</v>
      </c>
      <c r="D752" s="31" t="s">
        <v>154</v>
      </c>
      <c r="E752" s="112" t="s">
        <v>4</v>
      </c>
      <c r="F752" s="31" t="str">
        <f>+$C$751</f>
        <v>30740K800</v>
      </c>
      <c r="G752" s="110">
        <v>4</v>
      </c>
      <c r="H752" s="110"/>
      <c r="I752" s="111"/>
      <c r="J752" s="31" t="s">
        <v>275</v>
      </c>
      <c r="K752" s="31" t="s">
        <v>22</v>
      </c>
      <c r="L752" s="31"/>
      <c r="M752" s="60"/>
      <c r="N752" s="31"/>
      <c r="O752" s="31" t="s">
        <v>3337</v>
      </c>
      <c r="P752" s="98">
        <f t="shared" si="45"/>
        <v>9</v>
      </c>
      <c r="Q752" s="98">
        <f t="shared" si="46"/>
        <v>0</v>
      </c>
    </row>
    <row r="753" spans="1:17" x14ac:dyDescent="0.2">
      <c r="A753" s="78" t="s">
        <v>1806</v>
      </c>
      <c r="B753" s="31">
        <v>2</v>
      </c>
      <c r="C753" s="31" t="s">
        <v>2820</v>
      </c>
      <c r="D753" s="31" t="s">
        <v>742</v>
      </c>
      <c r="E753" s="112" t="s">
        <v>4</v>
      </c>
      <c r="F753" s="31" t="str">
        <f>+$C$751</f>
        <v>30740K800</v>
      </c>
      <c r="G753" s="110">
        <v>4</v>
      </c>
      <c r="H753" s="110"/>
      <c r="I753" s="111"/>
      <c r="J753" s="31" t="s">
        <v>275</v>
      </c>
      <c r="K753" s="31" t="s">
        <v>22</v>
      </c>
      <c r="L753" s="31"/>
      <c r="M753" s="60"/>
      <c r="N753" s="31"/>
      <c r="O753" s="31" t="s">
        <v>3337</v>
      </c>
      <c r="P753" s="98">
        <f t="shared" si="45"/>
        <v>13</v>
      </c>
      <c r="Q753" s="98">
        <f t="shared" si="46"/>
        <v>0</v>
      </c>
    </row>
    <row r="754" spans="1:17" x14ac:dyDescent="0.2">
      <c r="A754" s="78" t="s">
        <v>1807</v>
      </c>
      <c r="B754" s="31">
        <v>2</v>
      </c>
      <c r="C754" s="31" t="s">
        <v>2821</v>
      </c>
      <c r="D754" s="31" t="s">
        <v>743</v>
      </c>
      <c r="E754" s="112" t="s">
        <v>4</v>
      </c>
      <c r="F754" s="31" t="str">
        <f>+$C$751</f>
        <v>30740K800</v>
      </c>
      <c r="G754" s="110">
        <v>3</v>
      </c>
      <c r="H754" s="110"/>
      <c r="I754" s="111"/>
      <c r="J754" s="31" t="s">
        <v>275</v>
      </c>
      <c r="K754" s="31" t="s">
        <v>22</v>
      </c>
      <c r="L754" s="31"/>
      <c r="M754" s="60"/>
      <c r="N754" s="31"/>
      <c r="O754" s="31" t="s">
        <v>3337</v>
      </c>
      <c r="P754" s="98">
        <f t="shared" si="45"/>
        <v>7</v>
      </c>
      <c r="Q754" s="98">
        <f t="shared" si="46"/>
        <v>0</v>
      </c>
    </row>
    <row r="755" spans="1:17" x14ac:dyDescent="0.2">
      <c r="A755" s="78" t="s">
        <v>1808</v>
      </c>
      <c r="B755" s="31">
        <v>4</v>
      </c>
      <c r="C755" s="31" t="s">
        <v>2822</v>
      </c>
      <c r="D755" s="31" t="s">
        <v>155</v>
      </c>
      <c r="E755" s="112" t="s">
        <v>4</v>
      </c>
      <c r="F755" s="31" t="str">
        <f>+$C$751</f>
        <v>30740K800</v>
      </c>
      <c r="G755" s="110">
        <v>8</v>
      </c>
      <c r="H755" s="110"/>
      <c r="I755" s="111"/>
      <c r="J755" s="31" t="s">
        <v>275</v>
      </c>
      <c r="K755" s="31" t="s">
        <v>22</v>
      </c>
      <c r="L755" s="31"/>
      <c r="M755" s="60"/>
      <c r="N755" s="31"/>
      <c r="O755" s="31" t="s">
        <v>3337</v>
      </c>
      <c r="P755" s="98">
        <f t="shared" si="45"/>
        <v>11</v>
      </c>
      <c r="Q755" s="98">
        <f t="shared" si="46"/>
        <v>0</v>
      </c>
    </row>
    <row r="756" spans="1:17" x14ac:dyDescent="0.2">
      <c r="A756" s="78" t="s">
        <v>1810</v>
      </c>
      <c r="B756" s="31">
        <v>1</v>
      </c>
      <c r="C756" s="31" t="s">
        <v>2823</v>
      </c>
      <c r="D756" s="31" t="s">
        <v>744</v>
      </c>
      <c r="E756" s="113" t="s">
        <v>5</v>
      </c>
      <c r="F756" s="31" t="str">
        <f>+$C$728</f>
        <v>30700K800</v>
      </c>
      <c r="G756" s="110">
        <v>322</v>
      </c>
      <c r="H756" s="110">
        <f>SUMPRODUCT(B757:B760,G757:G760)</f>
        <v>322</v>
      </c>
      <c r="I756" s="111"/>
      <c r="J756" s="31" t="s">
        <v>275</v>
      </c>
      <c r="K756" s="31" t="s">
        <v>22</v>
      </c>
      <c r="L756" s="31"/>
      <c r="M756" s="60"/>
      <c r="N756" s="31" t="s">
        <v>245</v>
      </c>
      <c r="O756" s="31" t="s">
        <v>3337</v>
      </c>
      <c r="P756" s="98">
        <f t="shared" si="45"/>
        <v>16</v>
      </c>
      <c r="Q756" s="98">
        <f t="shared" si="46"/>
        <v>5</v>
      </c>
    </row>
    <row r="757" spans="1:17" x14ac:dyDescent="0.2">
      <c r="A757" s="78" t="s">
        <v>1811</v>
      </c>
      <c r="B757" s="31">
        <v>1</v>
      </c>
      <c r="C757" s="31" t="s">
        <v>2824</v>
      </c>
      <c r="D757" s="31" t="s">
        <v>745</v>
      </c>
      <c r="E757" s="112" t="s">
        <v>4</v>
      </c>
      <c r="F757" s="31" t="str">
        <f>+$C$756</f>
        <v>30875K100</v>
      </c>
      <c r="G757" s="110">
        <v>71</v>
      </c>
      <c r="H757" s="110"/>
      <c r="I757" s="111" t="s">
        <v>4</v>
      </c>
      <c r="J757" s="31" t="s">
        <v>275</v>
      </c>
      <c r="K757" s="31" t="s">
        <v>22</v>
      </c>
      <c r="L757" s="31"/>
      <c r="M757" s="60"/>
      <c r="N757" s="31"/>
      <c r="O757" s="31" t="s">
        <v>3337</v>
      </c>
      <c r="P757" s="98">
        <f t="shared" si="45"/>
        <v>21</v>
      </c>
      <c r="Q757" s="98">
        <f t="shared" si="46"/>
        <v>0</v>
      </c>
    </row>
    <row r="758" spans="1:17" x14ac:dyDescent="0.2">
      <c r="A758" s="78" t="s">
        <v>1812</v>
      </c>
      <c r="B758" s="31">
        <v>1</v>
      </c>
      <c r="C758" s="31" t="s">
        <v>2825</v>
      </c>
      <c r="D758" s="31" t="s">
        <v>157</v>
      </c>
      <c r="E758" s="112" t="s">
        <v>4</v>
      </c>
      <c r="F758" s="31" t="str">
        <f>+$C$756</f>
        <v>30875K100</v>
      </c>
      <c r="G758" s="110">
        <v>82</v>
      </c>
      <c r="H758" s="110"/>
      <c r="I758" s="111" t="s">
        <v>4</v>
      </c>
      <c r="J758" s="31" t="s">
        <v>275</v>
      </c>
      <c r="K758" s="31" t="s">
        <v>22</v>
      </c>
      <c r="L758" s="31"/>
      <c r="M758" s="60"/>
      <c r="N758" s="31"/>
      <c r="O758" s="31" t="s">
        <v>3337</v>
      </c>
      <c r="P758" s="98">
        <f t="shared" si="45"/>
        <v>20</v>
      </c>
      <c r="Q758" s="98">
        <f t="shared" si="46"/>
        <v>0</v>
      </c>
    </row>
    <row r="759" spans="1:17" x14ac:dyDescent="0.2">
      <c r="A759" s="78" t="s">
        <v>1813</v>
      </c>
      <c r="B759" s="31">
        <v>1</v>
      </c>
      <c r="C759" s="31" t="s">
        <v>2826</v>
      </c>
      <c r="D759" s="31" t="s">
        <v>746</v>
      </c>
      <c r="E759" s="112" t="s">
        <v>4</v>
      </c>
      <c r="F759" s="31" t="str">
        <f>+$C$756</f>
        <v>30875K100</v>
      </c>
      <c r="G759" s="110">
        <v>89</v>
      </c>
      <c r="H759" s="110"/>
      <c r="I759" s="111" t="s">
        <v>4</v>
      </c>
      <c r="J759" s="31" t="s">
        <v>275</v>
      </c>
      <c r="K759" s="31" t="s">
        <v>22</v>
      </c>
      <c r="L759" s="31"/>
      <c r="M759" s="60"/>
      <c r="N759" s="31"/>
      <c r="O759" s="31" t="s">
        <v>3337</v>
      </c>
      <c r="P759" s="98">
        <f t="shared" si="45"/>
        <v>16</v>
      </c>
      <c r="Q759" s="98">
        <f t="shared" si="46"/>
        <v>0</v>
      </c>
    </row>
    <row r="760" spans="1:17" x14ac:dyDescent="0.2">
      <c r="A760" s="78" t="s">
        <v>1814</v>
      </c>
      <c r="B760" s="31">
        <v>1</v>
      </c>
      <c r="C760" s="31" t="s">
        <v>2827</v>
      </c>
      <c r="D760" s="31" t="s">
        <v>747</v>
      </c>
      <c r="E760" s="112" t="s">
        <v>4</v>
      </c>
      <c r="F760" s="31" t="str">
        <f>+$C$756</f>
        <v>30875K100</v>
      </c>
      <c r="G760" s="110">
        <v>80</v>
      </c>
      <c r="H760" s="110"/>
      <c r="I760" s="111" t="s">
        <v>4</v>
      </c>
      <c r="J760" s="31" t="s">
        <v>275</v>
      </c>
      <c r="K760" s="31" t="s">
        <v>22</v>
      </c>
      <c r="L760" s="31"/>
      <c r="M760" s="60"/>
      <c r="N760" s="31"/>
      <c r="O760" s="31" t="s">
        <v>3337</v>
      </c>
      <c r="P760" s="98">
        <f t="shared" si="45"/>
        <v>22</v>
      </c>
      <c r="Q760" s="98">
        <f t="shared" si="46"/>
        <v>0</v>
      </c>
    </row>
    <row r="761" spans="1:17" x14ac:dyDescent="0.2">
      <c r="A761" s="119"/>
      <c r="B761" s="88"/>
      <c r="C761" s="120"/>
      <c r="D761" s="43"/>
      <c r="E761" s="43"/>
      <c r="F761" s="43"/>
      <c r="G761" s="121"/>
      <c r="H761" s="121"/>
      <c r="I761" s="122"/>
      <c r="J761" s="43"/>
      <c r="K761" s="43" t="s">
        <v>4</v>
      </c>
      <c r="N761" s="43"/>
      <c r="P761" s="98">
        <f t="shared" si="45"/>
        <v>0</v>
      </c>
      <c r="Q761" s="98">
        <f t="shared" si="46"/>
        <v>0</v>
      </c>
    </row>
    <row r="762" spans="1:17" x14ac:dyDescent="0.2">
      <c r="A762" s="78" t="s">
        <v>1815</v>
      </c>
      <c r="B762" s="31"/>
      <c r="C762" s="31" t="s">
        <v>2956</v>
      </c>
      <c r="D762" s="31" t="s">
        <v>1809</v>
      </c>
      <c r="E762" s="45" t="s">
        <v>45</v>
      </c>
      <c r="F762" s="31"/>
      <c r="G762" s="110">
        <v>908</v>
      </c>
      <c r="H762" s="110">
        <f>+(B763*G763)+(B764*G764)+(B777*G777)+(B790*G790)</f>
        <v>908</v>
      </c>
      <c r="I762" s="111"/>
      <c r="J762" s="31" t="s">
        <v>156</v>
      </c>
      <c r="K762" s="31" t="s">
        <v>22</v>
      </c>
      <c r="L762" s="31"/>
      <c r="M762" s="60"/>
      <c r="N762" s="31"/>
      <c r="O762" s="31" t="s">
        <v>3337</v>
      </c>
      <c r="P762" s="98">
        <f t="shared" si="45"/>
        <v>23</v>
      </c>
      <c r="Q762" s="98">
        <f t="shared" si="46"/>
        <v>0</v>
      </c>
    </row>
    <row r="763" spans="1:17" x14ac:dyDescent="0.2">
      <c r="A763" s="78" t="s">
        <v>1816</v>
      </c>
      <c r="B763" s="31">
        <v>1</v>
      </c>
      <c r="C763" s="31" t="s">
        <v>2797</v>
      </c>
      <c r="D763" s="31" t="s">
        <v>151</v>
      </c>
      <c r="E763" s="112" t="s">
        <v>4</v>
      </c>
      <c r="F763" s="31" t="str">
        <f>+C$762</f>
        <v>30700K100</v>
      </c>
      <c r="G763" s="110">
        <v>93</v>
      </c>
      <c r="H763" s="110"/>
      <c r="I763" s="111" t="s">
        <v>4</v>
      </c>
      <c r="J763" s="31" t="s">
        <v>156</v>
      </c>
      <c r="K763" s="31" t="s">
        <v>22</v>
      </c>
      <c r="L763" s="31"/>
      <c r="M763" s="60"/>
      <c r="N763" s="31"/>
      <c r="O763" s="31" t="s">
        <v>3337</v>
      </c>
      <c r="P763" s="98">
        <f t="shared" si="45"/>
        <v>16</v>
      </c>
      <c r="Q763" s="98">
        <f t="shared" si="46"/>
        <v>0</v>
      </c>
    </row>
    <row r="764" spans="1:17" x14ac:dyDescent="0.2">
      <c r="A764" s="78" t="s">
        <v>1817</v>
      </c>
      <c r="B764" s="31">
        <v>1</v>
      </c>
      <c r="C764" s="31" t="s">
        <v>2834</v>
      </c>
      <c r="D764" s="31" t="s">
        <v>724</v>
      </c>
      <c r="E764" s="113" t="s">
        <v>5</v>
      </c>
      <c r="F764" s="31" t="str">
        <f>+C$762</f>
        <v>30700K100</v>
      </c>
      <c r="G764" s="110">
        <v>279</v>
      </c>
      <c r="H764" s="110">
        <f>+(B765*G765)+(B766*G766)+(B771*G771)</f>
        <v>279</v>
      </c>
      <c r="I764" s="111" t="s">
        <v>4</v>
      </c>
      <c r="J764" s="31" t="s">
        <v>156</v>
      </c>
      <c r="K764" s="31" t="s">
        <v>22</v>
      </c>
      <c r="L764" s="31"/>
      <c r="M764" s="60"/>
      <c r="N764" s="31"/>
      <c r="O764" s="31" t="s">
        <v>3337</v>
      </c>
      <c r="P764" s="98">
        <f t="shared" si="45"/>
        <v>11</v>
      </c>
      <c r="Q764" s="98">
        <f t="shared" si="46"/>
        <v>0</v>
      </c>
    </row>
    <row r="765" spans="1:17" x14ac:dyDescent="0.2">
      <c r="A765" s="78" t="s">
        <v>1818</v>
      </c>
      <c r="B765" s="31">
        <v>1</v>
      </c>
      <c r="C765" s="31" t="s">
        <v>2799</v>
      </c>
      <c r="D765" s="31" t="s">
        <v>725</v>
      </c>
      <c r="E765" s="112" t="s">
        <v>4</v>
      </c>
      <c r="F765" s="31" t="str">
        <f>+C$764</f>
        <v>30705K100</v>
      </c>
      <c r="G765" s="110">
        <v>57</v>
      </c>
      <c r="H765" s="110"/>
      <c r="I765" s="111"/>
      <c r="J765" s="31" t="s">
        <v>156</v>
      </c>
      <c r="K765" s="31" t="s">
        <v>22</v>
      </c>
      <c r="L765" s="31"/>
      <c r="M765" s="60"/>
      <c r="N765" s="31"/>
      <c r="O765" s="31" t="s">
        <v>3337</v>
      </c>
      <c r="P765" s="98">
        <f t="shared" si="45"/>
        <v>16</v>
      </c>
      <c r="Q765" s="98">
        <f t="shared" si="46"/>
        <v>0</v>
      </c>
    </row>
    <row r="766" spans="1:17" x14ac:dyDescent="0.2">
      <c r="A766" s="78" t="s">
        <v>1819</v>
      </c>
      <c r="B766" s="31">
        <v>1</v>
      </c>
      <c r="C766" s="31" t="s">
        <v>2835</v>
      </c>
      <c r="D766" s="31" t="s">
        <v>272</v>
      </c>
      <c r="E766" s="80" t="s">
        <v>39</v>
      </c>
      <c r="F766" s="31" t="str">
        <f>+C$764</f>
        <v>30705K100</v>
      </c>
      <c r="G766" s="110">
        <v>124</v>
      </c>
      <c r="H766" s="110">
        <f>SUMPRODUCT(B767:B770,G767:G770)</f>
        <v>124</v>
      </c>
      <c r="I766" s="111" t="s">
        <v>4</v>
      </c>
      <c r="J766" s="31" t="s">
        <v>156</v>
      </c>
      <c r="K766" s="31" t="s">
        <v>22</v>
      </c>
      <c r="L766" s="31"/>
      <c r="M766" s="60"/>
      <c r="N766" s="31"/>
      <c r="O766" s="31" t="s">
        <v>3337</v>
      </c>
      <c r="P766" s="98">
        <f t="shared" si="45"/>
        <v>18</v>
      </c>
      <c r="Q766" s="98">
        <f t="shared" si="46"/>
        <v>0</v>
      </c>
    </row>
    <row r="767" spans="1:17" x14ac:dyDescent="0.2">
      <c r="A767" s="78" t="s">
        <v>1820</v>
      </c>
      <c r="B767" s="31">
        <v>1</v>
      </c>
      <c r="C767" s="31" t="s">
        <v>2801</v>
      </c>
      <c r="D767" s="31" t="s">
        <v>726</v>
      </c>
      <c r="E767" s="112" t="s">
        <v>4</v>
      </c>
      <c r="F767" s="31" t="str">
        <f>+C$766</f>
        <v>30710K100</v>
      </c>
      <c r="G767" s="110">
        <v>4</v>
      </c>
      <c r="H767" s="110"/>
      <c r="I767" s="111"/>
      <c r="J767" s="31" t="s">
        <v>156</v>
      </c>
      <c r="K767" s="31" t="s">
        <v>22</v>
      </c>
      <c r="L767" s="31"/>
      <c r="M767" s="60"/>
      <c r="N767" s="31"/>
      <c r="O767" s="31" t="s">
        <v>3337</v>
      </c>
      <c r="P767" s="98">
        <f t="shared" si="45"/>
        <v>22</v>
      </c>
      <c r="Q767" s="98">
        <f t="shared" si="46"/>
        <v>0</v>
      </c>
    </row>
    <row r="768" spans="1:17" x14ac:dyDescent="0.2">
      <c r="A768" s="78" t="s">
        <v>1821</v>
      </c>
      <c r="B768" s="31">
        <v>6</v>
      </c>
      <c r="C768" s="31" t="s">
        <v>2802</v>
      </c>
      <c r="D768" s="31" t="s">
        <v>727</v>
      </c>
      <c r="E768" s="112" t="s">
        <v>4</v>
      </c>
      <c r="F768" s="31" t="str">
        <f>+C$766</f>
        <v>30710K100</v>
      </c>
      <c r="G768" s="110">
        <v>10</v>
      </c>
      <c r="H768" s="110"/>
      <c r="I768" s="111"/>
      <c r="J768" s="31" t="s">
        <v>156</v>
      </c>
      <c r="K768" s="31" t="s">
        <v>22</v>
      </c>
      <c r="L768" s="31"/>
      <c r="M768" s="60"/>
      <c r="N768" s="31"/>
      <c r="O768" s="31" t="s">
        <v>3337</v>
      </c>
      <c r="P768" s="98">
        <f t="shared" si="45"/>
        <v>24</v>
      </c>
      <c r="Q768" s="98">
        <f t="shared" si="46"/>
        <v>0</v>
      </c>
    </row>
    <row r="769" spans="1:17" x14ac:dyDescent="0.2">
      <c r="A769" s="78" t="s">
        <v>1822</v>
      </c>
      <c r="B769" s="31">
        <v>5</v>
      </c>
      <c r="C769" s="31" t="s">
        <v>2803</v>
      </c>
      <c r="D769" s="31" t="s">
        <v>728</v>
      </c>
      <c r="E769" s="112" t="s">
        <v>4</v>
      </c>
      <c r="F769" s="31" t="str">
        <f>+C$766</f>
        <v>30710K100</v>
      </c>
      <c r="G769" s="110">
        <v>10</v>
      </c>
      <c r="H769" s="110"/>
      <c r="I769" s="111"/>
      <c r="J769" s="31" t="s">
        <v>156</v>
      </c>
      <c r="K769" s="31" t="s">
        <v>22</v>
      </c>
      <c r="L769" s="31"/>
      <c r="M769" s="60"/>
      <c r="N769" s="31"/>
      <c r="O769" s="31" t="s">
        <v>3337</v>
      </c>
      <c r="P769" s="98">
        <f t="shared" si="45"/>
        <v>24</v>
      </c>
      <c r="Q769" s="98">
        <f t="shared" si="46"/>
        <v>0</v>
      </c>
    </row>
    <row r="770" spans="1:17" x14ac:dyDescent="0.2">
      <c r="A770" s="78" t="s">
        <v>1823</v>
      </c>
      <c r="B770" s="31">
        <v>1</v>
      </c>
      <c r="C770" s="31" t="s">
        <v>2804</v>
      </c>
      <c r="D770" s="31" t="s">
        <v>729</v>
      </c>
      <c r="E770" s="112" t="s">
        <v>4</v>
      </c>
      <c r="F770" s="31" t="str">
        <f>+C$766</f>
        <v>30710K100</v>
      </c>
      <c r="G770" s="110">
        <v>10</v>
      </c>
      <c r="H770" s="110"/>
      <c r="I770" s="111"/>
      <c r="J770" s="31" t="s">
        <v>156</v>
      </c>
      <c r="K770" s="31" t="s">
        <v>22</v>
      </c>
      <c r="L770" s="31"/>
      <c r="M770" s="60"/>
      <c r="N770" s="31"/>
      <c r="O770" s="31" t="s">
        <v>3337</v>
      </c>
      <c r="P770" s="98">
        <f t="shared" si="45"/>
        <v>27</v>
      </c>
      <c r="Q770" s="98">
        <f t="shared" si="46"/>
        <v>0</v>
      </c>
    </row>
    <row r="771" spans="1:17" x14ac:dyDescent="0.2">
      <c r="A771" s="78" t="s">
        <v>1824</v>
      </c>
      <c r="B771" s="31">
        <v>1</v>
      </c>
      <c r="C771" s="31" t="s">
        <v>2836</v>
      </c>
      <c r="D771" s="31" t="s">
        <v>273</v>
      </c>
      <c r="E771" s="80" t="s">
        <v>39</v>
      </c>
      <c r="F771" s="31" t="str">
        <f>+C$764</f>
        <v>30705K100</v>
      </c>
      <c r="G771" s="110">
        <v>98</v>
      </c>
      <c r="H771" s="110">
        <f>SUMPRODUCT(B772:B776,G772:G776)</f>
        <v>98</v>
      </c>
      <c r="I771" s="111" t="s">
        <v>4</v>
      </c>
      <c r="J771" s="31" t="s">
        <v>156</v>
      </c>
      <c r="K771" s="31" t="s">
        <v>22</v>
      </c>
      <c r="L771" s="31"/>
      <c r="M771" s="60"/>
      <c r="N771" s="31"/>
      <c r="O771" s="31" t="s">
        <v>3337</v>
      </c>
      <c r="P771" s="98">
        <f t="shared" si="45"/>
        <v>18</v>
      </c>
      <c r="Q771" s="98">
        <f t="shared" si="46"/>
        <v>0</v>
      </c>
    </row>
    <row r="772" spans="1:17" x14ac:dyDescent="0.2">
      <c r="A772" s="78" t="s">
        <v>1825</v>
      </c>
      <c r="B772" s="31">
        <v>1</v>
      </c>
      <c r="C772" s="31" t="s">
        <v>2806</v>
      </c>
      <c r="D772" s="31" t="s">
        <v>730</v>
      </c>
      <c r="E772" s="112" t="s">
        <v>4</v>
      </c>
      <c r="F772" s="31" t="str">
        <f>+C$771</f>
        <v>30750K100</v>
      </c>
      <c r="G772" s="110">
        <v>4</v>
      </c>
      <c r="H772" s="110"/>
      <c r="I772" s="111"/>
      <c r="J772" s="31" t="s">
        <v>156</v>
      </c>
      <c r="K772" s="31" t="s">
        <v>22</v>
      </c>
      <c r="L772" s="31"/>
      <c r="M772" s="60"/>
      <c r="N772" s="31"/>
      <c r="O772" s="31" t="s">
        <v>3337</v>
      </c>
      <c r="P772" s="98">
        <f t="shared" si="45"/>
        <v>22</v>
      </c>
      <c r="Q772" s="98">
        <f t="shared" si="46"/>
        <v>0</v>
      </c>
    </row>
    <row r="773" spans="1:17" x14ac:dyDescent="0.2">
      <c r="A773" s="78" t="s">
        <v>1826</v>
      </c>
      <c r="B773" s="31">
        <v>1</v>
      </c>
      <c r="C773" s="31" t="s">
        <v>2807</v>
      </c>
      <c r="D773" s="31" t="s">
        <v>731</v>
      </c>
      <c r="E773" s="112" t="s">
        <v>4</v>
      </c>
      <c r="F773" s="31" t="str">
        <f>+C$771</f>
        <v>30750K100</v>
      </c>
      <c r="G773" s="110">
        <v>11</v>
      </c>
      <c r="H773" s="110"/>
      <c r="I773" s="111"/>
      <c r="J773" s="31" t="s">
        <v>156</v>
      </c>
      <c r="K773" s="31" t="s">
        <v>22</v>
      </c>
      <c r="L773" s="31"/>
      <c r="M773" s="60"/>
      <c r="N773" s="31"/>
      <c r="O773" s="31" t="s">
        <v>3337</v>
      </c>
      <c r="P773" s="98">
        <f t="shared" si="45"/>
        <v>25</v>
      </c>
      <c r="Q773" s="98">
        <f t="shared" si="46"/>
        <v>0</v>
      </c>
    </row>
    <row r="774" spans="1:17" x14ac:dyDescent="0.2">
      <c r="A774" s="78" t="s">
        <v>1827</v>
      </c>
      <c r="B774" s="31">
        <v>4</v>
      </c>
      <c r="C774" s="31" t="s">
        <v>2808</v>
      </c>
      <c r="D774" s="31" t="s">
        <v>732</v>
      </c>
      <c r="E774" s="112" t="s">
        <v>4</v>
      </c>
      <c r="F774" s="31" t="str">
        <f>+C$771</f>
        <v>30750K100</v>
      </c>
      <c r="G774" s="110">
        <v>4</v>
      </c>
      <c r="H774" s="110"/>
      <c r="I774" s="111"/>
      <c r="J774" s="31" t="s">
        <v>156</v>
      </c>
      <c r="K774" s="31" t="s">
        <v>22</v>
      </c>
      <c r="L774" s="31"/>
      <c r="M774" s="60"/>
      <c r="N774" s="31"/>
      <c r="O774" s="31" t="s">
        <v>3337</v>
      </c>
      <c r="P774" s="98">
        <f t="shared" si="45"/>
        <v>23</v>
      </c>
      <c r="Q774" s="98">
        <f t="shared" si="46"/>
        <v>0</v>
      </c>
    </row>
    <row r="775" spans="1:17" x14ac:dyDescent="0.2">
      <c r="A775" s="78" t="s">
        <v>1828</v>
      </c>
      <c r="B775" s="31">
        <v>7</v>
      </c>
      <c r="C775" s="31" t="s">
        <v>2809</v>
      </c>
      <c r="D775" s="31" t="s">
        <v>733</v>
      </c>
      <c r="E775" s="112" t="s">
        <v>4</v>
      </c>
      <c r="F775" s="31" t="str">
        <f>+C$771</f>
        <v>30750K100</v>
      </c>
      <c r="G775" s="110">
        <v>6</v>
      </c>
      <c r="H775" s="110"/>
      <c r="I775" s="111"/>
      <c r="J775" s="31" t="s">
        <v>156</v>
      </c>
      <c r="K775" s="31" t="s">
        <v>22</v>
      </c>
      <c r="L775" s="31"/>
      <c r="M775" s="60"/>
      <c r="N775" s="31"/>
      <c r="O775" s="31" t="s">
        <v>3337</v>
      </c>
      <c r="P775" s="98">
        <f t="shared" si="45"/>
        <v>21</v>
      </c>
      <c r="Q775" s="98">
        <f t="shared" si="46"/>
        <v>0</v>
      </c>
    </row>
    <row r="776" spans="1:17" x14ac:dyDescent="0.2">
      <c r="A776" s="78" t="s">
        <v>1829</v>
      </c>
      <c r="B776" s="31">
        <v>5</v>
      </c>
      <c r="C776" s="31" t="s">
        <v>2810</v>
      </c>
      <c r="D776" s="31" t="s">
        <v>734</v>
      </c>
      <c r="E776" s="112" t="s">
        <v>4</v>
      </c>
      <c r="F776" s="31" t="str">
        <f>+C$771</f>
        <v>30750K100</v>
      </c>
      <c r="G776" s="110">
        <v>5</v>
      </c>
      <c r="H776" s="110"/>
      <c r="I776" s="111"/>
      <c r="J776" s="31" t="s">
        <v>156</v>
      </c>
      <c r="K776" s="31" t="s">
        <v>22</v>
      </c>
      <c r="L776" s="31"/>
      <c r="M776" s="60"/>
      <c r="N776" s="31"/>
      <c r="O776" s="31" t="s">
        <v>3337</v>
      </c>
      <c r="P776" s="98">
        <f t="shared" si="45"/>
        <v>23</v>
      </c>
      <c r="Q776" s="98">
        <f t="shared" si="46"/>
        <v>0</v>
      </c>
    </row>
    <row r="777" spans="1:17" x14ac:dyDescent="0.2">
      <c r="A777" s="78" t="s">
        <v>1830</v>
      </c>
      <c r="B777" s="31">
        <v>1</v>
      </c>
      <c r="C777" s="31" t="s">
        <v>2837</v>
      </c>
      <c r="D777" s="31" t="s">
        <v>735</v>
      </c>
      <c r="E777" s="113" t="s">
        <v>5</v>
      </c>
      <c r="F777" s="31" t="str">
        <f>+C$762</f>
        <v>30700K100</v>
      </c>
      <c r="G777" s="110">
        <v>214</v>
      </c>
      <c r="H777" s="110">
        <f>SUMPRODUCT(B778:B779,G778:G779)+(B785*G785)</f>
        <v>214</v>
      </c>
      <c r="I777" s="111" t="s">
        <v>4</v>
      </c>
      <c r="J777" s="31" t="s">
        <v>156</v>
      </c>
      <c r="K777" s="31" t="s">
        <v>22</v>
      </c>
      <c r="L777" s="31"/>
      <c r="M777" s="60"/>
      <c r="N777" s="31"/>
      <c r="O777" s="31" t="s">
        <v>3337</v>
      </c>
      <c r="P777" s="98">
        <f t="shared" si="45"/>
        <v>19</v>
      </c>
      <c r="Q777" s="98">
        <f t="shared" si="46"/>
        <v>0</v>
      </c>
    </row>
    <row r="778" spans="1:17" x14ac:dyDescent="0.2">
      <c r="A778" s="78" t="s">
        <v>1831</v>
      </c>
      <c r="B778" s="31">
        <v>1</v>
      </c>
      <c r="C778" s="31" t="s">
        <v>2811</v>
      </c>
      <c r="D778" s="31" t="s">
        <v>736</v>
      </c>
      <c r="E778" s="112" t="s">
        <v>4</v>
      </c>
      <c r="F778" s="31" t="str">
        <f>+C$777</f>
        <v>30715K100</v>
      </c>
      <c r="G778" s="110">
        <v>42</v>
      </c>
      <c r="H778" s="110"/>
      <c r="I778" s="111"/>
      <c r="J778" s="31" t="s">
        <v>156</v>
      </c>
      <c r="K778" s="31" t="s">
        <v>22</v>
      </c>
      <c r="L778" s="31"/>
      <c r="M778" s="60"/>
      <c r="N778" s="31"/>
      <c r="O778" s="31" t="s">
        <v>3337</v>
      </c>
      <c r="P778" s="98">
        <f t="shared" si="45"/>
        <v>23</v>
      </c>
      <c r="Q778" s="98">
        <f t="shared" si="46"/>
        <v>0</v>
      </c>
    </row>
    <row r="779" spans="1:17" x14ac:dyDescent="0.2">
      <c r="A779" s="78" t="s">
        <v>1832</v>
      </c>
      <c r="B779" s="31">
        <v>1</v>
      </c>
      <c r="C779" s="31" t="s">
        <v>2838</v>
      </c>
      <c r="D779" s="31" t="s">
        <v>737</v>
      </c>
      <c r="E779" s="80" t="s">
        <v>39</v>
      </c>
      <c r="F779" s="31" t="str">
        <f>+C$777</f>
        <v>30715K100</v>
      </c>
      <c r="G779" s="110">
        <v>78</v>
      </c>
      <c r="H779" s="110">
        <f>SUMPRODUCT(B780:B784,G780:G784)</f>
        <v>78</v>
      </c>
      <c r="I779" s="111" t="s">
        <v>4</v>
      </c>
      <c r="J779" s="31" t="s">
        <v>156</v>
      </c>
      <c r="K779" s="31" t="s">
        <v>22</v>
      </c>
      <c r="L779" s="31"/>
      <c r="M779" s="60"/>
      <c r="N779" s="31"/>
      <c r="O779" s="31" t="s">
        <v>3337</v>
      </c>
      <c r="P779" s="98">
        <f t="shared" si="45"/>
        <v>18</v>
      </c>
      <c r="Q779" s="98">
        <f t="shared" si="46"/>
        <v>0</v>
      </c>
    </row>
    <row r="780" spans="1:17" x14ac:dyDescent="0.2">
      <c r="A780" s="78" t="s">
        <v>1833</v>
      </c>
      <c r="B780" s="31">
        <v>1</v>
      </c>
      <c r="C780" s="31" t="s">
        <v>2813</v>
      </c>
      <c r="D780" s="31" t="s">
        <v>738</v>
      </c>
      <c r="E780" s="112" t="s">
        <v>4</v>
      </c>
      <c r="F780" s="31" t="str">
        <f>+C$779</f>
        <v>30730K100</v>
      </c>
      <c r="G780" s="110">
        <v>4</v>
      </c>
      <c r="H780" s="110"/>
      <c r="I780" s="111"/>
      <c r="J780" s="31" t="s">
        <v>156</v>
      </c>
      <c r="K780" s="31" t="s">
        <v>22</v>
      </c>
      <c r="L780" s="31"/>
      <c r="M780" s="60"/>
      <c r="N780" s="31"/>
      <c r="O780" s="31" t="s">
        <v>3337</v>
      </c>
      <c r="P780" s="98">
        <f t="shared" si="45"/>
        <v>15</v>
      </c>
      <c r="Q780" s="98">
        <f t="shared" si="46"/>
        <v>0</v>
      </c>
    </row>
    <row r="781" spans="1:17" x14ac:dyDescent="0.2">
      <c r="A781" s="78" t="s">
        <v>1834</v>
      </c>
      <c r="B781" s="31">
        <v>3</v>
      </c>
      <c r="C781" s="31" t="s">
        <v>2814</v>
      </c>
      <c r="D781" s="31" t="s">
        <v>739</v>
      </c>
      <c r="E781" s="112" t="s">
        <v>4</v>
      </c>
      <c r="F781" s="31" t="str">
        <f>+C$779</f>
        <v>30730K100</v>
      </c>
      <c r="G781" s="110">
        <v>4</v>
      </c>
      <c r="H781" s="110"/>
      <c r="I781" s="111"/>
      <c r="J781" s="31" t="s">
        <v>156</v>
      </c>
      <c r="K781" s="31" t="s">
        <v>22</v>
      </c>
      <c r="L781" s="31"/>
      <c r="M781" s="60"/>
      <c r="N781" s="31"/>
      <c r="O781" s="31" t="s">
        <v>3337</v>
      </c>
      <c r="P781" s="98">
        <f t="shared" si="45"/>
        <v>17</v>
      </c>
      <c r="Q781" s="98">
        <f t="shared" si="46"/>
        <v>0</v>
      </c>
    </row>
    <row r="782" spans="1:17" x14ac:dyDescent="0.2">
      <c r="A782" s="78" t="s">
        <v>1835</v>
      </c>
      <c r="B782" s="31">
        <v>10</v>
      </c>
      <c r="C782" s="31" t="s">
        <v>2815</v>
      </c>
      <c r="D782" s="31" t="s">
        <v>740</v>
      </c>
      <c r="E782" s="112" t="s">
        <v>4</v>
      </c>
      <c r="F782" s="31" t="str">
        <f>+C$779</f>
        <v>30730K100</v>
      </c>
      <c r="G782" s="110">
        <v>4</v>
      </c>
      <c r="H782" s="110"/>
      <c r="I782" s="111"/>
      <c r="J782" s="31" t="s">
        <v>156</v>
      </c>
      <c r="K782" s="31" t="s">
        <v>22</v>
      </c>
      <c r="L782" s="31"/>
      <c r="M782" s="60"/>
      <c r="N782" s="31"/>
      <c r="O782" s="31" t="s">
        <v>3337</v>
      </c>
      <c r="P782" s="98">
        <f t="shared" si="45"/>
        <v>17</v>
      </c>
      <c r="Q782" s="98">
        <f t="shared" si="46"/>
        <v>0</v>
      </c>
    </row>
    <row r="783" spans="1:17" x14ac:dyDescent="0.2">
      <c r="A783" s="78" t="s">
        <v>1836</v>
      </c>
      <c r="B783" s="31">
        <v>3</v>
      </c>
      <c r="C783" s="31" t="s">
        <v>2816</v>
      </c>
      <c r="D783" s="31" t="s">
        <v>3362</v>
      </c>
      <c r="E783" s="112" t="s">
        <v>4</v>
      </c>
      <c r="F783" s="31" t="str">
        <f>+C$779</f>
        <v>30730K100</v>
      </c>
      <c r="G783" s="110">
        <v>4</v>
      </c>
      <c r="H783" s="110"/>
      <c r="I783" s="111"/>
      <c r="J783" s="31" t="s">
        <v>156</v>
      </c>
      <c r="K783" s="31" t="s">
        <v>22</v>
      </c>
      <c r="L783" s="31"/>
      <c r="M783" s="60"/>
      <c r="N783" s="31"/>
      <c r="O783" s="31" t="s">
        <v>3337</v>
      </c>
      <c r="P783" s="98">
        <f t="shared" si="45"/>
        <v>8</v>
      </c>
      <c r="Q783" s="98">
        <f t="shared" si="46"/>
        <v>0</v>
      </c>
    </row>
    <row r="784" spans="1:17" x14ac:dyDescent="0.2">
      <c r="A784" s="78" t="s">
        <v>1837</v>
      </c>
      <c r="B784" s="31">
        <v>1</v>
      </c>
      <c r="C784" s="31" t="s">
        <v>2817</v>
      </c>
      <c r="D784" s="31" t="s">
        <v>741</v>
      </c>
      <c r="E784" s="112" t="s">
        <v>4</v>
      </c>
      <c r="F784" s="31" t="str">
        <f>+C$779</f>
        <v>30730K100</v>
      </c>
      <c r="G784" s="110">
        <v>10</v>
      </c>
      <c r="H784" s="110"/>
      <c r="I784" s="111"/>
      <c r="J784" s="31" t="s">
        <v>156</v>
      </c>
      <c r="K784" s="31" t="s">
        <v>22</v>
      </c>
      <c r="L784" s="31"/>
      <c r="M784" s="60"/>
      <c r="N784" s="31"/>
      <c r="O784" s="31" t="s">
        <v>3337</v>
      </c>
      <c r="P784" s="98">
        <f t="shared" si="45"/>
        <v>17</v>
      </c>
      <c r="Q784" s="98">
        <f t="shared" si="46"/>
        <v>0</v>
      </c>
    </row>
    <row r="785" spans="1:17" x14ac:dyDescent="0.2">
      <c r="A785" s="78" t="s">
        <v>1838</v>
      </c>
      <c r="B785" s="31">
        <v>1</v>
      </c>
      <c r="C785" s="31" t="s">
        <v>2839</v>
      </c>
      <c r="D785" s="31" t="s">
        <v>274</v>
      </c>
      <c r="E785" s="80" t="s">
        <v>39</v>
      </c>
      <c r="F785" s="31" t="str">
        <f>+C$777</f>
        <v>30715K100</v>
      </c>
      <c r="G785" s="110">
        <v>94</v>
      </c>
      <c r="H785" s="110">
        <f>SUMPRODUCT(B786:B789,G786:G789)</f>
        <v>94</v>
      </c>
      <c r="I785" s="111" t="s">
        <v>4</v>
      </c>
      <c r="J785" s="31" t="s">
        <v>156</v>
      </c>
      <c r="K785" s="31" t="s">
        <v>22</v>
      </c>
      <c r="L785" s="31"/>
      <c r="M785" s="60"/>
      <c r="N785" s="31"/>
      <c r="O785" s="31" t="s">
        <v>3337</v>
      </c>
      <c r="P785" s="98">
        <f t="shared" si="45"/>
        <v>5</v>
      </c>
      <c r="Q785" s="98">
        <f t="shared" si="46"/>
        <v>0</v>
      </c>
    </row>
    <row r="786" spans="1:17" x14ac:dyDescent="0.2">
      <c r="A786" s="78" t="s">
        <v>1839</v>
      </c>
      <c r="B786" s="31">
        <v>1</v>
      </c>
      <c r="C786" s="31" t="s">
        <v>2819</v>
      </c>
      <c r="D786" s="31" t="s">
        <v>154</v>
      </c>
      <c r="E786" s="112" t="s">
        <v>4</v>
      </c>
      <c r="F786" s="31" t="str">
        <f>+C$785</f>
        <v>30740K100</v>
      </c>
      <c r="G786" s="110">
        <v>4</v>
      </c>
      <c r="H786" s="110"/>
      <c r="I786" s="111"/>
      <c r="J786" s="31" t="s">
        <v>156</v>
      </c>
      <c r="K786" s="31" t="s">
        <v>22</v>
      </c>
      <c r="L786" s="31"/>
      <c r="M786" s="60"/>
      <c r="N786" s="31"/>
      <c r="O786" s="31" t="s">
        <v>3337</v>
      </c>
      <c r="P786" s="98">
        <f t="shared" si="45"/>
        <v>9</v>
      </c>
      <c r="Q786" s="98">
        <f t="shared" si="46"/>
        <v>0</v>
      </c>
    </row>
    <row r="787" spans="1:17" x14ac:dyDescent="0.2">
      <c r="A787" s="78" t="s">
        <v>1840</v>
      </c>
      <c r="B787" s="31">
        <v>3</v>
      </c>
      <c r="C787" s="31" t="s">
        <v>2820</v>
      </c>
      <c r="D787" s="31" t="s">
        <v>742</v>
      </c>
      <c r="E787" s="112" t="s">
        <v>4</v>
      </c>
      <c r="F787" s="31" t="str">
        <f>+C$785</f>
        <v>30740K100</v>
      </c>
      <c r="G787" s="110">
        <v>4</v>
      </c>
      <c r="H787" s="110"/>
      <c r="I787" s="111"/>
      <c r="J787" s="31" t="s">
        <v>156</v>
      </c>
      <c r="K787" s="31" t="s">
        <v>22</v>
      </c>
      <c r="L787" s="31"/>
      <c r="M787" s="60"/>
      <c r="N787" s="31"/>
      <c r="O787" s="31" t="s">
        <v>3337</v>
      </c>
      <c r="P787" s="98">
        <f t="shared" si="45"/>
        <v>13</v>
      </c>
      <c r="Q787" s="98">
        <f t="shared" si="46"/>
        <v>0</v>
      </c>
    </row>
    <row r="788" spans="1:17" x14ac:dyDescent="0.2">
      <c r="A788" s="78" t="s">
        <v>1841</v>
      </c>
      <c r="B788" s="31">
        <v>2</v>
      </c>
      <c r="C788" s="31" t="s">
        <v>2821</v>
      </c>
      <c r="D788" s="31" t="s">
        <v>743</v>
      </c>
      <c r="E788" s="112" t="s">
        <v>4</v>
      </c>
      <c r="F788" s="31" t="str">
        <f>+C$785</f>
        <v>30740K100</v>
      </c>
      <c r="G788" s="110">
        <v>3</v>
      </c>
      <c r="H788" s="110"/>
      <c r="I788" s="111"/>
      <c r="J788" s="31" t="s">
        <v>156</v>
      </c>
      <c r="K788" s="31" t="s">
        <v>22</v>
      </c>
      <c r="L788" s="31"/>
      <c r="M788" s="60"/>
      <c r="N788" s="31"/>
      <c r="O788" s="31" t="s">
        <v>3337</v>
      </c>
      <c r="P788" s="98">
        <f t="shared" si="45"/>
        <v>7</v>
      </c>
      <c r="Q788" s="98">
        <f t="shared" si="46"/>
        <v>0</v>
      </c>
    </row>
    <row r="789" spans="1:17" x14ac:dyDescent="0.2">
      <c r="A789" s="78" t="s">
        <v>1842</v>
      </c>
      <c r="B789" s="31">
        <v>9</v>
      </c>
      <c r="C789" s="31" t="s">
        <v>2822</v>
      </c>
      <c r="D789" s="31" t="s">
        <v>155</v>
      </c>
      <c r="E789" s="112" t="s">
        <v>4</v>
      </c>
      <c r="F789" s="31" t="str">
        <f>+C$785</f>
        <v>30740K100</v>
      </c>
      <c r="G789" s="110">
        <v>8</v>
      </c>
      <c r="H789" s="110"/>
      <c r="I789" s="111"/>
      <c r="J789" s="31" t="s">
        <v>156</v>
      </c>
      <c r="K789" s="31" t="s">
        <v>22</v>
      </c>
      <c r="L789" s="31"/>
      <c r="M789" s="60"/>
      <c r="N789" s="31"/>
      <c r="O789" s="31" t="s">
        <v>3337</v>
      </c>
      <c r="P789" s="98">
        <f t="shared" si="45"/>
        <v>11</v>
      </c>
      <c r="Q789" s="98">
        <f t="shared" si="46"/>
        <v>0</v>
      </c>
    </row>
    <row r="790" spans="1:17" x14ac:dyDescent="0.2">
      <c r="A790" s="78" t="s">
        <v>1844</v>
      </c>
      <c r="B790" s="31">
        <v>1</v>
      </c>
      <c r="C790" s="31" t="s">
        <v>2823</v>
      </c>
      <c r="D790" s="31" t="s">
        <v>744</v>
      </c>
      <c r="E790" s="113" t="s">
        <v>5</v>
      </c>
      <c r="F790" s="31" t="str">
        <f>+C$762</f>
        <v>30700K100</v>
      </c>
      <c r="G790" s="110">
        <v>322</v>
      </c>
      <c r="H790" s="110">
        <f>SUMPRODUCT(B791:B794,G791:G794)</f>
        <v>322</v>
      </c>
      <c r="I790" s="111"/>
      <c r="J790" s="31" t="s">
        <v>156</v>
      </c>
      <c r="K790" s="31" t="s">
        <v>22</v>
      </c>
      <c r="L790" s="31"/>
      <c r="M790" s="60"/>
      <c r="N790" s="31"/>
      <c r="O790" s="31" t="s">
        <v>3337</v>
      </c>
      <c r="P790" s="98">
        <f t="shared" si="45"/>
        <v>16</v>
      </c>
      <c r="Q790" s="98">
        <f t="shared" si="46"/>
        <v>0</v>
      </c>
    </row>
    <row r="791" spans="1:17" x14ac:dyDescent="0.2">
      <c r="A791" s="78" t="s">
        <v>1845</v>
      </c>
      <c r="B791" s="31">
        <v>1</v>
      </c>
      <c r="C791" s="31" t="s">
        <v>2824</v>
      </c>
      <c r="D791" s="31" t="s">
        <v>745</v>
      </c>
      <c r="E791" s="112" t="s">
        <v>4</v>
      </c>
      <c r="F791" s="31" t="str">
        <f>+C$790</f>
        <v>30875K100</v>
      </c>
      <c r="G791" s="110">
        <v>71</v>
      </c>
      <c r="H791" s="110"/>
      <c r="I791" s="111" t="s">
        <v>4</v>
      </c>
      <c r="J791" s="31" t="s">
        <v>156</v>
      </c>
      <c r="K791" s="31" t="s">
        <v>22</v>
      </c>
      <c r="L791" s="31"/>
      <c r="M791" s="60"/>
      <c r="N791" s="31"/>
      <c r="O791" s="31" t="s">
        <v>3337</v>
      </c>
      <c r="P791" s="98">
        <f t="shared" si="45"/>
        <v>21</v>
      </c>
      <c r="Q791" s="98">
        <f t="shared" si="46"/>
        <v>0</v>
      </c>
    </row>
    <row r="792" spans="1:17" x14ac:dyDescent="0.2">
      <c r="A792" s="78" t="s">
        <v>1846</v>
      </c>
      <c r="B792" s="31">
        <v>1</v>
      </c>
      <c r="C792" s="31" t="s">
        <v>2825</v>
      </c>
      <c r="D792" s="31" t="s">
        <v>157</v>
      </c>
      <c r="E792" s="112" t="s">
        <v>4</v>
      </c>
      <c r="F792" s="31" t="str">
        <f>+C$790</f>
        <v>30875K100</v>
      </c>
      <c r="G792" s="110">
        <v>82</v>
      </c>
      <c r="H792" s="110"/>
      <c r="I792" s="111" t="s">
        <v>4</v>
      </c>
      <c r="J792" s="31" t="s">
        <v>156</v>
      </c>
      <c r="K792" s="31" t="s">
        <v>22</v>
      </c>
      <c r="L792" s="31"/>
      <c r="M792" s="60"/>
      <c r="N792" s="31"/>
      <c r="O792" s="31" t="s">
        <v>3337</v>
      </c>
      <c r="P792" s="98">
        <f t="shared" si="45"/>
        <v>20</v>
      </c>
      <c r="Q792" s="98">
        <f t="shared" si="46"/>
        <v>0</v>
      </c>
    </row>
    <row r="793" spans="1:17" x14ac:dyDescent="0.2">
      <c r="A793" s="78" t="s">
        <v>1847</v>
      </c>
      <c r="B793" s="31">
        <v>1</v>
      </c>
      <c r="C793" s="31" t="s">
        <v>2826</v>
      </c>
      <c r="D793" s="31" t="s">
        <v>746</v>
      </c>
      <c r="E793" s="112" t="s">
        <v>4</v>
      </c>
      <c r="F793" s="31" t="str">
        <f>+C$790</f>
        <v>30875K100</v>
      </c>
      <c r="G793" s="110">
        <v>89</v>
      </c>
      <c r="H793" s="110"/>
      <c r="I793" s="111" t="s">
        <v>4</v>
      </c>
      <c r="J793" s="31" t="s">
        <v>156</v>
      </c>
      <c r="K793" s="31" t="s">
        <v>22</v>
      </c>
      <c r="L793" s="31"/>
      <c r="M793" s="60"/>
      <c r="N793" s="31"/>
      <c r="O793" s="31" t="s">
        <v>3337</v>
      </c>
      <c r="P793" s="98">
        <f t="shared" si="45"/>
        <v>16</v>
      </c>
      <c r="Q793" s="98">
        <f t="shared" si="46"/>
        <v>0</v>
      </c>
    </row>
    <row r="794" spans="1:17" x14ac:dyDescent="0.2">
      <c r="A794" s="78" t="s">
        <v>1848</v>
      </c>
      <c r="B794" s="31">
        <v>1</v>
      </c>
      <c r="C794" s="31" t="s">
        <v>2827</v>
      </c>
      <c r="D794" s="31" t="s">
        <v>747</v>
      </c>
      <c r="E794" s="112" t="s">
        <v>4</v>
      </c>
      <c r="F794" s="31" t="str">
        <f>+C$790</f>
        <v>30875K100</v>
      </c>
      <c r="G794" s="110">
        <v>80</v>
      </c>
      <c r="H794" s="110"/>
      <c r="I794" s="111" t="s">
        <v>4</v>
      </c>
      <c r="J794" s="31" t="s">
        <v>156</v>
      </c>
      <c r="K794" s="31" t="s">
        <v>22</v>
      </c>
      <c r="L794" s="31"/>
      <c r="M794" s="60"/>
      <c r="N794" s="31"/>
      <c r="O794" s="31" t="s">
        <v>3337</v>
      </c>
      <c r="P794" s="98">
        <f t="shared" si="45"/>
        <v>22</v>
      </c>
      <c r="Q794" s="98">
        <f t="shared" si="46"/>
        <v>0</v>
      </c>
    </row>
    <row r="795" spans="1:17" x14ac:dyDescent="0.2">
      <c r="A795" s="119"/>
      <c r="B795" s="88"/>
      <c r="C795" s="120"/>
      <c r="D795" s="43"/>
      <c r="E795" s="43"/>
      <c r="F795" s="43"/>
      <c r="G795" s="121"/>
      <c r="H795" s="121"/>
      <c r="I795" s="122"/>
      <c r="J795" s="43"/>
      <c r="K795" s="43" t="s">
        <v>4</v>
      </c>
      <c r="N795" s="43"/>
      <c r="P795" s="98">
        <f t="shared" si="45"/>
        <v>0</v>
      </c>
      <c r="Q795" s="98">
        <f t="shared" si="46"/>
        <v>0</v>
      </c>
    </row>
    <row r="796" spans="1:17" x14ac:dyDescent="0.2">
      <c r="A796" s="78" t="s">
        <v>1849</v>
      </c>
      <c r="B796" s="31"/>
      <c r="C796" s="31" t="s">
        <v>2957</v>
      </c>
      <c r="D796" s="31" t="s">
        <v>1843</v>
      </c>
      <c r="E796" s="45" t="s">
        <v>45</v>
      </c>
      <c r="F796" s="31" t="s">
        <v>4</v>
      </c>
      <c r="G796" s="110">
        <v>821</v>
      </c>
      <c r="H796" s="110">
        <f>+(B797*G797)+(B798*G798)+(B811*G811)+(B822*G822)</f>
        <v>821</v>
      </c>
      <c r="I796" s="111" t="s">
        <v>4</v>
      </c>
      <c r="J796" s="31" t="s">
        <v>158</v>
      </c>
      <c r="K796" s="31" t="s">
        <v>22</v>
      </c>
      <c r="L796" s="31"/>
      <c r="M796" s="60"/>
      <c r="N796" s="31" t="s">
        <v>245</v>
      </c>
      <c r="O796" s="31" t="s">
        <v>3337</v>
      </c>
      <c r="P796" s="98">
        <f t="shared" si="45"/>
        <v>28</v>
      </c>
      <c r="Q796" s="98">
        <f t="shared" si="46"/>
        <v>5</v>
      </c>
    </row>
    <row r="797" spans="1:17" x14ac:dyDescent="0.2">
      <c r="A797" s="78" t="s">
        <v>1850</v>
      </c>
      <c r="B797" s="31">
        <v>1</v>
      </c>
      <c r="C797" s="31" t="s">
        <v>2797</v>
      </c>
      <c r="D797" s="31" t="s">
        <v>151</v>
      </c>
      <c r="E797" s="112" t="s">
        <v>4</v>
      </c>
      <c r="F797" s="31" t="str">
        <f>+C$796</f>
        <v>30700K400</v>
      </c>
      <c r="G797" s="110">
        <v>93</v>
      </c>
      <c r="H797" s="110"/>
      <c r="I797" s="111" t="s">
        <v>4</v>
      </c>
      <c r="J797" s="31" t="s">
        <v>158</v>
      </c>
      <c r="K797" s="31" t="s">
        <v>22</v>
      </c>
      <c r="L797" s="31"/>
      <c r="M797" s="60"/>
      <c r="N797" s="31" t="s">
        <v>245</v>
      </c>
      <c r="O797" s="31" t="s">
        <v>3337</v>
      </c>
      <c r="P797" s="98">
        <f t="shared" si="45"/>
        <v>16</v>
      </c>
      <c r="Q797" s="98">
        <f t="shared" si="46"/>
        <v>5</v>
      </c>
    </row>
    <row r="798" spans="1:17" x14ac:dyDescent="0.2">
      <c r="A798" s="78" t="s">
        <v>1851</v>
      </c>
      <c r="B798" s="31">
        <v>1</v>
      </c>
      <c r="C798" s="31" t="s">
        <v>2840</v>
      </c>
      <c r="D798" s="31" t="s">
        <v>724</v>
      </c>
      <c r="E798" s="113" t="s">
        <v>5</v>
      </c>
      <c r="F798" s="31" t="str">
        <f>+C$796</f>
        <v>30700K400</v>
      </c>
      <c r="G798" s="110">
        <v>222</v>
      </c>
      <c r="H798" s="110">
        <f>SUMPRODUCT(B799:B800,G799:G800)+(B805*G805)</f>
        <v>222</v>
      </c>
      <c r="I798" s="111" t="s">
        <v>4</v>
      </c>
      <c r="J798" s="31" t="s">
        <v>158</v>
      </c>
      <c r="K798" s="31" t="s">
        <v>22</v>
      </c>
      <c r="L798" s="31"/>
      <c r="M798" s="60"/>
      <c r="N798" s="31" t="s">
        <v>245</v>
      </c>
      <c r="O798" s="31" t="s">
        <v>3337</v>
      </c>
      <c r="P798" s="98">
        <f t="shared" si="45"/>
        <v>11</v>
      </c>
      <c r="Q798" s="98">
        <f t="shared" si="46"/>
        <v>5</v>
      </c>
    </row>
    <row r="799" spans="1:17" x14ac:dyDescent="0.2">
      <c r="A799" s="78" t="s">
        <v>1852</v>
      </c>
      <c r="B799" s="31">
        <v>1</v>
      </c>
      <c r="C799" s="31" t="s">
        <v>2799</v>
      </c>
      <c r="D799" s="31" t="s">
        <v>725</v>
      </c>
      <c r="E799" s="112" t="s">
        <v>4</v>
      </c>
      <c r="F799" s="31" t="str">
        <f>+$C$798</f>
        <v>30705K400</v>
      </c>
      <c r="G799" s="110">
        <v>57</v>
      </c>
      <c r="H799" s="110"/>
      <c r="I799" s="111"/>
      <c r="J799" s="31" t="s">
        <v>158</v>
      </c>
      <c r="K799" s="31" t="s">
        <v>22</v>
      </c>
      <c r="L799" s="31"/>
      <c r="M799" s="60"/>
      <c r="N799" s="31"/>
      <c r="O799" s="31" t="s">
        <v>3337</v>
      </c>
      <c r="P799" s="98">
        <f t="shared" si="45"/>
        <v>16</v>
      </c>
      <c r="Q799" s="98">
        <f t="shared" si="46"/>
        <v>0</v>
      </c>
    </row>
    <row r="800" spans="1:17" x14ac:dyDescent="0.2">
      <c r="A800" s="78" t="s">
        <v>1853</v>
      </c>
      <c r="B800" s="31">
        <v>1</v>
      </c>
      <c r="C800" s="31" t="s">
        <v>2841</v>
      </c>
      <c r="D800" s="31" t="s">
        <v>272</v>
      </c>
      <c r="E800" s="80" t="s">
        <v>39</v>
      </c>
      <c r="F800" s="31" t="str">
        <f>+$C$798</f>
        <v>30705K400</v>
      </c>
      <c r="G800" s="110">
        <v>74</v>
      </c>
      <c r="H800" s="110">
        <f>SUMPRODUCT(B801:B804,G801:G804)</f>
        <v>74</v>
      </c>
      <c r="I800" s="111" t="s">
        <v>4</v>
      </c>
      <c r="J800" s="31" t="s">
        <v>158</v>
      </c>
      <c r="K800" s="31" t="s">
        <v>22</v>
      </c>
      <c r="L800" s="31"/>
      <c r="M800" s="60"/>
      <c r="N800" s="31"/>
      <c r="O800" s="31" t="s">
        <v>3337</v>
      </c>
      <c r="P800" s="98">
        <f t="shared" si="45"/>
        <v>18</v>
      </c>
      <c r="Q800" s="98">
        <f t="shared" si="46"/>
        <v>0</v>
      </c>
    </row>
    <row r="801" spans="1:17" x14ac:dyDescent="0.2">
      <c r="A801" s="78" t="s">
        <v>1854</v>
      </c>
      <c r="B801" s="31">
        <v>1</v>
      </c>
      <c r="C801" s="31" t="s">
        <v>2801</v>
      </c>
      <c r="D801" s="31" t="s">
        <v>726</v>
      </c>
      <c r="E801" s="112" t="s">
        <v>4</v>
      </c>
      <c r="F801" s="31" t="str">
        <f>+$C$800</f>
        <v>30710K400</v>
      </c>
      <c r="G801" s="110">
        <v>4</v>
      </c>
      <c r="H801" s="110"/>
      <c r="I801" s="111"/>
      <c r="J801" s="31" t="s">
        <v>158</v>
      </c>
      <c r="K801" s="31" t="s">
        <v>22</v>
      </c>
      <c r="L801" s="31"/>
      <c r="M801" s="60"/>
      <c r="N801" s="31"/>
      <c r="O801" s="31" t="s">
        <v>3337</v>
      </c>
      <c r="P801" s="98">
        <f t="shared" si="45"/>
        <v>22</v>
      </c>
      <c r="Q801" s="98">
        <f t="shared" si="46"/>
        <v>0</v>
      </c>
    </row>
    <row r="802" spans="1:17" x14ac:dyDescent="0.2">
      <c r="A802" s="78" t="s">
        <v>1855</v>
      </c>
      <c r="B802" s="31">
        <v>2</v>
      </c>
      <c r="C802" s="31" t="s">
        <v>2802</v>
      </c>
      <c r="D802" s="31" t="s">
        <v>727</v>
      </c>
      <c r="E802" s="112" t="s">
        <v>4</v>
      </c>
      <c r="F802" s="31" t="str">
        <f>+$C$800</f>
        <v>30710K400</v>
      </c>
      <c r="G802" s="110">
        <v>10</v>
      </c>
      <c r="H802" s="110"/>
      <c r="I802" s="111"/>
      <c r="J802" s="31" t="s">
        <v>158</v>
      </c>
      <c r="K802" s="31" t="s">
        <v>22</v>
      </c>
      <c r="L802" s="31"/>
      <c r="M802" s="60"/>
      <c r="N802" s="31"/>
      <c r="O802" s="31" t="s">
        <v>3337</v>
      </c>
      <c r="P802" s="98">
        <f t="shared" si="45"/>
        <v>24</v>
      </c>
      <c r="Q802" s="98">
        <f t="shared" si="46"/>
        <v>0</v>
      </c>
    </row>
    <row r="803" spans="1:17" x14ac:dyDescent="0.2">
      <c r="A803" s="78" t="s">
        <v>1856</v>
      </c>
      <c r="B803" s="31">
        <v>4</v>
      </c>
      <c r="C803" s="31" t="s">
        <v>2803</v>
      </c>
      <c r="D803" s="31" t="s">
        <v>728</v>
      </c>
      <c r="E803" s="112" t="s">
        <v>4</v>
      </c>
      <c r="F803" s="31" t="str">
        <f>+$C$800</f>
        <v>30710K400</v>
      </c>
      <c r="G803" s="110">
        <v>10</v>
      </c>
      <c r="H803" s="110"/>
      <c r="I803" s="111"/>
      <c r="J803" s="31" t="s">
        <v>158</v>
      </c>
      <c r="K803" s="31" t="s">
        <v>22</v>
      </c>
      <c r="L803" s="31"/>
      <c r="M803" s="60"/>
      <c r="N803" s="31"/>
      <c r="O803" s="31" t="s">
        <v>3337</v>
      </c>
      <c r="P803" s="98">
        <f t="shared" ref="P803:P866" si="47">+LEN(D803)</f>
        <v>24</v>
      </c>
      <c r="Q803" s="98">
        <f t="shared" ref="Q803:Q866" si="48">+LEN(N803)</f>
        <v>0</v>
      </c>
    </row>
    <row r="804" spans="1:17" x14ac:dyDescent="0.2">
      <c r="A804" s="78" t="s">
        <v>1857</v>
      </c>
      <c r="B804" s="31">
        <v>1</v>
      </c>
      <c r="C804" s="31" t="s">
        <v>2804</v>
      </c>
      <c r="D804" s="31" t="s">
        <v>729</v>
      </c>
      <c r="E804" s="112" t="s">
        <v>4</v>
      </c>
      <c r="F804" s="31" t="str">
        <f>+$C$800</f>
        <v>30710K400</v>
      </c>
      <c r="G804" s="110">
        <v>10</v>
      </c>
      <c r="H804" s="110"/>
      <c r="I804" s="111"/>
      <c r="J804" s="31" t="s">
        <v>158</v>
      </c>
      <c r="K804" s="31" t="s">
        <v>22</v>
      </c>
      <c r="L804" s="31"/>
      <c r="M804" s="60"/>
      <c r="N804" s="31"/>
      <c r="O804" s="31" t="s">
        <v>3337</v>
      </c>
      <c r="P804" s="98">
        <f t="shared" si="47"/>
        <v>27</v>
      </c>
      <c r="Q804" s="98">
        <f t="shared" si="48"/>
        <v>0</v>
      </c>
    </row>
    <row r="805" spans="1:17" x14ac:dyDescent="0.2">
      <c r="A805" s="78" t="s">
        <v>1858</v>
      </c>
      <c r="B805" s="31">
        <v>1</v>
      </c>
      <c r="C805" s="31" t="s">
        <v>2842</v>
      </c>
      <c r="D805" s="31" t="s">
        <v>273</v>
      </c>
      <c r="E805" s="80" t="s">
        <v>39</v>
      </c>
      <c r="F805" s="31" t="str">
        <f>+$C$798</f>
        <v>30705K400</v>
      </c>
      <c r="G805" s="110">
        <v>91</v>
      </c>
      <c r="H805" s="110">
        <f>SUMPRODUCT(B806:B810,G806:G810)</f>
        <v>91</v>
      </c>
      <c r="I805" s="111" t="s">
        <v>4</v>
      </c>
      <c r="J805" s="31" t="s">
        <v>158</v>
      </c>
      <c r="K805" s="31" t="s">
        <v>22</v>
      </c>
      <c r="L805" s="31"/>
      <c r="M805" s="60"/>
      <c r="N805" s="31"/>
      <c r="O805" s="31" t="s">
        <v>3337</v>
      </c>
      <c r="P805" s="98">
        <f t="shared" si="47"/>
        <v>18</v>
      </c>
      <c r="Q805" s="98">
        <f t="shared" si="48"/>
        <v>0</v>
      </c>
    </row>
    <row r="806" spans="1:17" x14ac:dyDescent="0.2">
      <c r="A806" s="78" t="s">
        <v>1859</v>
      </c>
      <c r="B806" s="31">
        <v>1</v>
      </c>
      <c r="C806" s="31" t="s">
        <v>2806</v>
      </c>
      <c r="D806" s="31" t="s">
        <v>730</v>
      </c>
      <c r="E806" s="112" t="s">
        <v>4</v>
      </c>
      <c r="F806" s="31" t="str">
        <f>+$C$805</f>
        <v>30750K400</v>
      </c>
      <c r="G806" s="110">
        <v>4</v>
      </c>
      <c r="H806" s="110"/>
      <c r="I806" s="111"/>
      <c r="J806" s="31" t="s">
        <v>158</v>
      </c>
      <c r="K806" s="31" t="s">
        <v>22</v>
      </c>
      <c r="L806" s="31"/>
      <c r="M806" s="60"/>
      <c r="N806" s="31"/>
      <c r="O806" s="31" t="s">
        <v>3337</v>
      </c>
      <c r="P806" s="98">
        <f t="shared" si="47"/>
        <v>22</v>
      </c>
      <c r="Q806" s="98">
        <f t="shared" si="48"/>
        <v>0</v>
      </c>
    </row>
    <row r="807" spans="1:17" x14ac:dyDescent="0.2">
      <c r="A807" s="78" t="s">
        <v>1860</v>
      </c>
      <c r="B807" s="31">
        <v>1</v>
      </c>
      <c r="C807" s="31" t="s">
        <v>2807</v>
      </c>
      <c r="D807" s="31" t="s">
        <v>731</v>
      </c>
      <c r="E807" s="112" t="s">
        <v>4</v>
      </c>
      <c r="F807" s="31" t="str">
        <f>+$C$805</f>
        <v>30750K400</v>
      </c>
      <c r="G807" s="110">
        <v>11</v>
      </c>
      <c r="H807" s="110"/>
      <c r="I807" s="111"/>
      <c r="J807" s="31" t="s">
        <v>158</v>
      </c>
      <c r="K807" s="31" t="s">
        <v>22</v>
      </c>
      <c r="L807" s="31"/>
      <c r="M807" s="60"/>
      <c r="N807" s="31"/>
      <c r="O807" s="31" t="s">
        <v>3337</v>
      </c>
      <c r="P807" s="98">
        <f t="shared" si="47"/>
        <v>25</v>
      </c>
      <c r="Q807" s="98">
        <f t="shared" si="48"/>
        <v>0</v>
      </c>
    </row>
    <row r="808" spans="1:17" x14ac:dyDescent="0.2">
      <c r="A808" s="78" t="s">
        <v>1861</v>
      </c>
      <c r="B808" s="31">
        <v>3</v>
      </c>
      <c r="C808" s="31" t="s">
        <v>2808</v>
      </c>
      <c r="D808" s="31" t="s">
        <v>732</v>
      </c>
      <c r="E808" s="112" t="s">
        <v>4</v>
      </c>
      <c r="F808" s="31" t="str">
        <f>+$C$805</f>
        <v>30750K400</v>
      </c>
      <c r="G808" s="110">
        <v>4</v>
      </c>
      <c r="H808" s="110"/>
      <c r="I808" s="111"/>
      <c r="J808" s="31" t="s">
        <v>158</v>
      </c>
      <c r="K808" s="31" t="s">
        <v>22</v>
      </c>
      <c r="L808" s="31"/>
      <c r="M808" s="60"/>
      <c r="N808" s="31"/>
      <c r="O808" s="31" t="s">
        <v>3337</v>
      </c>
      <c r="P808" s="98">
        <f t="shared" si="47"/>
        <v>23</v>
      </c>
      <c r="Q808" s="98">
        <f t="shared" si="48"/>
        <v>0</v>
      </c>
    </row>
    <row r="809" spans="1:17" x14ac:dyDescent="0.2">
      <c r="A809" s="78" t="s">
        <v>1862</v>
      </c>
      <c r="B809" s="31">
        <v>9</v>
      </c>
      <c r="C809" s="31" t="s">
        <v>2809</v>
      </c>
      <c r="D809" s="31" t="s">
        <v>733</v>
      </c>
      <c r="E809" s="112" t="s">
        <v>4</v>
      </c>
      <c r="F809" s="31" t="str">
        <f>+$C$805</f>
        <v>30750K400</v>
      </c>
      <c r="G809" s="110">
        <v>6</v>
      </c>
      <c r="H809" s="110"/>
      <c r="I809" s="111"/>
      <c r="J809" s="31" t="s">
        <v>158</v>
      </c>
      <c r="K809" s="31" t="s">
        <v>22</v>
      </c>
      <c r="L809" s="31"/>
      <c r="M809" s="60"/>
      <c r="N809" s="31"/>
      <c r="O809" s="31" t="s">
        <v>3337</v>
      </c>
      <c r="P809" s="98">
        <f t="shared" si="47"/>
        <v>21</v>
      </c>
      <c r="Q809" s="98">
        <f t="shared" si="48"/>
        <v>0</v>
      </c>
    </row>
    <row r="810" spans="1:17" x14ac:dyDescent="0.2">
      <c r="A810" s="78" t="s">
        <v>1863</v>
      </c>
      <c r="B810" s="31">
        <v>2</v>
      </c>
      <c r="C810" s="31" t="s">
        <v>2810</v>
      </c>
      <c r="D810" s="31" t="s">
        <v>734</v>
      </c>
      <c r="E810" s="112" t="s">
        <v>4</v>
      </c>
      <c r="F810" s="31" t="str">
        <f>+$C$805</f>
        <v>30750K400</v>
      </c>
      <c r="G810" s="110">
        <v>5</v>
      </c>
      <c r="H810" s="110"/>
      <c r="I810" s="111"/>
      <c r="J810" s="31" t="s">
        <v>158</v>
      </c>
      <c r="K810" s="31" t="s">
        <v>22</v>
      </c>
      <c r="L810" s="31"/>
      <c r="M810" s="60"/>
      <c r="N810" s="31"/>
      <c r="O810" s="31" t="s">
        <v>3337</v>
      </c>
      <c r="P810" s="98">
        <f t="shared" si="47"/>
        <v>23</v>
      </c>
      <c r="Q810" s="98">
        <f t="shared" si="48"/>
        <v>0</v>
      </c>
    </row>
    <row r="811" spans="1:17" x14ac:dyDescent="0.2">
      <c r="A811" s="78" t="s">
        <v>1864</v>
      </c>
      <c r="B811" s="31">
        <v>1</v>
      </c>
      <c r="C811" s="31" t="s">
        <v>2843</v>
      </c>
      <c r="D811" s="31" t="s">
        <v>735</v>
      </c>
      <c r="E811" s="113" t="s">
        <v>5</v>
      </c>
      <c r="F811" s="31" t="str">
        <f>+C$796</f>
        <v>30700K400</v>
      </c>
      <c r="G811" s="110">
        <v>184</v>
      </c>
      <c r="H811" s="110">
        <f>SUMPRODUCT(B812:B813,G812:G813)+(B817*G817)</f>
        <v>184</v>
      </c>
      <c r="I811" s="111" t="s">
        <v>4</v>
      </c>
      <c r="J811" s="31" t="s">
        <v>158</v>
      </c>
      <c r="K811" s="31" t="s">
        <v>22</v>
      </c>
      <c r="L811" s="31"/>
      <c r="M811" s="60"/>
      <c r="N811" s="31" t="s">
        <v>245</v>
      </c>
      <c r="O811" s="31" t="s">
        <v>3337</v>
      </c>
      <c r="P811" s="98">
        <f t="shared" si="47"/>
        <v>19</v>
      </c>
      <c r="Q811" s="98">
        <f t="shared" si="48"/>
        <v>5</v>
      </c>
    </row>
    <row r="812" spans="1:17" x14ac:dyDescent="0.2">
      <c r="A812" s="78" t="s">
        <v>1865</v>
      </c>
      <c r="B812" s="31">
        <v>1</v>
      </c>
      <c r="C812" s="31" t="s">
        <v>2811</v>
      </c>
      <c r="D812" s="31" t="s">
        <v>736</v>
      </c>
      <c r="E812" s="112" t="s">
        <v>4</v>
      </c>
      <c r="F812" s="31" t="str">
        <f>+$C$811</f>
        <v>30715K400</v>
      </c>
      <c r="G812" s="110">
        <v>42</v>
      </c>
      <c r="H812" s="110"/>
      <c r="I812" s="111"/>
      <c r="J812" s="31" t="s">
        <v>158</v>
      </c>
      <c r="K812" s="31" t="s">
        <v>22</v>
      </c>
      <c r="L812" s="31"/>
      <c r="M812" s="60"/>
      <c r="N812" s="31"/>
      <c r="O812" s="31" t="s">
        <v>3337</v>
      </c>
      <c r="P812" s="98">
        <f t="shared" si="47"/>
        <v>23</v>
      </c>
      <c r="Q812" s="98">
        <f t="shared" si="48"/>
        <v>0</v>
      </c>
    </row>
    <row r="813" spans="1:17" x14ac:dyDescent="0.2">
      <c r="A813" s="78" t="s">
        <v>1866</v>
      </c>
      <c r="B813" s="31">
        <v>1</v>
      </c>
      <c r="C813" s="31" t="s">
        <v>2844</v>
      </c>
      <c r="D813" s="31" t="s">
        <v>737</v>
      </c>
      <c r="E813" s="80" t="s">
        <v>39</v>
      </c>
      <c r="F813" s="31" t="str">
        <f>+$C$811</f>
        <v>30715K400</v>
      </c>
      <c r="G813" s="110">
        <v>20</v>
      </c>
      <c r="H813" s="110">
        <f>SUMPRODUCT(B814:B816,G814:G816)</f>
        <v>20</v>
      </c>
      <c r="I813" s="111" t="s">
        <v>4</v>
      </c>
      <c r="J813" s="31" t="s">
        <v>158</v>
      </c>
      <c r="K813" s="31" t="s">
        <v>22</v>
      </c>
      <c r="L813" s="31"/>
      <c r="M813" s="60"/>
      <c r="N813" s="31"/>
      <c r="O813" s="31" t="s">
        <v>3337</v>
      </c>
      <c r="P813" s="98">
        <f t="shared" si="47"/>
        <v>18</v>
      </c>
      <c r="Q813" s="98">
        <f t="shared" si="48"/>
        <v>0</v>
      </c>
    </row>
    <row r="814" spans="1:17" x14ac:dyDescent="0.2">
      <c r="A814" s="78" t="s">
        <v>1867</v>
      </c>
      <c r="B814" s="31">
        <v>1</v>
      </c>
      <c r="C814" s="31" t="s">
        <v>2813</v>
      </c>
      <c r="D814" s="31" t="s">
        <v>738</v>
      </c>
      <c r="E814" s="112" t="s">
        <v>4</v>
      </c>
      <c r="F814" s="31" t="str">
        <f>+$C$813</f>
        <v>30730K400</v>
      </c>
      <c r="G814" s="110">
        <v>4</v>
      </c>
      <c r="H814" s="110"/>
      <c r="I814" s="111"/>
      <c r="J814" s="31" t="s">
        <v>158</v>
      </c>
      <c r="K814" s="31" t="s">
        <v>22</v>
      </c>
      <c r="L814" s="31"/>
      <c r="M814" s="60"/>
      <c r="N814" s="31"/>
      <c r="O814" s="31" t="s">
        <v>3337</v>
      </c>
      <c r="P814" s="98">
        <f t="shared" si="47"/>
        <v>15</v>
      </c>
      <c r="Q814" s="98">
        <f t="shared" si="48"/>
        <v>0</v>
      </c>
    </row>
    <row r="815" spans="1:17" x14ac:dyDescent="0.2">
      <c r="A815" s="78" t="s">
        <v>1868</v>
      </c>
      <c r="B815" s="31">
        <v>1</v>
      </c>
      <c r="C815" s="31" t="s">
        <v>2814</v>
      </c>
      <c r="D815" s="31" t="s">
        <v>739</v>
      </c>
      <c r="E815" s="112" t="s">
        <v>4</v>
      </c>
      <c r="F815" s="31" t="str">
        <f>+$C$813</f>
        <v>30730K400</v>
      </c>
      <c r="G815" s="110">
        <v>4</v>
      </c>
      <c r="H815" s="110"/>
      <c r="I815" s="111"/>
      <c r="J815" s="31" t="s">
        <v>158</v>
      </c>
      <c r="K815" s="31" t="s">
        <v>22</v>
      </c>
      <c r="L815" s="31"/>
      <c r="M815" s="60"/>
      <c r="N815" s="31"/>
      <c r="O815" s="31" t="s">
        <v>3337</v>
      </c>
      <c r="P815" s="98">
        <f t="shared" si="47"/>
        <v>17</v>
      </c>
      <c r="Q815" s="98">
        <f t="shared" si="48"/>
        <v>0</v>
      </c>
    </row>
    <row r="816" spans="1:17" x14ac:dyDescent="0.2">
      <c r="A816" s="78" t="s">
        <v>1869</v>
      </c>
      <c r="B816" s="31">
        <v>3</v>
      </c>
      <c r="C816" s="31" t="s">
        <v>2815</v>
      </c>
      <c r="D816" s="31" t="s">
        <v>740</v>
      </c>
      <c r="E816" s="112" t="s">
        <v>4</v>
      </c>
      <c r="F816" s="31" t="str">
        <f>+$C$813</f>
        <v>30730K400</v>
      </c>
      <c r="G816" s="110">
        <v>4</v>
      </c>
      <c r="H816" s="110"/>
      <c r="I816" s="111"/>
      <c r="J816" s="31" t="s">
        <v>158</v>
      </c>
      <c r="K816" s="31" t="s">
        <v>22</v>
      </c>
      <c r="L816" s="31"/>
      <c r="M816" s="60"/>
      <c r="N816" s="31"/>
      <c r="O816" s="31" t="s">
        <v>3337</v>
      </c>
      <c r="P816" s="98">
        <f t="shared" si="47"/>
        <v>17</v>
      </c>
      <c r="Q816" s="98">
        <f t="shared" si="48"/>
        <v>0</v>
      </c>
    </row>
    <row r="817" spans="1:17" x14ac:dyDescent="0.2">
      <c r="A817" s="78" t="s">
        <v>1870</v>
      </c>
      <c r="B817" s="31">
        <v>1</v>
      </c>
      <c r="C817" s="31" t="s">
        <v>2845</v>
      </c>
      <c r="D817" s="31" t="s">
        <v>274</v>
      </c>
      <c r="E817" s="80" t="s">
        <v>39</v>
      </c>
      <c r="F817" s="31" t="str">
        <f>+$C$811</f>
        <v>30715K400</v>
      </c>
      <c r="G817" s="110">
        <v>122</v>
      </c>
      <c r="H817" s="110">
        <f>SUMPRODUCT(B818:B821,G818:G821)</f>
        <v>122</v>
      </c>
      <c r="I817" s="111" t="s">
        <v>4</v>
      </c>
      <c r="J817" s="31" t="s">
        <v>158</v>
      </c>
      <c r="K817" s="31" t="s">
        <v>22</v>
      </c>
      <c r="L817" s="31"/>
      <c r="M817" s="60"/>
      <c r="N817" s="31"/>
      <c r="O817" s="31" t="s">
        <v>3337</v>
      </c>
      <c r="P817" s="98">
        <f t="shared" si="47"/>
        <v>5</v>
      </c>
      <c r="Q817" s="98">
        <f t="shared" si="48"/>
        <v>0</v>
      </c>
    </row>
    <row r="818" spans="1:17" x14ac:dyDescent="0.2">
      <c r="A818" s="78" t="s">
        <v>1871</v>
      </c>
      <c r="B818" s="31">
        <v>1</v>
      </c>
      <c r="C818" s="31" t="s">
        <v>2819</v>
      </c>
      <c r="D818" s="31" t="s">
        <v>154</v>
      </c>
      <c r="E818" s="112" t="s">
        <v>4</v>
      </c>
      <c r="F818" s="31" t="str">
        <f>+$C$817</f>
        <v>30740K400</v>
      </c>
      <c r="G818" s="110">
        <v>4</v>
      </c>
      <c r="H818" s="110"/>
      <c r="I818" s="111"/>
      <c r="J818" s="31" t="s">
        <v>158</v>
      </c>
      <c r="K818" s="31" t="s">
        <v>22</v>
      </c>
      <c r="L818" s="31"/>
      <c r="M818" s="60"/>
      <c r="N818" s="31"/>
      <c r="O818" s="31" t="s">
        <v>3337</v>
      </c>
      <c r="P818" s="98">
        <f t="shared" si="47"/>
        <v>9</v>
      </c>
      <c r="Q818" s="98">
        <f t="shared" si="48"/>
        <v>0</v>
      </c>
    </row>
    <row r="819" spans="1:17" x14ac:dyDescent="0.2">
      <c r="A819" s="78" t="s">
        <v>1872</v>
      </c>
      <c r="B819" s="31">
        <v>4</v>
      </c>
      <c r="C819" s="31" t="s">
        <v>2820</v>
      </c>
      <c r="D819" s="31" t="s">
        <v>742</v>
      </c>
      <c r="E819" s="112" t="s">
        <v>4</v>
      </c>
      <c r="F819" s="31" t="str">
        <f>+$C$817</f>
        <v>30740K400</v>
      </c>
      <c r="G819" s="110">
        <v>4</v>
      </c>
      <c r="H819" s="110"/>
      <c r="I819" s="111"/>
      <c r="J819" s="31" t="s">
        <v>158</v>
      </c>
      <c r="K819" s="31" t="s">
        <v>22</v>
      </c>
      <c r="L819" s="31"/>
      <c r="M819" s="60"/>
      <c r="N819" s="31"/>
      <c r="O819" s="31" t="s">
        <v>3337</v>
      </c>
      <c r="P819" s="98">
        <f t="shared" si="47"/>
        <v>13</v>
      </c>
      <c r="Q819" s="98">
        <f t="shared" si="48"/>
        <v>0</v>
      </c>
    </row>
    <row r="820" spans="1:17" x14ac:dyDescent="0.2">
      <c r="A820" s="78" t="s">
        <v>1873</v>
      </c>
      <c r="B820" s="31">
        <v>2</v>
      </c>
      <c r="C820" s="31" t="s">
        <v>2821</v>
      </c>
      <c r="D820" s="31" t="s">
        <v>743</v>
      </c>
      <c r="E820" s="112" t="s">
        <v>4</v>
      </c>
      <c r="F820" s="31" t="str">
        <f>+$C$817</f>
        <v>30740K400</v>
      </c>
      <c r="G820" s="110">
        <v>3</v>
      </c>
      <c r="H820" s="110"/>
      <c r="I820" s="111"/>
      <c r="J820" s="31" t="s">
        <v>158</v>
      </c>
      <c r="K820" s="31" t="s">
        <v>22</v>
      </c>
      <c r="L820" s="31"/>
      <c r="M820" s="60"/>
      <c r="N820" s="31"/>
      <c r="O820" s="31" t="s">
        <v>3337</v>
      </c>
      <c r="P820" s="98">
        <f t="shared" si="47"/>
        <v>7</v>
      </c>
      <c r="Q820" s="98">
        <f t="shared" si="48"/>
        <v>0</v>
      </c>
    </row>
    <row r="821" spans="1:17" x14ac:dyDescent="0.2">
      <c r="A821" s="78" t="s">
        <v>1874</v>
      </c>
      <c r="B821" s="31">
        <v>12</v>
      </c>
      <c r="C821" s="31" t="s">
        <v>2822</v>
      </c>
      <c r="D821" s="31" t="s">
        <v>155</v>
      </c>
      <c r="E821" s="112" t="s">
        <v>4</v>
      </c>
      <c r="F821" s="31" t="str">
        <f>+$C$817</f>
        <v>30740K400</v>
      </c>
      <c r="G821" s="110">
        <v>8</v>
      </c>
      <c r="H821" s="110"/>
      <c r="I821" s="111"/>
      <c r="J821" s="31" t="s">
        <v>158</v>
      </c>
      <c r="K821" s="31" t="s">
        <v>22</v>
      </c>
      <c r="L821" s="31"/>
      <c r="M821" s="60"/>
      <c r="N821" s="31"/>
      <c r="O821" s="31" t="s">
        <v>3337</v>
      </c>
      <c r="P821" s="98">
        <f t="shared" si="47"/>
        <v>11</v>
      </c>
      <c r="Q821" s="98">
        <f t="shared" si="48"/>
        <v>0</v>
      </c>
    </row>
    <row r="822" spans="1:17" x14ac:dyDescent="0.2">
      <c r="A822" s="78" t="s">
        <v>1877</v>
      </c>
      <c r="B822" s="31">
        <v>1</v>
      </c>
      <c r="C822" s="31" t="s">
        <v>2823</v>
      </c>
      <c r="D822" s="31" t="s">
        <v>744</v>
      </c>
      <c r="E822" s="113" t="s">
        <v>5</v>
      </c>
      <c r="F822" s="31" t="str">
        <f>+C$796</f>
        <v>30700K400</v>
      </c>
      <c r="G822" s="110">
        <v>322</v>
      </c>
      <c r="H822" s="110">
        <f>SUMPRODUCT(B823:B826,G823:G826)</f>
        <v>322</v>
      </c>
      <c r="I822" s="111" t="s">
        <v>6</v>
      </c>
      <c r="J822" s="31" t="s">
        <v>158</v>
      </c>
      <c r="K822" s="31" t="s">
        <v>22</v>
      </c>
      <c r="L822" s="31"/>
      <c r="M822" s="60"/>
      <c r="N822" s="31" t="s">
        <v>245</v>
      </c>
      <c r="O822" s="31" t="s">
        <v>3337</v>
      </c>
      <c r="P822" s="98">
        <f t="shared" si="47"/>
        <v>16</v>
      </c>
      <c r="Q822" s="98">
        <f t="shared" si="48"/>
        <v>5</v>
      </c>
    </row>
    <row r="823" spans="1:17" x14ac:dyDescent="0.2">
      <c r="A823" s="78" t="s">
        <v>1878</v>
      </c>
      <c r="B823" s="31">
        <v>1</v>
      </c>
      <c r="C823" s="31" t="s">
        <v>2824</v>
      </c>
      <c r="D823" s="31" t="s">
        <v>745</v>
      </c>
      <c r="E823" s="112" t="s">
        <v>4</v>
      </c>
      <c r="F823" s="31" t="str">
        <f>+$C$822</f>
        <v>30875K100</v>
      </c>
      <c r="G823" s="110">
        <v>71</v>
      </c>
      <c r="H823" s="110"/>
      <c r="I823" s="111" t="s">
        <v>4</v>
      </c>
      <c r="J823" s="31" t="s">
        <v>158</v>
      </c>
      <c r="K823" s="31" t="s">
        <v>22</v>
      </c>
      <c r="L823" s="31"/>
      <c r="M823" s="60"/>
      <c r="N823" s="31"/>
      <c r="O823" s="31" t="s">
        <v>3337</v>
      </c>
      <c r="P823" s="98">
        <f t="shared" si="47"/>
        <v>21</v>
      </c>
      <c r="Q823" s="98">
        <f t="shared" si="48"/>
        <v>0</v>
      </c>
    </row>
    <row r="824" spans="1:17" x14ac:dyDescent="0.2">
      <c r="A824" s="78" t="s">
        <v>1879</v>
      </c>
      <c r="B824" s="31">
        <v>1</v>
      </c>
      <c r="C824" s="31" t="s">
        <v>2825</v>
      </c>
      <c r="D824" s="31" t="s">
        <v>157</v>
      </c>
      <c r="E824" s="112" t="s">
        <v>4</v>
      </c>
      <c r="F824" s="31" t="str">
        <f>+$C$822</f>
        <v>30875K100</v>
      </c>
      <c r="G824" s="110">
        <v>82</v>
      </c>
      <c r="H824" s="110"/>
      <c r="I824" s="111" t="s">
        <v>4</v>
      </c>
      <c r="J824" s="31" t="s">
        <v>158</v>
      </c>
      <c r="K824" s="31" t="s">
        <v>22</v>
      </c>
      <c r="L824" s="31"/>
      <c r="M824" s="60"/>
      <c r="N824" s="31"/>
      <c r="O824" s="31" t="s">
        <v>3337</v>
      </c>
      <c r="P824" s="98">
        <f t="shared" si="47"/>
        <v>20</v>
      </c>
      <c r="Q824" s="98">
        <f t="shared" si="48"/>
        <v>0</v>
      </c>
    </row>
    <row r="825" spans="1:17" x14ac:dyDescent="0.2">
      <c r="A825" s="78" t="s">
        <v>1880</v>
      </c>
      <c r="B825" s="31">
        <v>1</v>
      </c>
      <c r="C825" s="31" t="s">
        <v>2826</v>
      </c>
      <c r="D825" s="31" t="s">
        <v>746</v>
      </c>
      <c r="E825" s="112" t="s">
        <v>4</v>
      </c>
      <c r="F825" s="31" t="str">
        <f>+$C$822</f>
        <v>30875K100</v>
      </c>
      <c r="G825" s="110">
        <v>89</v>
      </c>
      <c r="H825" s="110"/>
      <c r="I825" s="111" t="s">
        <v>4</v>
      </c>
      <c r="J825" s="31" t="s">
        <v>158</v>
      </c>
      <c r="K825" s="31" t="s">
        <v>22</v>
      </c>
      <c r="L825" s="31"/>
      <c r="M825" s="60"/>
      <c r="N825" s="31"/>
      <c r="O825" s="31" t="s">
        <v>3337</v>
      </c>
      <c r="P825" s="98">
        <f t="shared" si="47"/>
        <v>16</v>
      </c>
      <c r="Q825" s="98">
        <f t="shared" si="48"/>
        <v>0</v>
      </c>
    </row>
    <row r="826" spans="1:17" x14ac:dyDescent="0.2">
      <c r="A826" s="78" t="s">
        <v>1881</v>
      </c>
      <c r="B826" s="31">
        <v>1</v>
      </c>
      <c r="C826" s="31" t="s">
        <v>2827</v>
      </c>
      <c r="D826" s="31" t="s">
        <v>747</v>
      </c>
      <c r="E826" s="112" t="s">
        <v>4</v>
      </c>
      <c r="F826" s="31" t="str">
        <f>+$C$822</f>
        <v>30875K100</v>
      </c>
      <c r="G826" s="110">
        <v>80</v>
      </c>
      <c r="H826" s="110"/>
      <c r="I826" s="111" t="s">
        <v>4</v>
      </c>
      <c r="J826" s="31" t="s">
        <v>158</v>
      </c>
      <c r="K826" s="31" t="s">
        <v>22</v>
      </c>
      <c r="L826" s="31"/>
      <c r="M826" s="60"/>
      <c r="N826" s="31"/>
      <c r="O826" s="31" t="s">
        <v>3337</v>
      </c>
      <c r="P826" s="98">
        <f t="shared" si="47"/>
        <v>22</v>
      </c>
      <c r="Q826" s="98">
        <f t="shared" si="48"/>
        <v>0</v>
      </c>
    </row>
    <row r="827" spans="1:17" x14ac:dyDescent="0.2">
      <c r="A827" s="119"/>
      <c r="B827" s="88"/>
      <c r="C827" s="120"/>
      <c r="D827" s="43"/>
      <c r="E827" s="43"/>
      <c r="F827" s="43"/>
      <c r="G827" s="121"/>
      <c r="H827" s="121"/>
      <c r="I827" s="122"/>
      <c r="J827" s="43"/>
      <c r="K827" s="43" t="s">
        <v>4</v>
      </c>
      <c r="N827" s="43"/>
      <c r="P827" s="98">
        <f t="shared" si="47"/>
        <v>0</v>
      </c>
      <c r="Q827" s="98">
        <f t="shared" si="48"/>
        <v>0</v>
      </c>
    </row>
    <row r="828" spans="1:17" x14ac:dyDescent="0.2">
      <c r="A828" s="78" t="s">
        <v>1882</v>
      </c>
      <c r="B828" s="31"/>
      <c r="C828" s="31" t="s">
        <v>2958</v>
      </c>
      <c r="D828" s="31" t="s">
        <v>1875</v>
      </c>
      <c r="E828" s="45" t="s">
        <v>45</v>
      </c>
      <c r="F828" s="31"/>
      <c r="G828" s="110">
        <v>636</v>
      </c>
      <c r="H828" s="110">
        <f>+(B829*G829)+(B830*G830)+(B843*G843)</f>
        <v>636</v>
      </c>
      <c r="I828" s="111" t="s">
        <v>4</v>
      </c>
      <c r="J828" s="31" t="s">
        <v>1876</v>
      </c>
      <c r="K828" s="31" t="s">
        <v>22</v>
      </c>
      <c r="L828" s="31"/>
      <c r="M828" s="60"/>
      <c r="N828" s="31" t="s">
        <v>245</v>
      </c>
      <c r="O828" s="31" t="s">
        <v>3337</v>
      </c>
      <c r="P828" s="98">
        <f t="shared" si="47"/>
        <v>23</v>
      </c>
      <c r="Q828" s="98">
        <f t="shared" si="48"/>
        <v>5</v>
      </c>
    </row>
    <row r="829" spans="1:17" x14ac:dyDescent="0.2">
      <c r="A829" s="78" t="s">
        <v>1883</v>
      </c>
      <c r="B829" s="31">
        <v>1</v>
      </c>
      <c r="C829" s="31" t="s">
        <v>2797</v>
      </c>
      <c r="D829" s="31" t="s">
        <v>151</v>
      </c>
      <c r="E829" s="112" t="s">
        <v>4</v>
      </c>
      <c r="F829" s="31" t="str">
        <f>+C$828</f>
        <v>30700K300</v>
      </c>
      <c r="G829" s="110">
        <v>93</v>
      </c>
      <c r="H829" s="110"/>
      <c r="I829" s="111" t="s">
        <v>4</v>
      </c>
      <c r="J829" s="31" t="s">
        <v>1876</v>
      </c>
      <c r="K829" s="31" t="s">
        <v>22</v>
      </c>
      <c r="L829" s="31"/>
      <c r="M829" s="60"/>
      <c r="N829" s="31" t="s">
        <v>245</v>
      </c>
      <c r="O829" s="31" t="s">
        <v>3337</v>
      </c>
      <c r="P829" s="98">
        <f t="shared" si="47"/>
        <v>16</v>
      </c>
      <c r="Q829" s="98">
        <f t="shared" si="48"/>
        <v>5</v>
      </c>
    </row>
    <row r="830" spans="1:17" x14ac:dyDescent="0.2">
      <c r="A830" s="78" t="s">
        <v>1884</v>
      </c>
      <c r="B830" s="31">
        <v>1</v>
      </c>
      <c r="C830" s="31" t="s">
        <v>2942</v>
      </c>
      <c r="D830" s="31" t="s">
        <v>724</v>
      </c>
      <c r="E830" s="113" t="s">
        <v>5</v>
      </c>
      <c r="F830" s="31" t="str">
        <f>+C$828</f>
        <v>30700K300</v>
      </c>
      <c r="G830" s="110">
        <v>221</v>
      </c>
      <c r="H830" s="110">
        <f>SUMPRODUCT(B831:B832,G831:G832)+(B837*G837)</f>
        <v>221</v>
      </c>
      <c r="I830" s="111" t="s">
        <v>4</v>
      </c>
      <c r="J830" s="31" t="s">
        <v>1876</v>
      </c>
      <c r="K830" s="31" t="s">
        <v>22</v>
      </c>
      <c r="L830" s="31"/>
      <c r="M830" s="60"/>
      <c r="N830" s="31" t="s">
        <v>245</v>
      </c>
      <c r="O830" s="31" t="s">
        <v>3337</v>
      </c>
      <c r="P830" s="98">
        <f t="shared" si="47"/>
        <v>11</v>
      </c>
      <c r="Q830" s="98">
        <f t="shared" si="48"/>
        <v>5</v>
      </c>
    </row>
    <row r="831" spans="1:17" x14ac:dyDescent="0.2">
      <c r="A831" s="78" t="s">
        <v>1885</v>
      </c>
      <c r="B831" s="31">
        <v>1</v>
      </c>
      <c r="C831" s="31" t="s">
        <v>2799</v>
      </c>
      <c r="D831" s="31" t="s">
        <v>725</v>
      </c>
      <c r="E831" s="112" t="s">
        <v>4</v>
      </c>
      <c r="F831" s="31" t="str">
        <f>+C$830</f>
        <v>30705K300</v>
      </c>
      <c r="G831" s="110">
        <v>57</v>
      </c>
      <c r="H831" s="110"/>
      <c r="I831" s="111"/>
      <c r="J831" s="31" t="s">
        <v>1876</v>
      </c>
      <c r="K831" s="31" t="s">
        <v>22</v>
      </c>
      <c r="L831" s="31"/>
      <c r="M831" s="60"/>
      <c r="N831" s="31"/>
      <c r="O831" s="31" t="s">
        <v>3337</v>
      </c>
      <c r="P831" s="98">
        <f t="shared" si="47"/>
        <v>16</v>
      </c>
      <c r="Q831" s="98">
        <f t="shared" si="48"/>
        <v>0</v>
      </c>
    </row>
    <row r="832" spans="1:17" x14ac:dyDescent="0.2">
      <c r="A832" s="78" t="s">
        <v>1886</v>
      </c>
      <c r="B832" s="31">
        <v>1</v>
      </c>
      <c r="C832" s="31" t="s">
        <v>2943</v>
      </c>
      <c r="D832" s="31" t="s">
        <v>272</v>
      </c>
      <c r="E832" s="80" t="s">
        <v>39</v>
      </c>
      <c r="F832" s="31" t="str">
        <f>+C$830</f>
        <v>30705K300</v>
      </c>
      <c r="G832" s="110">
        <v>84</v>
      </c>
      <c r="H832" s="110">
        <f>SUMPRODUCT(B833:B836,G833:G836)</f>
        <v>84</v>
      </c>
      <c r="I832" s="111" t="s">
        <v>4</v>
      </c>
      <c r="J832" s="31" t="s">
        <v>1876</v>
      </c>
      <c r="K832" s="31" t="s">
        <v>22</v>
      </c>
      <c r="L832" s="31"/>
      <c r="M832" s="60"/>
      <c r="N832" s="31"/>
      <c r="O832" s="31" t="s">
        <v>3337</v>
      </c>
      <c r="P832" s="98">
        <f t="shared" si="47"/>
        <v>18</v>
      </c>
      <c r="Q832" s="98">
        <f t="shared" si="48"/>
        <v>0</v>
      </c>
    </row>
    <row r="833" spans="1:17" x14ac:dyDescent="0.2">
      <c r="A833" s="78" t="s">
        <v>1887</v>
      </c>
      <c r="B833" s="31">
        <v>1</v>
      </c>
      <c r="C833" s="31" t="s">
        <v>2801</v>
      </c>
      <c r="D833" s="31" t="s">
        <v>726</v>
      </c>
      <c r="E833" s="112" t="s">
        <v>4</v>
      </c>
      <c r="F833" s="31" t="str">
        <f>+C$832</f>
        <v>30710K300</v>
      </c>
      <c r="G833" s="110">
        <v>4</v>
      </c>
      <c r="H833" s="110"/>
      <c r="I833" s="111"/>
      <c r="J833" s="31" t="s">
        <v>1876</v>
      </c>
      <c r="K833" s="31" t="s">
        <v>22</v>
      </c>
      <c r="L833" s="31"/>
      <c r="M833" s="60"/>
      <c r="N833" s="31"/>
      <c r="O833" s="31" t="s">
        <v>3337</v>
      </c>
      <c r="P833" s="98">
        <f t="shared" si="47"/>
        <v>22</v>
      </c>
      <c r="Q833" s="98">
        <f t="shared" si="48"/>
        <v>0</v>
      </c>
    </row>
    <row r="834" spans="1:17" x14ac:dyDescent="0.2">
      <c r="A834" s="78" t="s">
        <v>1888</v>
      </c>
      <c r="B834" s="31">
        <v>4</v>
      </c>
      <c r="C834" s="31" t="s">
        <v>2802</v>
      </c>
      <c r="D834" s="31" t="s">
        <v>727</v>
      </c>
      <c r="E834" s="112" t="s">
        <v>4</v>
      </c>
      <c r="F834" s="31" t="str">
        <f>+C$832</f>
        <v>30710K300</v>
      </c>
      <c r="G834" s="110">
        <v>10</v>
      </c>
      <c r="H834" s="110"/>
      <c r="I834" s="111"/>
      <c r="J834" s="31" t="s">
        <v>1876</v>
      </c>
      <c r="K834" s="31" t="s">
        <v>22</v>
      </c>
      <c r="L834" s="31"/>
      <c r="M834" s="60"/>
      <c r="N834" s="31"/>
      <c r="O834" s="31" t="s">
        <v>3337</v>
      </c>
      <c r="P834" s="98">
        <f t="shared" si="47"/>
        <v>24</v>
      </c>
      <c r="Q834" s="98">
        <f t="shared" si="48"/>
        <v>0</v>
      </c>
    </row>
    <row r="835" spans="1:17" x14ac:dyDescent="0.2">
      <c r="A835" s="78" t="s">
        <v>1889</v>
      </c>
      <c r="B835" s="31">
        <v>3</v>
      </c>
      <c r="C835" s="31" t="s">
        <v>2803</v>
      </c>
      <c r="D835" s="31" t="s">
        <v>728</v>
      </c>
      <c r="E835" s="112" t="s">
        <v>4</v>
      </c>
      <c r="F835" s="31" t="str">
        <f>+C$832</f>
        <v>30710K300</v>
      </c>
      <c r="G835" s="110">
        <v>10</v>
      </c>
      <c r="H835" s="110"/>
      <c r="I835" s="111"/>
      <c r="J835" s="31" t="s">
        <v>1876</v>
      </c>
      <c r="K835" s="31" t="s">
        <v>22</v>
      </c>
      <c r="L835" s="31"/>
      <c r="M835" s="60"/>
      <c r="N835" s="31"/>
      <c r="O835" s="31" t="s">
        <v>3337</v>
      </c>
      <c r="P835" s="98">
        <f t="shared" si="47"/>
        <v>24</v>
      </c>
      <c r="Q835" s="98">
        <f t="shared" si="48"/>
        <v>0</v>
      </c>
    </row>
    <row r="836" spans="1:17" x14ac:dyDescent="0.2">
      <c r="A836" s="78" t="s">
        <v>1890</v>
      </c>
      <c r="B836" s="31">
        <v>1</v>
      </c>
      <c r="C836" s="31" t="s">
        <v>2804</v>
      </c>
      <c r="D836" s="31" t="s">
        <v>729</v>
      </c>
      <c r="E836" s="112" t="s">
        <v>4</v>
      </c>
      <c r="F836" s="31" t="str">
        <f>+C$832</f>
        <v>30710K300</v>
      </c>
      <c r="G836" s="110">
        <v>10</v>
      </c>
      <c r="H836" s="110"/>
      <c r="I836" s="111"/>
      <c r="J836" s="31" t="s">
        <v>1876</v>
      </c>
      <c r="K836" s="31" t="s">
        <v>22</v>
      </c>
      <c r="L836" s="31"/>
      <c r="M836" s="60"/>
      <c r="N836" s="31"/>
      <c r="O836" s="31" t="s">
        <v>3337</v>
      </c>
      <c r="P836" s="98">
        <f t="shared" si="47"/>
        <v>27</v>
      </c>
      <c r="Q836" s="98">
        <f t="shared" si="48"/>
        <v>0</v>
      </c>
    </row>
    <row r="837" spans="1:17" x14ac:dyDescent="0.2">
      <c r="A837" s="78" t="s">
        <v>1891</v>
      </c>
      <c r="B837" s="31">
        <v>1</v>
      </c>
      <c r="C837" s="31" t="s">
        <v>2944</v>
      </c>
      <c r="D837" s="31" t="s">
        <v>273</v>
      </c>
      <c r="E837" s="80" t="s">
        <v>39</v>
      </c>
      <c r="F837" s="31" t="str">
        <f>+C$830</f>
        <v>30705K300</v>
      </c>
      <c r="G837" s="110">
        <v>80</v>
      </c>
      <c r="H837" s="110">
        <f>SUMPRODUCT(B838:B842,G838:G842)</f>
        <v>80</v>
      </c>
      <c r="I837" s="111" t="s">
        <v>4</v>
      </c>
      <c r="J837" s="31" t="s">
        <v>1876</v>
      </c>
      <c r="K837" s="31" t="s">
        <v>22</v>
      </c>
      <c r="L837" s="31"/>
      <c r="M837" s="60"/>
      <c r="N837" s="31"/>
      <c r="O837" s="31" t="s">
        <v>3337</v>
      </c>
      <c r="P837" s="98">
        <f t="shared" si="47"/>
        <v>18</v>
      </c>
      <c r="Q837" s="98">
        <f t="shared" si="48"/>
        <v>0</v>
      </c>
    </row>
    <row r="838" spans="1:17" x14ac:dyDescent="0.2">
      <c r="A838" s="78" t="s">
        <v>1892</v>
      </c>
      <c r="B838" s="31">
        <v>1</v>
      </c>
      <c r="C838" s="31" t="s">
        <v>2806</v>
      </c>
      <c r="D838" s="31" t="s">
        <v>730</v>
      </c>
      <c r="E838" s="112" t="s">
        <v>4</v>
      </c>
      <c r="F838" s="31" t="str">
        <f>+C$837</f>
        <v>30750K300</v>
      </c>
      <c r="G838" s="110">
        <v>4</v>
      </c>
      <c r="H838" s="110"/>
      <c r="I838" s="111"/>
      <c r="J838" s="31" t="s">
        <v>1876</v>
      </c>
      <c r="K838" s="31" t="s">
        <v>22</v>
      </c>
      <c r="L838" s="31"/>
      <c r="M838" s="60"/>
      <c r="N838" s="31"/>
      <c r="O838" s="31" t="s">
        <v>3337</v>
      </c>
      <c r="P838" s="98">
        <f t="shared" si="47"/>
        <v>22</v>
      </c>
      <c r="Q838" s="98">
        <f t="shared" si="48"/>
        <v>0</v>
      </c>
    </row>
    <row r="839" spans="1:17" x14ac:dyDescent="0.2">
      <c r="A839" s="78" t="s">
        <v>1893</v>
      </c>
      <c r="B839" s="31">
        <v>1</v>
      </c>
      <c r="C839" s="31" t="s">
        <v>2807</v>
      </c>
      <c r="D839" s="31" t="s">
        <v>731</v>
      </c>
      <c r="E839" s="112" t="s">
        <v>4</v>
      </c>
      <c r="F839" s="31" t="str">
        <f>+C$837</f>
        <v>30750K300</v>
      </c>
      <c r="G839" s="110">
        <v>11</v>
      </c>
      <c r="H839" s="110"/>
      <c r="I839" s="111"/>
      <c r="J839" s="31" t="s">
        <v>1876</v>
      </c>
      <c r="K839" s="31" t="s">
        <v>22</v>
      </c>
      <c r="L839" s="31"/>
      <c r="M839" s="60"/>
      <c r="N839" s="31"/>
      <c r="O839" s="31" t="s">
        <v>3337</v>
      </c>
      <c r="P839" s="98">
        <f t="shared" si="47"/>
        <v>25</v>
      </c>
      <c r="Q839" s="98">
        <f t="shared" si="48"/>
        <v>0</v>
      </c>
    </row>
    <row r="840" spans="1:17" x14ac:dyDescent="0.2">
      <c r="A840" s="78" t="s">
        <v>1894</v>
      </c>
      <c r="B840" s="31">
        <v>2</v>
      </c>
      <c r="C840" s="31" t="s">
        <v>2808</v>
      </c>
      <c r="D840" s="31" t="s">
        <v>732</v>
      </c>
      <c r="E840" s="112" t="s">
        <v>4</v>
      </c>
      <c r="F840" s="31" t="str">
        <f>+C$837</f>
        <v>30750K300</v>
      </c>
      <c r="G840" s="110">
        <v>4</v>
      </c>
      <c r="H840" s="110"/>
      <c r="I840" s="111"/>
      <c r="J840" s="31" t="s">
        <v>1876</v>
      </c>
      <c r="K840" s="31" t="s">
        <v>22</v>
      </c>
      <c r="L840" s="31"/>
      <c r="M840" s="60"/>
      <c r="N840" s="31"/>
      <c r="O840" s="31" t="s">
        <v>3337</v>
      </c>
      <c r="P840" s="98">
        <f t="shared" si="47"/>
        <v>23</v>
      </c>
      <c r="Q840" s="98">
        <f t="shared" si="48"/>
        <v>0</v>
      </c>
    </row>
    <row r="841" spans="1:17" x14ac:dyDescent="0.2">
      <c r="A841" s="78" t="s">
        <v>1895</v>
      </c>
      <c r="B841" s="31">
        <v>7</v>
      </c>
      <c r="C841" s="31" t="s">
        <v>2809</v>
      </c>
      <c r="D841" s="31" t="s">
        <v>733</v>
      </c>
      <c r="E841" s="112" t="s">
        <v>4</v>
      </c>
      <c r="F841" s="31" t="str">
        <f>+C$837</f>
        <v>30750K300</v>
      </c>
      <c r="G841" s="110">
        <v>6</v>
      </c>
      <c r="H841" s="110"/>
      <c r="I841" s="111"/>
      <c r="J841" s="31" t="s">
        <v>1876</v>
      </c>
      <c r="K841" s="31" t="s">
        <v>22</v>
      </c>
      <c r="L841" s="31"/>
      <c r="M841" s="60"/>
      <c r="N841" s="31"/>
      <c r="O841" s="31" t="s">
        <v>3337</v>
      </c>
      <c r="P841" s="98">
        <f t="shared" si="47"/>
        <v>21</v>
      </c>
      <c r="Q841" s="98">
        <f t="shared" si="48"/>
        <v>0</v>
      </c>
    </row>
    <row r="842" spans="1:17" x14ac:dyDescent="0.2">
      <c r="A842" s="78" t="s">
        <v>1896</v>
      </c>
      <c r="B842" s="31">
        <v>3</v>
      </c>
      <c r="C842" s="31" t="s">
        <v>2810</v>
      </c>
      <c r="D842" s="31" t="s">
        <v>734</v>
      </c>
      <c r="E842" s="112" t="s">
        <v>4</v>
      </c>
      <c r="F842" s="31" t="str">
        <f>+C$837</f>
        <v>30750K300</v>
      </c>
      <c r="G842" s="110">
        <v>5</v>
      </c>
      <c r="H842" s="110"/>
      <c r="I842" s="111"/>
      <c r="J842" s="31" t="s">
        <v>1876</v>
      </c>
      <c r="K842" s="31" t="s">
        <v>22</v>
      </c>
      <c r="L842" s="31"/>
      <c r="M842" s="60"/>
      <c r="N842" s="31"/>
      <c r="O842" s="31" t="s">
        <v>3337</v>
      </c>
      <c r="P842" s="98">
        <f t="shared" si="47"/>
        <v>23</v>
      </c>
      <c r="Q842" s="98">
        <f t="shared" si="48"/>
        <v>0</v>
      </c>
    </row>
    <row r="843" spans="1:17" x14ac:dyDescent="0.2">
      <c r="A843" s="78" t="s">
        <v>1897</v>
      </c>
      <c r="B843" s="31">
        <v>1</v>
      </c>
      <c r="C843" s="31" t="s">
        <v>2823</v>
      </c>
      <c r="D843" s="31" t="s">
        <v>744</v>
      </c>
      <c r="E843" s="113" t="s">
        <v>5</v>
      </c>
      <c r="F843" s="31" t="str">
        <f>+C$828</f>
        <v>30700K300</v>
      </c>
      <c r="G843" s="110">
        <v>322</v>
      </c>
      <c r="H843" s="110">
        <f>SUMPRODUCT(B844:B847,G844:G847)</f>
        <v>322</v>
      </c>
      <c r="I843" s="111"/>
      <c r="J843" s="31" t="s">
        <v>1876</v>
      </c>
      <c r="K843" s="31" t="s">
        <v>22</v>
      </c>
      <c r="L843" s="31"/>
      <c r="M843" s="60"/>
      <c r="N843" s="31" t="s">
        <v>245</v>
      </c>
      <c r="O843" s="31" t="s">
        <v>3337</v>
      </c>
      <c r="P843" s="98">
        <f t="shared" si="47"/>
        <v>16</v>
      </c>
      <c r="Q843" s="98">
        <f t="shared" si="48"/>
        <v>5</v>
      </c>
    </row>
    <row r="844" spans="1:17" x14ac:dyDescent="0.2">
      <c r="A844" s="78" t="s">
        <v>1898</v>
      </c>
      <c r="B844" s="31">
        <v>1</v>
      </c>
      <c r="C844" s="31" t="s">
        <v>2824</v>
      </c>
      <c r="D844" s="31" t="s">
        <v>745</v>
      </c>
      <c r="E844" s="112" t="s">
        <v>4</v>
      </c>
      <c r="F844" s="31" t="str">
        <f>+C$843</f>
        <v>30875K100</v>
      </c>
      <c r="G844" s="110">
        <v>71</v>
      </c>
      <c r="H844" s="110"/>
      <c r="I844" s="111" t="s">
        <v>4</v>
      </c>
      <c r="J844" s="31" t="s">
        <v>1876</v>
      </c>
      <c r="K844" s="31" t="s">
        <v>22</v>
      </c>
      <c r="L844" s="31"/>
      <c r="M844" s="60"/>
      <c r="N844" s="31"/>
      <c r="O844" s="31" t="s">
        <v>3337</v>
      </c>
      <c r="P844" s="98">
        <f t="shared" si="47"/>
        <v>21</v>
      </c>
      <c r="Q844" s="98">
        <f t="shared" si="48"/>
        <v>0</v>
      </c>
    </row>
    <row r="845" spans="1:17" x14ac:dyDescent="0.2">
      <c r="A845" s="78" t="s">
        <v>1899</v>
      </c>
      <c r="B845" s="31">
        <v>1</v>
      </c>
      <c r="C845" s="31" t="s">
        <v>2825</v>
      </c>
      <c r="D845" s="31" t="s">
        <v>157</v>
      </c>
      <c r="E845" s="112" t="s">
        <v>4</v>
      </c>
      <c r="F845" s="31" t="str">
        <f>+C$843</f>
        <v>30875K100</v>
      </c>
      <c r="G845" s="110">
        <v>82</v>
      </c>
      <c r="H845" s="110"/>
      <c r="I845" s="111" t="s">
        <v>4</v>
      </c>
      <c r="J845" s="31" t="s">
        <v>1876</v>
      </c>
      <c r="K845" s="31" t="s">
        <v>22</v>
      </c>
      <c r="L845" s="31"/>
      <c r="M845" s="60"/>
      <c r="N845" s="31"/>
      <c r="O845" s="31" t="s">
        <v>3337</v>
      </c>
      <c r="P845" s="98">
        <f t="shared" si="47"/>
        <v>20</v>
      </c>
      <c r="Q845" s="98">
        <f t="shared" si="48"/>
        <v>0</v>
      </c>
    </row>
    <row r="846" spans="1:17" x14ac:dyDescent="0.2">
      <c r="A846" s="78" t="s">
        <v>1900</v>
      </c>
      <c r="B846" s="31">
        <v>1</v>
      </c>
      <c r="C846" s="31" t="s">
        <v>2826</v>
      </c>
      <c r="D846" s="31" t="s">
        <v>746</v>
      </c>
      <c r="E846" s="112" t="s">
        <v>4</v>
      </c>
      <c r="F846" s="31" t="str">
        <f>+C$843</f>
        <v>30875K100</v>
      </c>
      <c r="G846" s="110">
        <v>89</v>
      </c>
      <c r="H846" s="110"/>
      <c r="I846" s="111" t="s">
        <v>4</v>
      </c>
      <c r="J846" s="31" t="s">
        <v>1876</v>
      </c>
      <c r="K846" s="31" t="s">
        <v>22</v>
      </c>
      <c r="L846" s="31"/>
      <c r="M846" s="60"/>
      <c r="N846" s="31"/>
      <c r="O846" s="31" t="s">
        <v>3337</v>
      </c>
      <c r="P846" s="98">
        <f t="shared" si="47"/>
        <v>16</v>
      </c>
      <c r="Q846" s="98">
        <f t="shared" si="48"/>
        <v>0</v>
      </c>
    </row>
    <row r="847" spans="1:17" x14ac:dyDescent="0.2">
      <c r="A847" s="78" t="s">
        <v>1901</v>
      </c>
      <c r="B847" s="31">
        <v>1</v>
      </c>
      <c r="C847" s="31" t="s">
        <v>2827</v>
      </c>
      <c r="D847" s="31" t="s">
        <v>747</v>
      </c>
      <c r="E847" s="112" t="s">
        <v>4</v>
      </c>
      <c r="F847" s="31" t="str">
        <f>+C$843</f>
        <v>30875K100</v>
      </c>
      <c r="G847" s="110">
        <v>80</v>
      </c>
      <c r="H847" s="110"/>
      <c r="I847" s="111" t="s">
        <v>4</v>
      </c>
      <c r="J847" s="31" t="s">
        <v>1876</v>
      </c>
      <c r="K847" s="31" t="s">
        <v>22</v>
      </c>
      <c r="L847" s="31"/>
      <c r="M847" s="60"/>
      <c r="N847" s="31"/>
      <c r="O847" s="31" t="s">
        <v>3337</v>
      </c>
      <c r="P847" s="98">
        <f t="shared" si="47"/>
        <v>22</v>
      </c>
      <c r="Q847" s="98">
        <f t="shared" si="48"/>
        <v>0</v>
      </c>
    </row>
    <row r="848" spans="1:17" x14ac:dyDescent="0.2">
      <c r="A848" s="119"/>
      <c r="B848" s="88"/>
      <c r="C848" s="120"/>
      <c r="D848" s="43"/>
      <c r="E848" s="43"/>
      <c r="F848" s="43"/>
      <c r="G848" s="121"/>
      <c r="H848" s="121"/>
      <c r="I848" s="122"/>
      <c r="J848" s="43"/>
      <c r="K848" s="43" t="s">
        <v>4</v>
      </c>
      <c r="N848" s="43"/>
      <c r="P848" s="98">
        <f t="shared" si="47"/>
        <v>0</v>
      </c>
      <c r="Q848" s="98">
        <f t="shared" si="48"/>
        <v>0</v>
      </c>
    </row>
    <row r="849" spans="1:17" x14ac:dyDescent="0.2">
      <c r="A849" s="78" t="s">
        <v>1902</v>
      </c>
      <c r="B849" s="31">
        <v>1</v>
      </c>
      <c r="C849" s="31" t="s">
        <v>2959</v>
      </c>
      <c r="D849" s="31" t="s">
        <v>1953</v>
      </c>
      <c r="E849" s="45" t="s">
        <v>45</v>
      </c>
      <c r="F849" s="31" t="s">
        <v>4</v>
      </c>
      <c r="G849" s="110">
        <v>871</v>
      </c>
      <c r="H849" s="110">
        <f>+(B850*G850)+(B851*G851)+(B864*G864)+(B876*G876)</f>
        <v>871</v>
      </c>
      <c r="I849" s="111" t="s">
        <v>4</v>
      </c>
      <c r="J849" s="31" t="s">
        <v>1954</v>
      </c>
      <c r="K849" s="31" t="s">
        <v>22</v>
      </c>
      <c r="L849" s="31"/>
      <c r="M849" s="60"/>
      <c r="N849" s="31" t="s">
        <v>245</v>
      </c>
      <c r="O849" s="31" t="s">
        <v>3337</v>
      </c>
      <c r="P849" s="98">
        <f t="shared" si="47"/>
        <v>24</v>
      </c>
      <c r="Q849" s="98">
        <f t="shared" si="48"/>
        <v>5</v>
      </c>
    </row>
    <row r="850" spans="1:17" x14ac:dyDescent="0.2">
      <c r="A850" s="78" t="s">
        <v>1903</v>
      </c>
      <c r="B850" s="31">
        <v>1</v>
      </c>
      <c r="C850" s="31" t="s">
        <v>2797</v>
      </c>
      <c r="D850" s="31" t="s">
        <v>151</v>
      </c>
      <c r="E850" s="112" t="s">
        <v>4</v>
      </c>
      <c r="F850" s="31" t="str">
        <f>+C$849</f>
        <v>30700K500</v>
      </c>
      <c r="G850" s="110">
        <v>93</v>
      </c>
      <c r="H850" s="110"/>
      <c r="I850" s="111" t="s">
        <v>4</v>
      </c>
      <c r="J850" s="31" t="s">
        <v>1954</v>
      </c>
      <c r="K850" s="31" t="s">
        <v>22</v>
      </c>
      <c r="L850" s="31"/>
      <c r="M850" s="60"/>
      <c r="N850" s="31" t="s">
        <v>245</v>
      </c>
      <c r="O850" s="31" t="s">
        <v>3337</v>
      </c>
      <c r="P850" s="98">
        <f t="shared" si="47"/>
        <v>16</v>
      </c>
      <c r="Q850" s="98">
        <f t="shared" si="48"/>
        <v>5</v>
      </c>
    </row>
    <row r="851" spans="1:17" x14ac:dyDescent="0.2">
      <c r="A851" s="78" t="s">
        <v>1904</v>
      </c>
      <c r="B851" s="31">
        <v>1</v>
      </c>
      <c r="C851" s="31" t="s">
        <v>2846</v>
      </c>
      <c r="D851" s="31" t="s">
        <v>724</v>
      </c>
      <c r="E851" s="113" t="s">
        <v>5</v>
      </c>
      <c r="F851" s="31" t="str">
        <f>+C$849</f>
        <v>30700K500</v>
      </c>
      <c r="G851" s="110">
        <v>228</v>
      </c>
      <c r="H851" s="110">
        <f>SUMPRODUCT(B852:B853,G852:G853)+(B858*G858)</f>
        <v>228</v>
      </c>
      <c r="I851" s="111" t="s">
        <v>4</v>
      </c>
      <c r="J851" s="31" t="s">
        <v>1954</v>
      </c>
      <c r="K851" s="31" t="s">
        <v>22</v>
      </c>
      <c r="L851" s="31"/>
      <c r="M851" s="60"/>
      <c r="N851" s="31"/>
      <c r="O851" s="31" t="s">
        <v>3337</v>
      </c>
      <c r="P851" s="98">
        <f t="shared" si="47"/>
        <v>11</v>
      </c>
      <c r="Q851" s="98">
        <f t="shared" si="48"/>
        <v>0</v>
      </c>
    </row>
    <row r="852" spans="1:17" x14ac:dyDescent="0.2">
      <c r="A852" s="78" t="s">
        <v>1905</v>
      </c>
      <c r="B852" s="31">
        <v>1</v>
      </c>
      <c r="C852" s="31" t="s">
        <v>2799</v>
      </c>
      <c r="D852" s="31" t="s">
        <v>725</v>
      </c>
      <c r="E852" s="112" t="s">
        <v>4</v>
      </c>
      <c r="F852" s="31" t="str">
        <f>+C$851</f>
        <v>30705K500</v>
      </c>
      <c r="G852" s="110">
        <v>57</v>
      </c>
      <c r="H852" s="110"/>
      <c r="I852" s="111"/>
      <c r="J852" s="31" t="s">
        <v>1954</v>
      </c>
      <c r="K852" s="31" t="s">
        <v>22</v>
      </c>
      <c r="L852" s="31"/>
      <c r="M852" s="60"/>
      <c r="N852" s="31"/>
      <c r="O852" s="31" t="s">
        <v>3337</v>
      </c>
      <c r="P852" s="98">
        <f t="shared" si="47"/>
        <v>16</v>
      </c>
      <c r="Q852" s="98">
        <f t="shared" si="48"/>
        <v>0</v>
      </c>
    </row>
    <row r="853" spans="1:17" x14ac:dyDescent="0.2">
      <c r="A853" s="78" t="s">
        <v>1906</v>
      </c>
      <c r="B853" s="31">
        <v>1</v>
      </c>
      <c r="C853" s="31" t="s">
        <v>2847</v>
      </c>
      <c r="D853" s="31" t="s">
        <v>272</v>
      </c>
      <c r="E853" s="80" t="s">
        <v>39</v>
      </c>
      <c r="F853" s="31" t="str">
        <f>+C$851</f>
        <v>30705K500</v>
      </c>
      <c r="G853" s="110">
        <v>74</v>
      </c>
      <c r="H853" s="110">
        <f>SUMPRODUCT(B854:B857,G854:G857)</f>
        <v>74</v>
      </c>
      <c r="I853" s="111" t="s">
        <v>4</v>
      </c>
      <c r="J853" s="31" t="s">
        <v>1954</v>
      </c>
      <c r="K853" s="31" t="s">
        <v>22</v>
      </c>
      <c r="L853" s="31"/>
      <c r="M853" s="60"/>
      <c r="N853" s="31"/>
      <c r="O853" s="31" t="s">
        <v>3337</v>
      </c>
      <c r="P853" s="98">
        <f t="shared" si="47"/>
        <v>18</v>
      </c>
      <c r="Q853" s="98">
        <f t="shared" si="48"/>
        <v>0</v>
      </c>
    </row>
    <row r="854" spans="1:17" x14ac:dyDescent="0.2">
      <c r="A854" s="78" t="s">
        <v>1907</v>
      </c>
      <c r="B854" s="31">
        <v>1</v>
      </c>
      <c r="C854" s="31" t="s">
        <v>2801</v>
      </c>
      <c r="D854" s="31" t="s">
        <v>726</v>
      </c>
      <c r="E854" s="112" t="s">
        <v>4</v>
      </c>
      <c r="F854" s="31" t="str">
        <f>+C$853</f>
        <v>30710K500</v>
      </c>
      <c r="G854" s="110">
        <v>4</v>
      </c>
      <c r="H854" s="110"/>
      <c r="I854" s="111"/>
      <c r="J854" s="31" t="s">
        <v>1954</v>
      </c>
      <c r="K854" s="31" t="s">
        <v>22</v>
      </c>
      <c r="L854" s="31"/>
      <c r="M854" s="60"/>
      <c r="N854" s="31"/>
      <c r="O854" s="31" t="s">
        <v>3337</v>
      </c>
      <c r="P854" s="98">
        <f t="shared" si="47"/>
        <v>22</v>
      </c>
      <c r="Q854" s="98">
        <f t="shared" si="48"/>
        <v>0</v>
      </c>
    </row>
    <row r="855" spans="1:17" x14ac:dyDescent="0.2">
      <c r="A855" s="78" t="s">
        <v>1908</v>
      </c>
      <c r="B855" s="31">
        <v>3</v>
      </c>
      <c r="C855" s="31" t="s">
        <v>2802</v>
      </c>
      <c r="D855" s="31" t="s">
        <v>727</v>
      </c>
      <c r="E855" s="112" t="s">
        <v>4</v>
      </c>
      <c r="F855" s="31" t="str">
        <f>+C$853</f>
        <v>30710K500</v>
      </c>
      <c r="G855" s="110">
        <v>10</v>
      </c>
      <c r="H855" s="110"/>
      <c r="I855" s="111"/>
      <c r="J855" s="31" t="s">
        <v>1954</v>
      </c>
      <c r="K855" s="31" t="s">
        <v>22</v>
      </c>
      <c r="L855" s="31"/>
      <c r="M855" s="60"/>
      <c r="N855" s="31"/>
      <c r="O855" s="31" t="s">
        <v>3337</v>
      </c>
      <c r="P855" s="98">
        <f t="shared" si="47"/>
        <v>24</v>
      </c>
      <c r="Q855" s="98">
        <f t="shared" si="48"/>
        <v>0</v>
      </c>
    </row>
    <row r="856" spans="1:17" x14ac:dyDescent="0.2">
      <c r="A856" s="78" t="s">
        <v>1909</v>
      </c>
      <c r="B856" s="31">
        <v>2</v>
      </c>
      <c r="C856" s="31" t="s">
        <v>2803</v>
      </c>
      <c r="D856" s="31" t="s">
        <v>728</v>
      </c>
      <c r="E856" s="112" t="s">
        <v>4</v>
      </c>
      <c r="F856" s="31" t="str">
        <f>+C$853</f>
        <v>30710K500</v>
      </c>
      <c r="G856" s="110">
        <v>10</v>
      </c>
      <c r="H856" s="110"/>
      <c r="I856" s="111"/>
      <c r="J856" s="31" t="s">
        <v>1954</v>
      </c>
      <c r="K856" s="31" t="s">
        <v>22</v>
      </c>
      <c r="L856" s="31"/>
      <c r="M856" s="60"/>
      <c r="N856" s="31"/>
      <c r="O856" s="31" t="s">
        <v>3337</v>
      </c>
      <c r="P856" s="98">
        <f t="shared" si="47"/>
        <v>24</v>
      </c>
      <c r="Q856" s="98">
        <f t="shared" si="48"/>
        <v>0</v>
      </c>
    </row>
    <row r="857" spans="1:17" x14ac:dyDescent="0.2">
      <c r="A857" s="78" t="s">
        <v>1910</v>
      </c>
      <c r="B857" s="31">
        <v>2</v>
      </c>
      <c r="C857" s="31" t="s">
        <v>2804</v>
      </c>
      <c r="D857" s="31" t="s">
        <v>729</v>
      </c>
      <c r="E857" s="112" t="s">
        <v>4</v>
      </c>
      <c r="F857" s="31" t="str">
        <f>+C$853</f>
        <v>30710K500</v>
      </c>
      <c r="G857" s="110">
        <v>10</v>
      </c>
      <c r="H857" s="110"/>
      <c r="I857" s="111"/>
      <c r="J857" s="31" t="s">
        <v>1954</v>
      </c>
      <c r="K857" s="31" t="s">
        <v>22</v>
      </c>
      <c r="L857" s="31"/>
      <c r="M857" s="60"/>
      <c r="N857" s="31"/>
      <c r="O857" s="31" t="s">
        <v>3337</v>
      </c>
      <c r="P857" s="98">
        <f t="shared" si="47"/>
        <v>27</v>
      </c>
      <c r="Q857" s="98">
        <f t="shared" si="48"/>
        <v>0</v>
      </c>
    </row>
    <row r="858" spans="1:17" x14ac:dyDescent="0.2">
      <c r="A858" s="78" t="s">
        <v>1911</v>
      </c>
      <c r="B858" s="31">
        <v>1</v>
      </c>
      <c r="C858" s="31" t="s">
        <v>2848</v>
      </c>
      <c r="D858" s="31" t="s">
        <v>273</v>
      </c>
      <c r="E858" s="80" t="s">
        <v>39</v>
      </c>
      <c r="F858" s="31" t="str">
        <f>+C$851</f>
        <v>30705K500</v>
      </c>
      <c r="G858" s="110">
        <v>97</v>
      </c>
      <c r="H858" s="110">
        <f>SUMPRODUCT(B859:B863,G859:G863)</f>
        <v>97</v>
      </c>
      <c r="I858" s="111" t="s">
        <v>4</v>
      </c>
      <c r="J858" s="31" t="s">
        <v>1954</v>
      </c>
      <c r="K858" s="31" t="s">
        <v>22</v>
      </c>
      <c r="L858" s="31"/>
      <c r="M858" s="60"/>
      <c r="N858" s="31"/>
      <c r="O858" s="31" t="s">
        <v>3337</v>
      </c>
      <c r="P858" s="98">
        <f t="shared" si="47"/>
        <v>18</v>
      </c>
      <c r="Q858" s="98">
        <f t="shared" si="48"/>
        <v>0</v>
      </c>
    </row>
    <row r="859" spans="1:17" x14ac:dyDescent="0.2">
      <c r="A859" s="78" t="s">
        <v>1912</v>
      </c>
      <c r="B859" s="31">
        <v>1</v>
      </c>
      <c r="C859" s="31" t="s">
        <v>2806</v>
      </c>
      <c r="D859" s="31" t="s">
        <v>730</v>
      </c>
      <c r="E859" s="112" t="s">
        <v>4</v>
      </c>
      <c r="F859" s="31" t="str">
        <f>+C$858</f>
        <v>30750K500</v>
      </c>
      <c r="G859" s="110">
        <v>4</v>
      </c>
      <c r="H859" s="110"/>
      <c r="I859" s="111"/>
      <c r="J859" s="31" t="s">
        <v>1954</v>
      </c>
      <c r="K859" s="31" t="s">
        <v>22</v>
      </c>
      <c r="L859" s="31"/>
      <c r="M859" s="60"/>
      <c r="N859" s="31"/>
      <c r="O859" s="31" t="s">
        <v>3337</v>
      </c>
      <c r="P859" s="98">
        <f t="shared" si="47"/>
        <v>22</v>
      </c>
      <c r="Q859" s="98">
        <f t="shared" si="48"/>
        <v>0</v>
      </c>
    </row>
    <row r="860" spans="1:17" x14ac:dyDescent="0.2">
      <c r="A860" s="78" t="s">
        <v>1913</v>
      </c>
      <c r="B860" s="31">
        <v>1</v>
      </c>
      <c r="C860" s="31" t="s">
        <v>2807</v>
      </c>
      <c r="D860" s="31" t="s">
        <v>731</v>
      </c>
      <c r="E860" s="112" t="s">
        <v>4</v>
      </c>
      <c r="F860" s="31" t="str">
        <f>+C$858</f>
        <v>30750K500</v>
      </c>
      <c r="G860" s="110">
        <v>11</v>
      </c>
      <c r="H860" s="110"/>
      <c r="I860" s="111"/>
      <c r="J860" s="31" t="s">
        <v>1954</v>
      </c>
      <c r="K860" s="31" t="s">
        <v>22</v>
      </c>
      <c r="L860" s="31"/>
      <c r="M860" s="60"/>
      <c r="N860" s="31"/>
      <c r="O860" s="31" t="s">
        <v>3337</v>
      </c>
      <c r="P860" s="98">
        <f t="shared" si="47"/>
        <v>25</v>
      </c>
      <c r="Q860" s="98">
        <f t="shared" si="48"/>
        <v>0</v>
      </c>
    </row>
    <row r="861" spans="1:17" x14ac:dyDescent="0.2">
      <c r="A861" s="78" t="s">
        <v>1914</v>
      </c>
      <c r="B861" s="31">
        <v>3</v>
      </c>
      <c r="C861" s="31" t="s">
        <v>2808</v>
      </c>
      <c r="D861" s="31" t="s">
        <v>732</v>
      </c>
      <c r="E861" s="112" t="s">
        <v>4</v>
      </c>
      <c r="F861" s="31" t="str">
        <f>+C$858</f>
        <v>30750K500</v>
      </c>
      <c r="G861" s="110">
        <v>4</v>
      </c>
      <c r="H861" s="110"/>
      <c r="I861" s="111"/>
      <c r="J861" s="31" t="s">
        <v>1954</v>
      </c>
      <c r="K861" s="31" t="s">
        <v>22</v>
      </c>
      <c r="L861" s="31"/>
      <c r="M861" s="60"/>
      <c r="N861" s="31"/>
      <c r="O861" s="31" t="s">
        <v>3337</v>
      </c>
      <c r="P861" s="98">
        <f t="shared" si="47"/>
        <v>23</v>
      </c>
      <c r="Q861" s="98">
        <f t="shared" si="48"/>
        <v>0</v>
      </c>
    </row>
    <row r="862" spans="1:17" x14ac:dyDescent="0.2">
      <c r="A862" s="78" t="s">
        <v>1915</v>
      </c>
      <c r="B862" s="31">
        <v>10</v>
      </c>
      <c r="C862" s="31" t="s">
        <v>2809</v>
      </c>
      <c r="D862" s="31" t="s">
        <v>733</v>
      </c>
      <c r="E862" s="112" t="s">
        <v>4</v>
      </c>
      <c r="F862" s="31" t="str">
        <f>+C$858</f>
        <v>30750K500</v>
      </c>
      <c r="G862" s="110">
        <v>6</v>
      </c>
      <c r="H862" s="110"/>
      <c r="I862" s="111"/>
      <c r="J862" s="31" t="s">
        <v>1954</v>
      </c>
      <c r="K862" s="31" t="s">
        <v>22</v>
      </c>
      <c r="L862" s="31"/>
      <c r="M862" s="60"/>
      <c r="N862" s="31"/>
      <c r="O862" s="31" t="s">
        <v>3337</v>
      </c>
      <c r="P862" s="98">
        <f t="shared" si="47"/>
        <v>21</v>
      </c>
      <c r="Q862" s="98">
        <f t="shared" si="48"/>
        <v>0</v>
      </c>
    </row>
    <row r="863" spans="1:17" x14ac:dyDescent="0.2">
      <c r="A863" s="78" t="s">
        <v>1916</v>
      </c>
      <c r="B863" s="31">
        <v>2</v>
      </c>
      <c r="C863" s="31" t="s">
        <v>2810</v>
      </c>
      <c r="D863" s="31" t="s">
        <v>734</v>
      </c>
      <c r="E863" s="112" t="s">
        <v>4</v>
      </c>
      <c r="F863" s="31" t="str">
        <f>+C$858</f>
        <v>30750K500</v>
      </c>
      <c r="G863" s="110">
        <v>5</v>
      </c>
      <c r="H863" s="110"/>
      <c r="I863" s="111"/>
      <c r="J863" s="31" t="s">
        <v>1954</v>
      </c>
      <c r="K863" s="31" t="s">
        <v>22</v>
      </c>
      <c r="L863" s="31"/>
      <c r="M863" s="60"/>
      <c r="N863" s="31"/>
      <c r="O863" s="31" t="s">
        <v>3337</v>
      </c>
      <c r="P863" s="98">
        <f t="shared" si="47"/>
        <v>23</v>
      </c>
      <c r="Q863" s="98">
        <f t="shared" si="48"/>
        <v>0</v>
      </c>
    </row>
    <row r="864" spans="1:17" x14ac:dyDescent="0.2">
      <c r="A864" s="78" t="s">
        <v>1917</v>
      </c>
      <c r="B864" s="31">
        <v>1</v>
      </c>
      <c r="C864" s="31" t="s">
        <v>2849</v>
      </c>
      <c r="D864" s="31" t="s">
        <v>735</v>
      </c>
      <c r="E864" s="113" t="s">
        <v>5</v>
      </c>
      <c r="F864" s="31" t="str">
        <f>+C$849</f>
        <v>30700K500</v>
      </c>
      <c r="G864" s="110">
        <v>228</v>
      </c>
      <c r="H864" s="110">
        <f>SUMPRODUCT(B865:B866,G865:G866)+(B871*G871)</f>
        <v>228</v>
      </c>
      <c r="I864" s="111" t="s">
        <v>4</v>
      </c>
      <c r="J864" s="31" t="s">
        <v>1954</v>
      </c>
      <c r="K864" s="31" t="s">
        <v>22</v>
      </c>
      <c r="L864" s="31"/>
      <c r="M864" s="60"/>
      <c r="N864" s="31" t="s">
        <v>245</v>
      </c>
      <c r="O864" s="31" t="s">
        <v>3337</v>
      </c>
      <c r="P864" s="98">
        <f t="shared" si="47"/>
        <v>19</v>
      </c>
      <c r="Q864" s="98">
        <f t="shared" si="48"/>
        <v>5</v>
      </c>
    </row>
    <row r="865" spans="1:17" x14ac:dyDescent="0.2">
      <c r="A865" s="78" t="s">
        <v>1918</v>
      </c>
      <c r="B865" s="31">
        <v>1</v>
      </c>
      <c r="C865" s="31" t="s">
        <v>2811</v>
      </c>
      <c r="D865" s="31" t="s">
        <v>736</v>
      </c>
      <c r="E865" s="112" t="s">
        <v>4</v>
      </c>
      <c r="F865" s="31" t="str">
        <f>+C$864</f>
        <v>30715K500</v>
      </c>
      <c r="G865" s="110">
        <v>42</v>
      </c>
      <c r="H865" s="110"/>
      <c r="I865" s="111"/>
      <c r="J865" s="31" t="s">
        <v>1954</v>
      </c>
      <c r="K865" s="31" t="s">
        <v>22</v>
      </c>
      <c r="L865" s="31"/>
      <c r="M865" s="60"/>
      <c r="N865" s="31"/>
      <c r="O865" s="31" t="s">
        <v>3337</v>
      </c>
      <c r="P865" s="98">
        <f t="shared" si="47"/>
        <v>23</v>
      </c>
      <c r="Q865" s="98">
        <f t="shared" si="48"/>
        <v>0</v>
      </c>
    </row>
    <row r="866" spans="1:17" x14ac:dyDescent="0.2">
      <c r="A866" s="78" t="s">
        <v>1919</v>
      </c>
      <c r="B866" s="31">
        <v>1</v>
      </c>
      <c r="C866" s="31" t="s">
        <v>2850</v>
      </c>
      <c r="D866" s="31" t="s">
        <v>737</v>
      </c>
      <c r="E866" s="80" t="s">
        <v>39</v>
      </c>
      <c r="F866" s="31" t="str">
        <f>+C$864</f>
        <v>30715K500</v>
      </c>
      <c r="G866" s="110">
        <v>92</v>
      </c>
      <c r="H866" s="110">
        <f>SUMPRODUCT(B867:B870,G867:G870)</f>
        <v>92</v>
      </c>
      <c r="I866" s="111" t="s">
        <v>4</v>
      </c>
      <c r="J866" s="31" t="s">
        <v>1954</v>
      </c>
      <c r="K866" s="31" t="s">
        <v>22</v>
      </c>
      <c r="L866" s="31"/>
      <c r="M866" s="60"/>
      <c r="N866" s="31"/>
      <c r="O866" s="31" t="s">
        <v>3337</v>
      </c>
      <c r="P866" s="98">
        <f t="shared" si="47"/>
        <v>18</v>
      </c>
      <c r="Q866" s="98">
        <f t="shared" si="48"/>
        <v>0</v>
      </c>
    </row>
    <row r="867" spans="1:17" x14ac:dyDescent="0.2">
      <c r="A867" s="78" t="s">
        <v>1920</v>
      </c>
      <c r="B867" s="31">
        <v>1</v>
      </c>
      <c r="C867" s="31" t="s">
        <v>2813</v>
      </c>
      <c r="D867" s="31" t="s">
        <v>738</v>
      </c>
      <c r="E867" s="112" t="s">
        <v>4</v>
      </c>
      <c r="F867" s="31" t="str">
        <f>+C$866</f>
        <v>30730K500</v>
      </c>
      <c r="G867" s="110">
        <v>4</v>
      </c>
      <c r="H867" s="110"/>
      <c r="I867" s="111"/>
      <c r="J867" s="31" t="s">
        <v>1954</v>
      </c>
      <c r="K867" s="31" t="s">
        <v>22</v>
      </c>
      <c r="L867" s="31"/>
      <c r="M867" s="60"/>
      <c r="N867" s="31"/>
      <c r="O867" s="31" t="s">
        <v>3337</v>
      </c>
      <c r="P867" s="98">
        <f t="shared" ref="P867:P930" si="49">+LEN(D867)</f>
        <v>15</v>
      </c>
      <c r="Q867" s="98">
        <f t="shared" ref="Q867:Q930" si="50">+LEN(N867)</f>
        <v>0</v>
      </c>
    </row>
    <row r="868" spans="1:17" x14ac:dyDescent="0.2">
      <c r="A868" s="78" t="s">
        <v>1921</v>
      </c>
      <c r="B868" s="31">
        <v>3</v>
      </c>
      <c r="C868" s="31" t="s">
        <v>2814</v>
      </c>
      <c r="D868" s="31" t="s">
        <v>739</v>
      </c>
      <c r="E868" s="112" t="s">
        <v>4</v>
      </c>
      <c r="F868" s="31" t="str">
        <f>+C$866</f>
        <v>30730K500</v>
      </c>
      <c r="G868" s="110">
        <v>4</v>
      </c>
      <c r="H868" s="110"/>
      <c r="I868" s="111"/>
      <c r="J868" s="31" t="s">
        <v>1954</v>
      </c>
      <c r="K868" s="31" t="s">
        <v>22</v>
      </c>
      <c r="L868" s="31"/>
      <c r="M868" s="60"/>
      <c r="N868" s="31"/>
      <c r="O868" s="31" t="s">
        <v>3337</v>
      </c>
      <c r="P868" s="98">
        <f t="shared" si="49"/>
        <v>17</v>
      </c>
      <c r="Q868" s="98">
        <f t="shared" si="50"/>
        <v>0</v>
      </c>
    </row>
    <row r="869" spans="1:17" x14ac:dyDescent="0.2">
      <c r="A869" s="78" t="s">
        <v>1922</v>
      </c>
      <c r="B869" s="31">
        <v>9</v>
      </c>
      <c r="C869" s="31" t="s">
        <v>2815</v>
      </c>
      <c r="D869" s="31" t="s">
        <v>740</v>
      </c>
      <c r="E869" s="112" t="s">
        <v>4</v>
      </c>
      <c r="F869" s="31" t="str">
        <f>+C$866</f>
        <v>30730K500</v>
      </c>
      <c r="G869" s="110">
        <v>4</v>
      </c>
      <c r="H869" s="110"/>
      <c r="I869" s="111"/>
      <c r="J869" s="31" t="s">
        <v>1954</v>
      </c>
      <c r="K869" s="31" t="s">
        <v>22</v>
      </c>
      <c r="L869" s="31"/>
      <c r="M869" s="60"/>
      <c r="N869" s="31"/>
      <c r="O869" s="31" t="s">
        <v>3337</v>
      </c>
      <c r="P869" s="98">
        <f t="shared" si="49"/>
        <v>17</v>
      </c>
      <c r="Q869" s="98">
        <f t="shared" si="50"/>
        <v>0</v>
      </c>
    </row>
    <row r="870" spans="1:17" x14ac:dyDescent="0.2">
      <c r="A870" s="78" t="s">
        <v>1923</v>
      </c>
      <c r="B870" s="31">
        <v>4</v>
      </c>
      <c r="C870" s="31" t="s">
        <v>2817</v>
      </c>
      <c r="D870" s="31" t="s">
        <v>741</v>
      </c>
      <c r="E870" s="112" t="s">
        <v>4</v>
      </c>
      <c r="F870" s="31" t="str">
        <f>+C$866</f>
        <v>30730K500</v>
      </c>
      <c r="G870" s="110">
        <v>10</v>
      </c>
      <c r="H870" s="110"/>
      <c r="I870" s="111"/>
      <c r="J870" s="31" t="s">
        <v>1954</v>
      </c>
      <c r="K870" s="31" t="s">
        <v>22</v>
      </c>
      <c r="L870" s="31"/>
      <c r="M870" s="60"/>
      <c r="N870" s="31"/>
      <c r="O870" s="31" t="s">
        <v>3337</v>
      </c>
      <c r="P870" s="98">
        <f t="shared" si="49"/>
        <v>17</v>
      </c>
      <c r="Q870" s="98">
        <f t="shared" si="50"/>
        <v>0</v>
      </c>
    </row>
    <row r="871" spans="1:17" x14ac:dyDescent="0.2">
      <c r="A871" s="78" t="s">
        <v>1924</v>
      </c>
      <c r="B871" s="31">
        <v>1</v>
      </c>
      <c r="C871" s="31" t="s">
        <v>2851</v>
      </c>
      <c r="D871" s="31" t="s">
        <v>274</v>
      </c>
      <c r="E871" s="80" t="s">
        <v>39</v>
      </c>
      <c r="F871" s="31" t="str">
        <f>+C$864</f>
        <v>30715K500</v>
      </c>
      <c r="G871" s="110">
        <v>94</v>
      </c>
      <c r="H871" s="110">
        <f>SUMPRODUCT(B872:B875,G872:G875)</f>
        <v>94</v>
      </c>
      <c r="I871" s="111" t="s">
        <v>4</v>
      </c>
      <c r="J871" s="31" t="s">
        <v>1954</v>
      </c>
      <c r="K871" s="31" t="s">
        <v>22</v>
      </c>
      <c r="L871" s="31"/>
      <c r="M871" s="60"/>
      <c r="N871" s="31"/>
      <c r="O871" s="31" t="s">
        <v>3337</v>
      </c>
      <c r="P871" s="98">
        <f t="shared" si="49"/>
        <v>5</v>
      </c>
      <c r="Q871" s="98">
        <f t="shared" si="50"/>
        <v>0</v>
      </c>
    </row>
    <row r="872" spans="1:17" x14ac:dyDescent="0.2">
      <c r="A872" s="78" t="s">
        <v>1925</v>
      </c>
      <c r="B872" s="31">
        <v>1</v>
      </c>
      <c r="C872" s="31" t="s">
        <v>2819</v>
      </c>
      <c r="D872" s="31" t="s">
        <v>154</v>
      </c>
      <c r="E872" s="112" t="s">
        <v>4</v>
      </c>
      <c r="F872" s="31" t="str">
        <f>+C$871</f>
        <v>30740K500</v>
      </c>
      <c r="G872" s="110">
        <v>4</v>
      </c>
      <c r="H872" s="110"/>
      <c r="I872" s="111"/>
      <c r="J872" s="31" t="s">
        <v>1954</v>
      </c>
      <c r="K872" s="31" t="s">
        <v>22</v>
      </c>
      <c r="L872" s="31"/>
      <c r="M872" s="60"/>
      <c r="N872" s="31"/>
      <c r="O872" s="31" t="s">
        <v>3337</v>
      </c>
      <c r="P872" s="98">
        <f t="shared" si="49"/>
        <v>9</v>
      </c>
      <c r="Q872" s="98">
        <f t="shared" si="50"/>
        <v>0</v>
      </c>
    </row>
    <row r="873" spans="1:17" x14ac:dyDescent="0.2">
      <c r="A873" s="78" t="s">
        <v>1926</v>
      </c>
      <c r="B873" s="31">
        <v>3</v>
      </c>
      <c r="C873" s="31" t="s">
        <v>2820</v>
      </c>
      <c r="D873" s="31" t="s">
        <v>742</v>
      </c>
      <c r="E873" s="112" t="s">
        <v>4</v>
      </c>
      <c r="F873" s="31" t="str">
        <f>+C$871</f>
        <v>30740K500</v>
      </c>
      <c r="G873" s="110">
        <v>4</v>
      </c>
      <c r="H873" s="110"/>
      <c r="I873" s="111"/>
      <c r="J873" s="31" t="s">
        <v>1954</v>
      </c>
      <c r="K873" s="31" t="s">
        <v>22</v>
      </c>
      <c r="L873" s="31"/>
      <c r="M873" s="60"/>
      <c r="N873" s="31"/>
      <c r="O873" s="31" t="s">
        <v>3337</v>
      </c>
      <c r="P873" s="98">
        <f t="shared" si="49"/>
        <v>13</v>
      </c>
      <c r="Q873" s="98">
        <f t="shared" si="50"/>
        <v>0</v>
      </c>
    </row>
    <row r="874" spans="1:17" x14ac:dyDescent="0.2">
      <c r="A874" s="78" t="s">
        <v>1927</v>
      </c>
      <c r="B874" s="31">
        <v>2</v>
      </c>
      <c r="C874" s="31" t="s">
        <v>2821</v>
      </c>
      <c r="D874" s="31" t="s">
        <v>743</v>
      </c>
      <c r="E874" s="112" t="s">
        <v>4</v>
      </c>
      <c r="F874" s="31" t="str">
        <f>+C$871</f>
        <v>30740K500</v>
      </c>
      <c r="G874" s="110">
        <v>3</v>
      </c>
      <c r="H874" s="110"/>
      <c r="I874" s="111"/>
      <c r="J874" s="31" t="s">
        <v>1954</v>
      </c>
      <c r="K874" s="31" t="s">
        <v>22</v>
      </c>
      <c r="L874" s="31"/>
      <c r="M874" s="60"/>
      <c r="N874" s="31"/>
      <c r="O874" s="31" t="s">
        <v>3337</v>
      </c>
      <c r="P874" s="98">
        <f t="shared" si="49"/>
        <v>7</v>
      </c>
      <c r="Q874" s="98">
        <f t="shared" si="50"/>
        <v>0</v>
      </c>
    </row>
    <row r="875" spans="1:17" x14ac:dyDescent="0.2">
      <c r="A875" s="78" t="s">
        <v>1928</v>
      </c>
      <c r="B875" s="31">
        <v>9</v>
      </c>
      <c r="C875" s="31" t="s">
        <v>2822</v>
      </c>
      <c r="D875" s="31" t="s">
        <v>155</v>
      </c>
      <c r="E875" s="112" t="s">
        <v>4</v>
      </c>
      <c r="F875" s="31" t="str">
        <f>+C$871</f>
        <v>30740K500</v>
      </c>
      <c r="G875" s="110">
        <v>8</v>
      </c>
      <c r="H875" s="110"/>
      <c r="I875" s="111"/>
      <c r="J875" s="31" t="s">
        <v>1954</v>
      </c>
      <c r="K875" s="31" t="s">
        <v>22</v>
      </c>
      <c r="L875" s="31"/>
      <c r="M875" s="60"/>
      <c r="N875" s="31"/>
      <c r="O875" s="31" t="s">
        <v>3337</v>
      </c>
      <c r="P875" s="98">
        <f t="shared" si="49"/>
        <v>11</v>
      </c>
      <c r="Q875" s="98">
        <f t="shared" si="50"/>
        <v>0</v>
      </c>
    </row>
    <row r="876" spans="1:17" x14ac:dyDescent="0.2">
      <c r="A876" s="78" t="s">
        <v>1929</v>
      </c>
      <c r="B876" s="31">
        <v>1</v>
      </c>
      <c r="C876" s="31" t="s">
        <v>2823</v>
      </c>
      <c r="D876" s="31" t="s">
        <v>744</v>
      </c>
      <c r="E876" s="113" t="s">
        <v>5</v>
      </c>
      <c r="F876" s="31" t="str">
        <f>+C$849</f>
        <v>30700K500</v>
      </c>
      <c r="G876" s="110">
        <v>322</v>
      </c>
      <c r="H876" s="110">
        <f>SUMPRODUCT(B877:B880,G877:G880)</f>
        <v>322</v>
      </c>
      <c r="I876" s="111"/>
      <c r="J876" s="31" t="s">
        <v>1954</v>
      </c>
      <c r="K876" s="31" t="s">
        <v>22</v>
      </c>
      <c r="L876" s="31"/>
      <c r="M876" s="60"/>
      <c r="N876" s="31" t="s">
        <v>245</v>
      </c>
      <c r="O876" s="31" t="s">
        <v>3337</v>
      </c>
      <c r="P876" s="98">
        <f t="shared" si="49"/>
        <v>16</v>
      </c>
      <c r="Q876" s="98">
        <f t="shared" si="50"/>
        <v>5</v>
      </c>
    </row>
    <row r="877" spans="1:17" x14ac:dyDescent="0.2">
      <c r="A877" s="78" t="s">
        <v>1930</v>
      </c>
      <c r="B877" s="31">
        <v>1</v>
      </c>
      <c r="C877" s="31" t="s">
        <v>2824</v>
      </c>
      <c r="D877" s="31" t="s">
        <v>745</v>
      </c>
      <c r="E877" s="112" t="s">
        <v>4</v>
      </c>
      <c r="F877" s="31" t="str">
        <f>+C$876</f>
        <v>30875K100</v>
      </c>
      <c r="G877" s="110">
        <v>71</v>
      </c>
      <c r="H877" s="110"/>
      <c r="I877" s="111" t="s">
        <v>4</v>
      </c>
      <c r="J877" s="31" t="s">
        <v>1954</v>
      </c>
      <c r="K877" s="31" t="s">
        <v>22</v>
      </c>
      <c r="L877" s="31"/>
      <c r="M877" s="60"/>
      <c r="N877" s="31"/>
      <c r="O877" s="31" t="s">
        <v>3337</v>
      </c>
      <c r="P877" s="98">
        <f t="shared" si="49"/>
        <v>21</v>
      </c>
      <c r="Q877" s="98">
        <f t="shared" si="50"/>
        <v>0</v>
      </c>
    </row>
    <row r="878" spans="1:17" x14ac:dyDescent="0.2">
      <c r="A878" s="78" t="s">
        <v>1931</v>
      </c>
      <c r="B878" s="31">
        <v>1</v>
      </c>
      <c r="C878" s="31" t="s">
        <v>2825</v>
      </c>
      <c r="D878" s="31" t="s">
        <v>157</v>
      </c>
      <c r="E878" s="112" t="s">
        <v>4</v>
      </c>
      <c r="F878" s="31" t="str">
        <f>+C$876</f>
        <v>30875K100</v>
      </c>
      <c r="G878" s="110">
        <v>82</v>
      </c>
      <c r="H878" s="110"/>
      <c r="I878" s="111" t="s">
        <v>4</v>
      </c>
      <c r="J878" s="31" t="s">
        <v>1954</v>
      </c>
      <c r="K878" s="31" t="s">
        <v>22</v>
      </c>
      <c r="L878" s="31"/>
      <c r="M878" s="60"/>
      <c r="N878" s="31"/>
      <c r="O878" s="31" t="s">
        <v>3337</v>
      </c>
      <c r="P878" s="98">
        <f t="shared" si="49"/>
        <v>20</v>
      </c>
      <c r="Q878" s="98">
        <f t="shared" si="50"/>
        <v>0</v>
      </c>
    </row>
    <row r="879" spans="1:17" x14ac:dyDescent="0.2">
      <c r="A879" s="78" t="s">
        <v>1932</v>
      </c>
      <c r="B879" s="31">
        <v>1</v>
      </c>
      <c r="C879" s="31" t="s">
        <v>2826</v>
      </c>
      <c r="D879" s="31" t="s">
        <v>746</v>
      </c>
      <c r="E879" s="112" t="s">
        <v>4</v>
      </c>
      <c r="F879" s="31" t="str">
        <f>+C$876</f>
        <v>30875K100</v>
      </c>
      <c r="G879" s="110">
        <v>89</v>
      </c>
      <c r="H879" s="110"/>
      <c r="I879" s="111" t="s">
        <v>4</v>
      </c>
      <c r="J879" s="31" t="s">
        <v>1954</v>
      </c>
      <c r="K879" s="31" t="s">
        <v>22</v>
      </c>
      <c r="L879" s="31"/>
      <c r="M879" s="60"/>
      <c r="N879" s="31"/>
      <c r="O879" s="31" t="s">
        <v>3337</v>
      </c>
      <c r="P879" s="98">
        <f t="shared" si="49"/>
        <v>16</v>
      </c>
      <c r="Q879" s="98">
        <f t="shared" si="50"/>
        <v>0</v>
      </c>
    </row>
    <row r="880" spans="1:17" x14ac:dyDescent="0.2">
      <c r="A880" s="78" t="s">
        <v>1933</v>
      </c>
      <c r="B880" s="31">
        <v>1</v>
      </c>
      <c r="C880" s="31" t="s">
        <v>2827</v>
      </c>
      <c r="D880" s="31" t="s">
        <v>747</v>
      </c>
      <c r="E880" s="112" t="s">
        <v>4</v>
      </c>
      <c r="F880" s="31" t="str">
        <f>+C$876</f>
        <v>30875K100</v>
      </c>
      <c r="G880" s="110">
        <v>80</v>
      </c>
      <c r="H880" s="110"/>
      <c r="I880" s="111" t="s">
        <v>4</v>
      </c>
      <c r="J880" s="31" t="s">
        <v>1954</v>
      </c>
      <c r="K880" s="31" t="s">
        <v>22</v>
      </c>
      <c r="L880" s="31"/>
      <c r="M880" s="60"/>
      <c r="N880" s="31"/>
      <c r="O880" s="31" t="s">
        <v>3337</v>
      </c>
      <c r="P880" s="98">
        <f t="shared" si="49"/>
        <v>22</v>
      </c>
      <c r="Q880" s="98">
        <f t="shared" si="50"/>
        <v>0</v>
      </c>
    </row>
    <row r="881" spans="1:17" x14ac:dyDescent="0.2">
      <c r="A881" s="119"/>
      <c r="B881" s="88"/>
      <c r="C881" s="120"/>
      <c r="D881" s="43"/>
      <c r="E881" s="43"/>
      <c r="F881" s="43"/>
      <c r="G881" s="121"/>
      <c r="H881" s="121"/>
      <c r="I881" s="122"/>
      <c r="J881" s="43"/>
      <c r="K881" s="43" t="s">
        <v>4</v>
      </c>
      <c r="N881" s="43"/>
      <c r="P881" s="98">
        <f t="shared" si="49"/>
        <v>0</v>
      </c>
      <c r="Q881" s="98">
        <f t="shared" si="50"/>
        <v>0</v>
      </c>
    </row>
    <row r="882" spans="1:17" x14ac:dyDescent="0.2">
      <c r="A882" s="78" t="s">
        <v>1934</v>
      </c>
      <c r="B882" s="31"/>
      <c r="C882" s="31" t="s">
        <v>2960</v>
      </c>
      <c r="D882" s="31" t="s">
        <v>1955</v>
      </c>
      <c r="E882" s="45" t="s">
        <v>45</v>
      </c>
      <c r="F882" s="31"/>
      <c r="G882" s="110">
        <v>692</v>
      </c>
      <c r="H882" s="110">
        <f>+(B883*G883)+(B884*G884)+(B897*G897)</f>
        <v>692</v>
      </c>
      <c r="I882" s="111"/>
      <c r="J882" s="31" t="s">
        <v>1956</v>
      </c>
      <c r="K882" s="31" t="s">
        <v>22</v>
      </c>
      <c r="L882" s="31"/>
      <c r="M882" s="60"/>
      <c r="N882" s="31" t="s">
        <v>245</v>
      </c>
      <c r="O882" s="31" t="s">
        <v>3337</v>
      </c>
      <c r="P882" s="98">
        <f t="shared" si="49"/>
        <v>24</v>
      </c>
      <c r="Q882" s="98">
        <f t="shared" si="50"/>
        <v>5</v>
      </c>
    </row>
    <row r="883" spans="1:17" x14ac:dyDescent="0.2">
      <c r="A883" s="78" t="s">
        <v>1935</v>
      </c>
      <c r="B883" s="31">
        <v>1</v>
      </c>
      <c r="C883" s="31" t="s">
        <v>2797</v>
      </c>
      <c r="D883" s="31" t="s">
        <v>151</v>
      </c>
      <c r="E883" s="112" t="s">
        <v>4</v>
      </c>
      <c r="F883" s="31" t="str">
        <f>+C$882</f>
        <v>30700K700</v>
      </c>
      <c r="G883" s="110">
        <v>93</v>
      </c>
      <c r="H883" s="110"/>
      <c r="I883" s="111" t="s">
        <v>4</v>
      </c>
      <c r="J883" s="31" t="s">
        <v>1956</v>
      </c>
      <c r="K883" s="31" t="s">
        <v>22</v>
      </c>
      <c r="L883" s="31"/>
      <c r="M883" s="60"/>
      <c r="N883" s="31" t="s">
        <v>245</v>
      </c>
      <c r="O883" s="31" t="s">
        <v>3337</v>
      </c>
      <c r="P883" s="98">
        <f t="shared" si="49"/>
        <v>16</v>
      </c>
      <c r="Q883" s="98">
        <f t="shared" si="50"/>
        <v>5</v>
      </c>
    </row>
    <row r="884" spans="1:17" x14ac:dyDescent="0.2">
      <c r="A884" s="78" t="s">
        <v>1936</v>
      </c>
      <c r="B884" s="31">
        <v>1</v>
      </c>
      <c r="C884" s="31" t="s">
        <v>2852</v>
      </c>
      <c r="D884" s="31" t="s">
        <v>724</v>
      </c>
      <c r="E884" s="113" t="s">
        <v>5</v>
      </c>
      <c r="F884" s="31" t="str">
        <f>+C$882</f>
        <v>30700K700</v>
      </c>
      <c r="G884" s="110">
        <v>277</v>
      </c>
      <c r="H884" s="110">
        <f>SUMPRODUCT(B885:B886,G885:G886)+(B891*G891)</f>
        <v>277</v>
      </c>
      <c r="I884" s="111" t="s">
        <v>4</v>
      </c>
      <c r="J884" s="31" t="s">
        <v>1956</v>
      </c>
      <c r="K884" s="31" t="s">
        <v>22</v>
      </c>
      <c r="L884" s="31"/>
      <c r="M884" s="60"/>
      <c r="N884" s="31" t="s">
        <v>245</v>
      </c>
      <c r="O884" s="31" t="s">
        <v>3337</v>
      </c>
      <c r="P884" s="98">
        <f t="shared" si="49"/>
        <v>11</v>
      </c>
      <c r="Q884" s="98">
        <f t="shared" si="50"/>
        <v>5</v>
      </c>
    </row>
    <row r="885" spans="1:17" x14ac:dyDescent="0.2">
      <c r="A885" s="78" t="s">
        <v>1937</v>
      </c>
      <c r="B885" s="31">
        <v>1</v>
      </c>
      <c r="C885" s="31" t="s">
        <v>2799</v>
      </c>
      <c r="D885" s="31" t="s">
        <v>725</v>
      </c>
      <c r="E885" s="112" t="s">
        <v>4</v>
      </c>
      <c r="F885" s="31" t="str">
        <f>+C$884</f>
        <v>30705K700</v>
      </c>
      <c r="G885" s="110">
        <v>57</v>
      </c>
      <c r="H885" s="110"/>
      <c r="I885" s="111"/>
      <c r="J885" s="31" t="s">
        <v>1956</v>
      </c>
      <c r="K885" s="31" t="s">
        <v>22</v>
      </c>
      <c r="L885" s="31"/>
      <c r="M885" s="60"/>
      <c r="N885" s="31"/>
      <c r="O885" s="31" t="s">
        <v>3337</v>
      </c>
      <c r="P885" s="98">
        <f t="shared" si="49"/>
        <v>16</v>
      </c>
      <c r="Q885" s="98">
        <f t="shared" si="50"/>
        <v>0</v>
      </c>
    </row>
    <row r="886" spans="1:17" x14ac:dyDescent="0.2">
      <c r="A886" s="78" t="s">
        <v>1938</v>
      </c>
      <c r="B886" s="31">
        <v>1</v>
      </c>
      <c r="C886" s="31" t="s">
        <v>2853</v>
      </c>
      <c r="D886" s="31" t="s">
        <v>272</v>
      </c>
      <c r="E886" s="80" t="s">
        <v>39</v>
      </c>
      <c r="F886" s="31" t="str">
        <f>+C$884</f>
        <v>30705K700</v>
      </c>
      <c r="G886" s="110">
        <v>124</v>
      </c>
      <c r="H886" s="110">
        <f>SUMPRODUCT(B887:B890,G887:G890)</f>
        <v>124</v>
      </c>
      <c r="I886" s="111" t="s">
        <v>4</v>
      </c>
      <c r="J886" s="31" t="s">
        <v>1956</v>
      </c>
      <c r="K886" s="31" t="s">
        <v>22</v>
      </c>
      <c r="L886" s="31"/>
      <c r="M886" s="60"/>
      <c r="N886" s="31"/>
      <c r="O886" s="31" t="s">
        <v>3337</v>
      </c>
      <c r="P886" s="98">
        <f t="shared" si="49"/>
        <v>18</v>
      </c>
      <c r="Q886" s="98">
        <f t="shared" si="50"/>
        <v>0</v>
      </c>
    </row>
    <row r="887" spans="1:17" x14ac:dyDescent="0.2">
      <c r="A887" s="78" t="s">
        <v>1939</v>
      </c>
      <c r="B887" s="31">
        <v>1</v>
      </c>
      <c r="C887" s="31" t="s">
        <v>2801</v>
      </c>
      <c r="D887" s="31" t="s">
        <v>726</v>
      </c>
      <c r="E887" s="112" t="s">
        <v>4</v>
      </c>
      <c r="F887" s="31" t="str">
        <f>+C$886</f>
        <v>30710K700</v>
      </c>
      <c r="G887" s="110">
        <v>4</v>
      </c>
      <c r="H887" s="110"/>
      <c r="I887" s="111"/>
      <c r="J887" s="31" t="s">
        <v>1956</v>
      </c>
      <c r="K887" s="31" t="s">
        <v>22</v>
      </c>
      <c r="L887" s="31"/>
      <c r="M887" s="60"/>
      <c r="N887" s="31"/>
      <c r="O887" s="31" t="s">
        <v>3337</v>
      </c>
      <c r="P887" s="98">
        <f t="shared" si="49"/>
        <v>22</v>
      </c>
      <c r="Q887" s="98">
        <f t="shared" si="50"/>
        <v>0</v>
      </c>
    </row>
    <row r="888" spans="1:17" x14ac:dyDescent="0.2">
      <c r="A888" s="78" t="s">
        <v>1940</v>
      </c>
      <c r="B888" s="31">
        <v>4</v>
      </c>
      <c r="C888" s="31" t="s">
        <v>2802</v>
      </c>
      <c r="D888" s="31" t="s">
        <v>727</v>
      </c>
      <c r="E888" s="112" t="s">
        <v>4</v>
      </c>
      <c r="F888" s="31" t="str">
        <f>+C$886</f>
        <v>30710K700</v>
      </c>
      <c r="G888" s="110">
        <v>10</v>
      </c>
      <c r="H888" s="110"/>
      <c r="I888" s="111"/>
      <c r="J888" s="31" t="s">
        <v>1956</v>
      </c>
      <c r="K888" s="31" t="s">
        <v>22</v>
      </c>
      <c r="L888" s="31"/>
      <c r="M888" s="60"/>
      <c r="N888" s="31"/>
      <c r="O888" s="31" t="s">
        <v>3337</v>
      </c>
      <c r="P888" s="98">
        <f t="shared" si="49"/>
        <v>24</v>
      </c>
      <c r="Q888" s="98">
        <f t="shared" si="50"/>
        <v>0</v>
      </c>
    </row>
    <row r="889" spans="1:17" x14ac:dyDescent="0.2">
      <c r="A889" s="78" t="s">
        <v>1941</v>
      </c>
      <c r="B889" s="31">
        <v>5</v>
      </c>
      <c r="C889" s="31" t="s">
        <v>2803</v>
      </c>
      <c r="D889" s="31" t="s">
        <v>728</v>
      </c>
      <c r="E889" s="112" t="s">
        <v>4</v>
      </c>
      <c r="F889" s="31" t="str">
        <f>+C$886</f>
        <v>30710K700</v>
      </c>
      <c r="G889" s="110">
        <v>10</v>
      </c>
      <c r="H889" s="110"/>
      <c r="I889" s="111"/>
      <c r="J889" s="31" t="s">
        <v>1956</v>
      </c>
      <c r="K889" s="31" t="s">
        <v>22</v>
      </c>
      <c r="L889" s="31"/>
      <c r="M889" s="60"/>
      <c r="N889" s="31"/>
      <c r="O889" s="31" t="s">
        <v>3337</v>
      </c>
      <c r="P889" s="98">
        <f t="shared" si="49"/>
        <v>24</v>
      </c>
      <c r="Q889" s="98">
        <f t="shared" si="50"/>
        <v>0</v>
      </c>
    </row>
    <row r="890" spans="1:17" x14ac:dyDescent="0.2">
      <c r="A890" s="78" t="s">
        <v>1942</v>
      </c>
      <c r="B890" s="31">
        <v>3</v>
      </c>
      <c r="C890" s="31" t="s">
        <v>2804</v>
      </c>
      <c r="D890" s="31" t="s">
        <v>729</v>
      </c>
      <c r="E890" s="112" t="s">
        <v>4</v>
      </c>
      <c r="F890" s="31" t="str">
        <f>+C$886</f>
        <v>30710K700</v>
      </c>
      <c r="G890" s="110">
        <v>10</v>
      </c>
      <c r="H890" s="110"/>
      <c r="I890" s="111"/>
      <c r="J890" s="31" t="s">
        <v>1956</v>
      </c>
      <c r="K890" s="31" t="s">
        <v>22</v>
      </c>
      <c r="L890" s="31"/>
      <c r="M890" s="60"/>
      <c r="N890" s="31"/>
      <c r="O890" s="31" t="s">
        <v>3337</v>
      </c>
      <c r="P890" s="98">
        <f t="shared" si="49"/>
        <v>27</v>
      </c>
      <c r="Q890" s="98">
        <f t="shared" si="50"/>
        <v>0</v>
      </c>
    </row>
    <row r="891" spans="1:17" x14ac:dyDescent="0.2">
      <c r="A891" s="78" t="s">
        <v>1943</v>
      </c>
      <c r="B891" s="31">
        <v>1</v>
      </c>
      <c r="C891" s="31" t="s">
        <v>2854</v>
      </c>
      <c r="D891" s="31" t="s">
        <v>273</v>
      </c>
      <c r="E891" s="80" t="s">
        <v>39</v>
      </c>
      <c r="F891" s="31" t="str">
        <f>+C$884</f>
        <v>30705K700</v>
      </c>
      <c r="G891" s="110">
        <v>96</v>
      </c>
      <c r="H891" s="110">
        <f>SUMPRODUCT(B892:B896,G892:G896)</f>
        <v>96</v>
      </c>
      <c r="I891" s="111" t="s">
        <v>4</v>
      </c>
      <c r="J891" s="31" t="s">
        <v>1956</v>
      </c>
      <c r="K891" s="31" t="s">
        <v>22</v>
      </c>
      <c r="L891" s="31"/>
      <c r="M891" s="60"/>
      <c r="N891" s="31"/>
      <c r="O891" s="31" t="s">
        <v>3337</v>
      </c>
      <c r="P891" s="98">
        <f t="shared" si="49"/>
        <v>18</v>
      </c>
      <c r="Q891" s="98">
        <f t="shared" si="50"/>
        <v>0</v>
      </c>
    </row>
    <row r="892" spans="1:17" x14ac:dyDescent="0.2">
      <c r="A892" s="78" t="s">
        <v>1944</v>
      </c>
      <c r="B892" s="31">
        <v>1</v>
      </c>
      <c r="C892" s="31" t="s">
        <v>2806</v>
      </c>
      <c r="D892" s="31" t="s">
        <v>730</v>
      </c>
      <c r="E892" s="112" t="s">
        <v>4</v>
      </c>
      <c r="F892" s="31" t="str">
        <f>+C$891</f>
        <v>30750K700</v>
      </c>
      <c r="G892" s="110">
        <v>4</v>
      </c>
      <c r="H892" s="110"/>
      <c r="I892" s="111"/>
      <c r="J892" s="31" t="s">
        <v>1956</v>
      </c>
      <c r="K892" s="31" t="s">
        <v>22</v>
      </c>
      <c r="L892" s="31"/>
      <c r="M892" s="60"/>
      <c r="N892" s="31"/>
      <c r="O892" s="31" t="s">
        <v>3337</v>
      </c>
      <c r="P892" s="98">
        <f t="shared" si="49"/>
        <v>22</v>
      </c>
      <c r="Q892" s="98">
        <f t="shared" si="50"/>
        <v>0</v>
      </c>
    </row>
    <row r="893" spans="1:17" x14ac:dyDescent="0.2">
      <c r="A893" s="78" t="s">
        <v>1945</v>
      </c>
      <c r="B893" s="31">
        <v>1</v>
      </c>
      <c r="C893" s="31" t="s">
        <v>2807</v>
      </c>
      <c r="D893" s="31" t="s">
        <v>731</v>
      </c>
      <c r="E893" s="112" t="s">
        <v>4</v>
      </c>
      <c r="F893" s="31" t="str">
        <f>+C$891</f>
        <v>30750K700</v>
      </c>
      <c r="G893" s="110">
        <v>11</v>
      </c>
      <c r="H893" s="110"/>
      <c r="I893" s="111"/>
      <c r="J893" s="31" t="s">
        <v>1956</v>
      </c>
      <c r="K893" s="31" t="s">
        <v>22</v>
      </c>
      <c r="L893" s="31"/>
      <c r="M893" s="60"/>
      <c r="N893" s="31"/>
      <c r="O893" s="31" t="s">
        <v>3337</v>
      </c>
      <c r="P893" s="98">
        <f t="shared" si="49"/>
        <v>25</v>
      </c>
      <c r="Q893" s="98">
        <f t="shared" si="50"/>
        <v>0</v>
      </c>
    </row>
    <row r="894" spans="1:17" x14ac:dyDescent="0.2">
      <c r="A894" s="78" t="s">
        <v>1946</v>
      </c>
      <c r="B894" s="31">
        <v>2</v>
      </c>
      <c r="C894" s="31" t="s">
        <v>2808</v>
      </c>
      <c r="D894" s="31" t="s">
        <v>732</v>
      </c>
      <c r="E894" s="112" t="s">
        <v>4</v>
      </c>
      <c r="F894" s="31" t="str">
        <f>+C$891</f>
        <v>30750K700</v>
      </c>
      <c r="G894" s="110">
        <v>4</v>
      </c>
      <c r="H894" s="110"/>
      <c r="I894" s="111"/>
      <c r="J894" s="31" t="s">
        <v>1956</v>
      </c>
      <c r="K894" s="31" t="s">
        <v>22</v>
      </c>
      <c r="L894" s="31"/>
      <c r="M894" s="60"/>
      <c r="N894" s="31"/>
      <c r="O894" s="31" t="s">
        <v>3337</v>
      </c>
      <c r="P894" s="98">
        <f t="shared" si="49"/>
        <v>23</v>
      </c>
      <c r="Q894" s="98">
        <f t="shared" si="50"/>
        <v>0</v>
      </c>
    </row>
    <row r="895" spans="1:17" x14ac:dyDescent="0.2">
      <c r="A895" s="78" t="s">
        <v>1947</v>
      </c>
      <c r="B895" s="31">
        <v>8</v>
      </c>
      <c r="C895" s="31" t="s">
        <v>2809</v>
      </c>
      <c r="D895" s="31" t="s">
        <v>733</v>
      </c>
      <c r="E895" s="112" t="s">
        <v>4</v>
      </c>
      <c r="F895" s="31" t="str">
        <f>+C$891</f>
        <v>30750K700</v>
      </c>
      <c r="G895" s="110">
        <v>6</v>
      </c>
      <c r="H895" s="110"/>
      <c r="I895" s="111"/>
      <c r="J895" s="31" t="s">
        <v>1956</v>
      </c>
      <c r="K895" s="31" t="s">
        <v>22</v>
      </c>
      <c r="L895" s="31"/>
      <c r="M895" s="60"/>
      <c r="N895" s="31"/>
      <c r="O895" s="31" t="s">
        <v>3337</v>
      </c>
      <c r="P895" s="98">
        <f t="shared" si="49"/>
        <v>21</v>
      </c>
      <c r="Q895" s="98">
        <f t="shared" si="50"/>
        <v>0</v>
      </c>
    </row>
    <row r="896" spans="1:17" x14ac:dyDescent="0.2">
      <c r="A896" s="78" t="s">
        <v>1948</v>
      </c>
      <c r="B896" s="31">
        <v>5</v>
      </c>
      <c r="C896" s="31" t="s">
        <v>2810</v>
      </c>
      <c r="D896" s="31" t="s">
        <v>734</v>
      </c>
      <c r="E896" s="112" t="s">
        <v>4</v>
      </c>
      <c r="F896" s="31" t="str">
        <f>+C$891</f>
        <v>30750K700</v>
      </c>
      <c r="G896" s="110">
        <v>5</v>
      </c>
      <c r="H896" s="110"/>
      <c r="I896" s="111"/>
      <c r="J896" s="31" t="s">
        <v>1956</v>
      </c>
      <c r="K896" s="31" t="s">
        <v>22</v>
      </c>
      <c r="L896" s="31"/>
      <c r="M896" s="60"/>
      <c r="N896" s="31"/>
      <c r="O896" s="31" t="s">
        <v>3337</v>
      </c>
      <c r="P896" s="98">
        <f t="shared" si="49"/>
        <v>23</v>
      </c>
      <c r="Q896" s="98">
        <f t="shared" si="50"/>
        <v>0</v>
      </c>
    </row>
    <row r="897" spans="1:17" x14ac:dyDescent="0.2">
      <c r="A897" s="78" t="s">
        <v>1949</v>
      </c>
      <c r="B897" s="31">
        <v>1</v>
      </c>
      <c r="C897" s="31" t="s">
        <v>2823</v>
      </c>
      <c r="D897" s="31" t="s">
        <v>744</v>
      </c>
      <c r="E897" s="113" t="s">
        <v>5</v>
      </c>
      <c r="F897" s="31" t="str">
        <f>+C$882</f>
        <v>30700K700</v>
      </c>
      <c r="G897" s="110">
        <v>322</v>
      </c>
      <c r="H897" s="110">
        <f>SUMPRODUCT(B898:B901,G898:G901)</f>
        <v>322</v>
      </c>
      <c r="I897" s="111"/>
      <c r="J897" s="31" t="s">
        <v>1956</v>
      </c>
      <c r="K897" s="31" t="s">
        <v>22</v>
      </c>
      <c r="L897" s="31"/>
      <c r="M897" s="60"/>
      <c r="N897" s="31" t="s">
        <v>245</v>
      </c>
      <c r="O897" s="31" t="s">
        <v>3337</v>
      </c>
      <c r="P897" s="98">
        <f t="shared" si="49"/>
        <v>16</v>
      </c>
      <c r="Q897" s="98">
        <f t="shared" si="50"/>
        <v>5</v>
      </c>
    </row>
    <row r="898" spans="1:17" x14ac:dyDescent="0.2">
      <c r="A898" s="78" t="s">
        <v>1950</v>
      </c>
      <c r="B898" s="31">
        <v>1</v>
      </c>
      <c r="C898" s="31" t="s">
        <v>2824</v>
      </c>
      <c r="D898" s="31" t="s">
        <v>745</v>
      </c>
      <c r="E898" s="112" t="s">
        <v>4</v>
      </c>
      <c r="F898" s="31" t="str">
        <f>+C$897</f>
        <v>30875K100</v>
      </c>
      <c r="G898" s="110">
        <v>71</v>
      </c>
      <c r="H898" s="110"/>
      <c r="I898" s="111" t="s">
        <v>4</v>
      </c>
      <c r="J898" s="31" t="s">
        <v>1956</v>
      </c>
      <c r="K898" s="31" t="s">
        <v>22</v>
      </c>
      <c r="L898" s="31"/>
      <c r="M898" s="60"/>
      <c r="N898" s="31"/>
      <c r="O898" s="31" t="s">
        <v>3337</v>
      </c>
      <c r="P898" s="98">
        <f t="shared" si="49"/>
        <v>21</v>
      </c>
      <c r="Q898" s="98">
        <f t="shared" si="50"/>
        <v>0</v>
      </c>
    </row>
    <row r="899" spans="1:17" x14ac:dyDescent="0.2">
      <c r="A899" s="78" t="s">
        <v>1951</v>
      </c>
      <c r="B899" s="31">
        <v>1</v>
      </c>
      <c r="C899" s="31" t="s">
        <v>2825</v>
      </c>
      <c r="D899" s="31" t="s">
        <v>157</v>
      </c>
      <c r="E899" s="112" t="s">
        <v>4</v>
      </c>
      <c r="F899" s="31" t="str">
        <f>+C$897</f>
        <v>30875K100</v>
      </c>
      <c r="G899" s="110">
        <v>82</v>
      </c>
      <c r="H899" s="110"/>
      <c r="I899" s="111" t="s">
        <v>4</v>
      </c>
      <c r="J899" s="31" t="s">
        <v>1956</v>
      </c>
      <c r="K899" s="31" t="s">
        <v>22</v>
      </c>
      <c r="L899" s="31"/>
      <c r="M899" s="60"/>
      <c r="N899" s="31"/>
      <c r="O899" s="31" t="s">
        <v>3337</v>
      </c>
      <c r="P899" s="98">
        <f t="shared" si="49"/>
        <v>20</v>
      </c>
      <c r="Q899" s="98">
        <f t="shared" si="50"/>
        <v>0</v>
      </c>
    </row>
    <row r="900" spans="1:17" x14ac:dyDescent="0.2">
      <c r="A900" s="78" t="s">
        <v>1952</v>
      </c>
      <c r="B900" s="31">
        <v>1</v>
      </c>
      <c r="C900" s="31" t="s">
        <v>2826</v>
      </c>
      <c r="D900" s="31" t="s">
        <v>746</v>
      </c>
      <c r="E900" s="112" t="s">
        <v>4</v>
      </c>
      <c r="F900" s="31" t="str">
        <f>+C$897</f>
        <v>30875K100</v>
      </c>
      <c r="G900" s="110">
        <v>89</v>
      </c>
      <c r="H900" s="110"/>
      <c r="I900" s="111" t="s">
        <v>4</v>
      </c>
      <c r="J900" s="31" t="s">
        <v>1956</v>
      </c>
      <c r="K900" s="31" t="s">
        <v>22</v>
      </c>
      <c r="L900" s="31"/>
      <c r="M900" s="60"/>
      <c r="N900" s="31"/>
      <c r="O900" s="31" t="s">
        <v>3337</v>
      </c>
      <c r="P900" s="98">
        <f t="shared" si="49"/>
        <v>16</v>
      </c>
      <c r="Q900" s="98">
        <f t="shared" si="50"/>
        <v>0</v>
      </c>
    </row>
    <row r="901" spans="1:17" x14ac:dyDescent="0.2">
      <c r="A901" s="78" t="s">
        <v>3883</v>
      </c>
      <c r="B901" s="31">
        <v>1</v>
      </c>
      <c r="C901" s="31" t="s">
        <v>2827</v>
      </c>
      <c r="D901" s="31" t="s">
        <v>747</v>
      </c>
      <c r="E901" s="112" t="s">
        <v>4</v>
      </c>
      <c r="F901" s="31" t="str">
        <f>+C$897</f>
        <v>30875K100</v>
      </c>
      <c r="G901" s="110">
        <v>80</v>
      </c>
      <c r="H901" s="110"/>
      <c r="I901" s="111" t="s">
        <v>4</v>
      </c>
      <c r="J901" s="31" t="s">
        <v>1956</v>
      </c>
      <c r="K901" s="31" t="s">
        <v>22</v>
      </c>
      <c r="L901" s="31"/>
      <c r="M901" s="60"/>
      <c r="N901" s="31"/>
      <c r="O901" s="31" t="s">
        <v>3337</v>
      </c>
      <c r="P901" s="98">
        <f t="shared" si="49"/>
        <v>22</v>
      </c>
      <c r="Q901" s="98">
        <f t="shared" si="50"/>
        <v>0</v>
      </c>
    </row>
    <row r="902" spans="1:17" x14ac:dyDescent="0.2">
      <c r="A902" s="119"/>
      <c r="B902" s="88"/>
      <c r="C902" s="120"/>
      <c r="D902" s="43"/>
      <c r="E902" s="43"/>
      <c r="F902" s="43"/>
      <c r="G902" s="121"/>
      <c r="H902" s="121"/>
      <c r="I902" s="122"/>
      <c r="J902" s="43"/>
      <c r="K902" s="43" t="s">
        <v>4</v>
      </c>
      <c r="N902" s="43"/>
      <c r="P902" s="98">
        <f t="shared" si="49"/>
        <v>0</v>
      </c>
      <c r="Q902" s="98">
        <f t="shared" si="50"/>
        <v>0</v>
      </c>
    </row>
    <row r="903" spans="1:17" x14ac:dyDescent="0.2">
      <c r="A903" s="78" t="s">
        <v>1413</v>
      </c>
      <c r="B903" s="31"/>
      <c r="C903" s="31" t="s">
        <v>2282</v>
      </c>
      <c r="D903" s="31" t="s">
        <v>288</v>
      </c>
      <c r="E903" s="45" t="s">
        <v>45</v>
      </c>
      <c r="F903" s="31" t="s">
        <v>4</v>
      </c>
      <c r="G903" s="104">
        <v>2177</v>
      </c>
      <c r="H903" s="110">
        <f>+(B904*G904)+(B905*G905)+(B906*G906)+(B914*G914)+(B920*G920)+(B910*G910)</f>
        <v>2177</v>
      </c>
      <c r="I903" s="111"/>
      <c r="J903" s="31" t="s">
        <v>749</v>
      </c>
      <c r="K903" s="31" t="s">
        <v>23</v>
      </c>
      <c r="L903" s="31"/>
      <c r="M903" s="60">
        <v>2179</v>
      </c>
      <c r="N903" s="31" t="s">
        <v>2061</v>
      </c>
      <c r="O903" s="31" t="s">
        <v>2540</v>
      </c>
      <c r="P903" s="98">
        <f t="shared" si="49"/>
        <v>16</v>
      </c>
      <c r="Q903" s="98">
        <f t="shared" si="50"/>
        <v>17</v>
      </c>
    </row>
    <row r="904" spans="1:17" x14ac:dyDescent="0.2">
      <c r="A904" s="78" t="s">
        <v>1414</v>
      </c>
      <c r="B904" s="31">
        <v>1</v>
      </c>
      <c r="C904" s="31" t="s">
        <v>2283</v>
      </c>
      <c r="D904" s="31" t="s">
        <v>3389</v>
      </c>
      <c r="E904" s="112" t="s">
        <v>4</v>
      </c>
      <c r="F904" s="31" t="str">
        <f>+C$903</f>
        <v>31910K000</v>
      </c>
      <c r="G904" s="110">
        <v>126</v>
      </c>
      <c r="H904" s="110"/>
      <c r="I904" s="111"/>
      <c r="J904" s="31" t="s">
        <v>749</v>
      </c>
      <c r="K904" s="31" t="s">
        <v>23</v>
      </c>
      <c r="L904" s="31"/>
      <c r="M904" s="60"/>
      <c r="N904" s="31"/>
      <c r="O904" s="31" t="s">
        <v>2540</v>
      </c>
      <c r="P904" s="98">
        <f t="shared" si="49"/>
        <v>17</v>
      </c>
      <c r="Q904" s="98">
        <f t="shared" si="50"/>
        <v>0</v>
      </c>
    </row>
    <row r="905" spans="1:17" x14ac:dyDescent="0.2">
      <c r="A905" s="78" t="s">
        <v>1415</v>
      </c>
      <c r="B905" s="31">
        <v>1</v>
      </c>
      <c r="C905" s="31" t="s">
        <v>2284</v>
      </c>
      <c r="D905" s="31" t="s">
        <v>761</v>
      </c>
      <c r="E905" s="112" t="s">
        <v>4</v>
      </c>
      <c r="F905" s="31" t="str">
        <f>+C$903</f>
        <v>31910K000</v>
      </c>
      <c r="G905" s="110">
        <v>138</v>
      </c>
      <c r="H905" s="110"/>
      <c r="I905" s="111"/>
      <c r="J905" s="31" t="s">
        <v>749</v>
      </c>
      <c r="K905" s="31" t="s">
        <v>23</v>
      </c>
      <c r="L905" s="31"/>
      <c r="M905" s="60"/>
      <c r="N905" s="31"/>
      <c r="O905" s="31" t="s">
        <v>2540</v>
      </c>
      <c r="P905" s="98">
        <f t="shared" si="49"/>
        <v>20</v>
      </c>
      <c r="Q905" s="98">
        <f t="shared" si="50"/>
        <v>0</v>
      </c>
    </row>
    <row r="906" spans="1:17" x14ac:dyDescent="0.2">
      <c r="A906" s="78" t="s">
        <v>1416</v>
      </c>
      <c r="B906" s="31">
        <v>2</v>
      </c>
      <c r="C906" s="31" t="s">
        <v>2285</v>
      </c>
      <c r="D906" s="31" t="s">
        <v>762</v>
      </c>
      <c r="E906" s="113" t="s">
        <v>5</v>
      </c>
      <c r="F906" s="31" t="str">
        <f>+C$903</f>
        <v>31910K000</v>
      </c>
      <c r="G906" s="110">
        <v>391</v>
      </c>
      <c r="H906" s="110">
        <f>SUMPRODUCT(B907:B909,G907:G909)</f>
        <v>391</v>
      </c>
      <c r="I906" s="111"/>
      <c r="J906" s="31" t="s">
        <v>749</v>
      </c>
      <c r="K906" s="31" t="s">
        <v>23</v>
      </c>
      <c r="L906" s="31"/>
      <c r="M906" s="60"/>
      <c r="N906" s="31"/>
      <c r="O906" s="31" t="s">
        <v>2540</v>
      </c>
      <c r="P906" s="98">
        <f t="shared" si="49"/>
        <v>21</v>
      </c>
      <c r="Q906" s="98">
        <f t="shared" si="50"/>
        <v>0</v>
      </c>
    </row>
    <row r="907" spans="1:17" x14ac:dyDescent="0.2">
      <c r="A907" s="78" t="s">
        <v>1417</v>
      </c>
      <c r="B907" s="31">
        <v>1</v>
      </c>
      <c r="C907" s="31" t="s">
        <v>2286</v>
      </c>
      <c r="D907" s="31" t="s">
        <v>165</v>
      </c>
      <c r="E907" s="112" t="s">
        <v>4</v>
      </c>
      <c r="F907" s="31" t="str">
        <f>+C$906</f>
        <v>31915K000</v>
      </c>
      <c r="G907" s="110">
        <v>62</v>
      </c>
      <c r="H907" s="110"/>
      <c r="I907" s="111"/>
      <c r="J907" s="31" t="s">
        <v>749</v>
      </c>
      <c r="K907" s="31" t="s">
        <v>23</v>
      </c>
      <c r="L907" s="31"/>
      <c r="M907" s="60"/>
      <c r="N907" s="31"/>
      <c r="O907" s="31" t="s">
        <v>2540</v>
      </c>
      <c r="P907" s="98">
        <f t="shared" si="49"/>
        <v>21</v>
      </c>
      <c r="Q907" s="98">
        <f t="shared" si="50"/>
        <v>0</v>
      </c>
    </row>
    <row r="908" spans="1:17" x14ac:dyDescent="0.2">
      <c r="A908" s="78" t="s">
        <v>1418</v>
      </c>
      <c r="B908" s="31">
        <v>3</v>
      </c>
      <c r="C908" s="31" t="s">
        <v>2287</v>
      </c>
      <c r="D908" s="31" t="s">
        <v>167</v>
      </c>
      <c r="E908" s="112" t="s">
        <v>4</v>
      </c>
      <c r="F908" s="31" t="str">
        <f>+C$906</f>
        <v>31915K000</v>
      </c>
      <c r="G908" s="110">
        <v>88</v>
      </c>
      <c r="H908" s="110"/>
      <c r="I908" s="111"/>
      <c r="J908" s="31" t="s">
        <v>749</v>
      </c>
      <c r="K908" s="31" t="s">
        <v>23</v>
      </c>
      <c r="L908" s="31"/>
      <c r="M908" s="60"/>
      <c r="N908" s="31"/>
      <c r="O908" s="31" t="s">
        <v>2540</v>
      </c>
      <c r="P908" s="98">
        <f t="shared" si="49"/>
        <v>18</v>
      </c>
      <c r="Q908" s="98">
        <f t="shared" si="50"/>
        <v>0</v>
      </c>
    </row>
    <row r="909" spans="1:17" x14ac:dyDescent="0.2">
      <c r="A909" s="78" t="s">
        <v>1419</v>
      </c>
      <c r="B909" s="31">
        <v>1</v>
      </c>
      <c r="C909" s="31" t="s">
        <v>2288</v>
      </c>
      <c r="D909" s="31" t="s">
        <v>517</v>
      </c>
      <c r="E909" s="112" t="s">
        <v>4</v>
      </c>
      <c r="F909" s="31" t="str">
        <f>+C$906</f>
        <v>31915K000</v>
      </c>
      <c r="G909" s="110">
        <v>65</v>
      </c>
      <c r="H909" s="110"/>
      <c r="I909" s="111"/>
      <c r="J909" s="31" t="s">
        <v>749</v>
      </c>
      <c r="K909" s="31" t="s">
        <v>23</v>
      </c>
      <c r="L909" s="31"/>
      <c r="M909" s="60"/>
      <c r="N909" s="31"/>
      <c r="O909" s="31" t="s">
        <v>2540</v>
      </c>
      <c r="P909" s="98">
        <f t="shared" si="49"/>
        <v>19</v>
      </c>
      <c r="Q909" s="98">
        <f t="shared" si="50"/>
        <v>0</v>
      </c>
    </row>
    <row r="910" spans="1:17" x14ac:dyDescent="0.2">
      <c r="A910" s="78" t="s">
        <v>1420</v>
      </c>
      <c r="B910" s="31">
        <v>1</v>
      </c>
      <c r="C910" s="31" t="s">
        <v>2289</v>
      </c>
      <c r="D910" s="31" t="s">
        <v>2298</v>
      </c>
      <c r="E910" s="113" t="s">
        <v>5</v>
      </c>
      <c r="F910" s="31" t="str">
        <f>+C$903</f>
        <v>31910K000</v>
      </c>
      <c r="G910" s="110">
        <v>391</v>
      </c>
      <c r="H910" s="110">
        <f>SUMPRODUCT(B911:B913,G911:G913)</f>
        <v>391</v>
      </c>
      <c r="I910" s="111"/>
      <c r="J910" s="31" t="s">
        <v>749</v>
      </c>
      <c r="K910" s="31" t="s">
        <v>23</v>
      </c>
      <c r="L910" s="31"/>
      <c r="M910" s="60"/>
      <c r="N910" s="31"/>
      <c r="O910" s="31" t="s">
        <v>2540</v>
      </c>
      <c r="P910" s="98">
        <f t="shared" si="49"/>
        <v>30</v>
      </c>
      <c r="Q910" s="98">
        <f t="shared" si="50"/>
        <v>0</v>
      </c>
    </row>
    <row r="911" spans="1:17" x14ac:dyDescent="0.2">
      <c r="A911" s="78" t="s">
        <v>1421</v>
      </c>
      <c r="B911" s="31">
        <v>1</v>
      </c>
      <c r="C911" s="31" t="s">
        <v>2286</v>
      </c>
      <c r="D911" s="31" t="s">
        <v>165</v>
      </c>
      <c r="E911" s="112" t="s">
        <v>4</v>
      </c>
      <c r="F911" s="31" t="str">
        <f>+$C$910</f>
        <v>31915K100</v>
      </c>
      <c r="G911" s="110">
        <v>62</v>
      </c>
      <c r="H911" s="110"/>
      <c r="I911" s="111"/>
      <c r="J911" s="31" t="s">
        <v>749</v>
      </c>
      <c r="K911" s="31" t="s">
        <v>23</v>
      </c>
      <c r="L911" s="31"/>
      <c r="M911" s="60"/>
      <c r="N911" s="31"/>
      <c r="O911" s="31" t="s">
        <v>2540</v>
      </c>
      <c r="P911" s="98">
        <f t="shared" si="49"/>
        <v>21</v>
      </c>
      <c r="Q911" s="98">
        <f t="shared" si="50"/>
        <v>0</v>
      </c>
    </row>
    <row r="912" spans="1:17" x14ac:dyDescent="0.2">
      <c r="A912" s="78" t="s">
        <v>1422</v>
      </c>
      <c r="B912" s="31">
        <v>3</v>
      </c>
      <c r="C912" s="31" t="s">
        <v>2290</v>
      </c>
      <c r="D912" s="31" t="s">
        <v>2299</v>
      </c>
      <c r="E912" s="112" t="s">
        <v>4</v>
      </c>
      <c r="F912" s="31" t="str">
        <f>+$C$910</f>
        <v>31915K100</v>
      </c>
      <c r="G912" s="110">
        <v>88</v>
      </c>
      <c r="H912" s="110"/>
      <c r="I912" s="111"/>
      <c r="J912" s="31" t="s">
        <v>749</v>
      </c>
      <c r="K912" s="31" t="s">
        <v>23</v>
      </c>
      <c r="L912" s="31"/>
      <c r="M912" s="60"/>
      <c r="N912" s="31"/>
      <c r="O912" s="31" t="s">
        <v>2540</v>
      </c>
      <c r="P912" s="98">
        <f t="shared" si="49"/>
        <v>27</v>
      </c>
      <c r="Q912" s="98">
        <f t="shared" si="50"/>
        <v>0</v>
      </c>
    </row>
    <row r="913" spans="1:17" x14ac:dyDescent="0.2">
      <c r="A913" s="78" t="s">
        <v>1423</v>
      </c>
      <c r="B913" s="31">
        <v>1</v>
      </c>
      <c r="C913" s="31" t="s">
        <v>2288</v>
      </c>
      <c r="D913" s="31" t="s">
        <v>517</v>
      </c>
      <c r="E913" s="112" t="s">
        <v>4</v>
      </c>
      <c r="F913" s="31" t="str">
        <f>+$C$910</f>
        <v>31915K100</v>
      </c>
      <c r="G913" s="110">
        <v>65</v>
      </c>
      <c r="H913" s="110"/>
      <c r="I913" s="111"/>
      <c r="J913" s="31" t="s">
        <v>749</v>
      </c>
      <c r="K913" s="31" t="s">
        <v>23</v>
      </c>
      <c r="L913" s="31"/>
      <c r="M913" s="60"/>
      <c r="N913" s="31"/>
      <c r="O913" s="31" t="s">
        <v>2540</v>
      </c>
      <c r="P913" s="98">
        <f t="shared" si="49"/>
        <v>19</v>
      </c>
      <c r="Q913" s="98">
        <f t="shared" si="50"/>
        <v>0</v>
      </c>
    </row>
    <row r="914" spans="1:17" x14ac:dyDescent="0.2">
      <c r="A914" s="78" t="s">
        <v>1424</v>
      </c>
      <c r="B914" s="31">
        <v>1</v>
      </c>
      <c r="C914" s="31" t="s">
        <v>2291</v>
      </c>
      <c r="D914" s="31" t="s">
        <v>763</v>
      </c>
      <c r="E914" s="113" t="s">
        <v>5</v>
      </c>
      <c r="F914" s="31" t="str">
        <f>+C$903</f>
        <v>31910K000</v>
      </c>
      <c r="G914" s="104">
        <v>712</v>
      </c>
      <c r="H914" s="110">
        <f>SUMPRODUCT(B915:B919,G915:G919)</f>
        <v>712</v>
      </c>
      <c r="I914" s="111"/>
      <c r="J914" s="31" t="s">
        <v>749</v>
      </c>
      <c r="K914" s="31" t="s">
        <v>23</v>
      </c>
      <c r="L914" s="31"/>
      <c r="M914" s="60">
        <v>714</v>
      </c>
      <c r="N914" s="31"/>
      <c r="O914" s="31" t="s">
        <v>2540</v>
      </c>
      <c r="P914" s="98">
        <f t="shared" si="49"/>
        <v>18</v>
      </c>
      <c r="Q914" s="98">
        <f t="shared" si="50"/>
        <v>0</v>
      </c>
    </row>
    <row r="915" spans="1:17" x14ac:dyDescent="0.2">
      <c r="A915" s="78" t="s">
        <v>1425</v>
      </c>
      <c r="B915" s="31">
        <v>1</v>
      </c>
      <c r="C915" s="31" t="s">
        <v>2292</v>
      </c>
      <c r="D915" s="31" t="s">
        <v>169</v>
      </c>
      <c r="E915" s="112" t="s">
        <v>4</v>
      </c>
      <c r="F915" s="31" t="str">
        <f>+C$914</f>
        <v>31925K000</v>
      </c>
      <c r="G915" s="110">
        <v>56</v>
      </c>
      <c r="H915" s="110"/>
      <c r="I915" s="111"/>
      <c r="J915" s="31" t="s">
        <v>749</v>
      </c>
      <c r="K915" s="31" t="s">
        <v>23</v>
      </c>
      <c r="L915" s="31"/>
      <c r="M915" s="60"/>
      <c r="N915" s="31"/>
      <c r="O915" s="31" t="s">
        <v>2540</v>
      </c>
      <c r="P915" s="98">
        <f t="shared" si="49"/>
        <v>20</v>
      </c>
      <c r="Q915" s="98">
        <f t="shared" si="50"/>
        <v>0</v>
      </c>
    </row>
    <row r="916" spans="1:17" x14ac:dyDescent="0.2">
      <c r="A916" s="78" t="s">
        <v>1426</v>
      </c>
      <c r="B916" s="31">
        <v>1</v>
      </c>
      <c r="C916" s="31" t="s">
        <v>2293</v>
      </c>
      <c r="D916" s="31" t="s">
        <v>758</v>
      </c>
      <c r="E916" s="112" t="s">
        <v>4</v>
      </c>
      <c r="F916" s="31" t="str">
        <f>+C$914</f>
        <v>31925K000</v>
      </c>
      <c r="G916" s="110">
        <v>157</v>
      </c>
      <c r="H916" s="110"/>
      <c r="I916" s="111"/>
      <c r="J916" s="31" t="s">
        <v>749</v>
      </c>
      <c r="K916" s="31" t="s">
        <v>23</v>
      </c>
      <c r="L916" s="31"/>
      <c r="M916" s="60"/>
      <c r="N916" s="31"/>
      <c r="O916" s="31" t="s">
        <v>2540</v>
      </c>
      <c r="P916" s="98">
        <f t="shared" si="49"/>
        <v>19</v>
      </c>
      <c r="Q916" s="98">
        <f t="shared" si="50"/>
        <v>0</v>
      </c>
    </row>
    <row r="917" spans="1:17" x14ac:dyDescent="0.2">
      <c r="A917" s="78" t="s">
        <v>1427</v>
      </c>
      <c r="B917" s="31">
        <v>1</v>
      </c>
      <c r="C917" s="31" t="s">
        <v>2294</v>
      </c>
      <c r="D917" s="31" t="s">
        <v>759</v>
      </c>
      <c r="E917" s="112" t="s">
        <v>4</v>
      </c>
      <c r="F917" s="31" t="str">
        <f>+C$914</f>
        <v>31925K000</v>
      </c>
      <c r="G917" s="104">
        <v>86</v>
      </c>
      <c r="H917" s="110"/>
      <c r="I917" s="111"/>
      <c r="J917" s="31" t="s">
        <v>749</v>
      </c>
      <c r="K917" s="31" t="s">
        <v>23</v>
      </c>
      <c r="L917" s="31"/>
      <c r="M917" s="104">
        <v>88</v>
      </c>
      <c r="N917" s="31"/>
      <c r="O917" s="31" t="s">
        <v>2540</v>
      </c>
      <c r="P917" s="98">
        <f t="shared" si="49"/>
        <v>8</v>
      </c>
      <c r="Q917" s="98">
        <f t="shared" si="50"/>
        <v>0</v>
      </c>
    </row>
    <row r="918" spans="1:17" x14ac:dyDescent="0.2">
      <c r="A918" s="78" t="s">
        <v>1428</v>
      </c>
      <c r="B918" s="31">
        <v>1</v>
      </c>
      <c r="C918" s="31" t="s">
        <v>2295</v>
      </c>
      <c r="D918" s="31" t="s">
        <v>765</v>
      </c>
      <c r="E918" s="112" t="s">
        <v>4</v>
      </c>
      <c r="F918" s="31" t="str">
        <f>+C$914</f>
        <v>31925K000</v>
      </c>
      <c r="G918" s="110">
        <v>35</v>
      </c>
      <c r="H918" s="110"/>
      <c r="I918" s="111"/>
      <c r="J918" s="31" t="s">
        <v>749</v>
      </c>
      <c r="K918" s="31" t="s">
        <v>23</v>
      </c>
      <c r="L918" s="31"/>
      <c r="M918" s="60"/>
      <c r="N918" s="31"/>
      <c r="O918" s="31" t="s">
        <v>2540</v>
      </c>
      <c r="P918" s="98">
        <f t="shared" si="49"/>
        <v>15</v>
      </c>
      <c r="Q918" s="98">
        <f t="shared" si="50"/>
        <v>0</v>
      </c>
    </row>
    <row r="919" spans="1:17" x14ac:dyDescent="0.2">
      <c r="A919" s="78" t="s">
        <v>1429</v>
      </c>
      <c r="B919" s="31">
        <v>3</v>
      </c>
      <c r="C919" s="31" t="s">
        <v>2296</v>
      </c>
      <c r="D919" s="31" t="s">
        <v>764</v>
      </c>
      <c r="E919" s="112" t="s">
        <v>4</v>
      </c>
      <c r="F919" s="31" t="str">
        <f>+C$914</f>
        <v>31925K000</v>
      </c>
      <c r="G919" s="110">
        <v>126</v>
      </c>
      <c r="H919" s="110"/>
      <c r="I919" s="111"/>
      <c r="J919" s="31" t="s">
        <v>749</v>
      </c>
      <c r="K919" s="31" t="s">
        <v>23</v>
      </c>
      <c r="L919" s="31"/>
      <c r="M919" s="60"/>
      <c r="N919" s="31"/>
      <c r="O919" s="31" t="s">
        <v>2540</v>
      </c>
      <c r="P919" s="98">
        <f t="shared" si="49"/>
        <v>24</v>
      </c>
      <c r="Q919" s="98">
        <f t="shared" si="50"/>
        <v>0</v>
      </c>
    </row>
    <row r="920" spans="1:17" x14ac:dyDescent="0.2">
      <c r="A920" s="78" t="s">
        <v>1430</v>
      </c>
      <c r="B920" s="31">
        <v>1</v>
      </c>
      <c r="C920" s="31" t="s">
        <v>2297</v>
      </c>
      <c r="D920" s="31" t="s">
        <v>756</v>
      </c>
      <c r="E920" s="112" t="s">
        <v>4</v>
      </c>
      <c r="F920" s="31" t="str">
        <f>+C$903</f>
        <v>31910K000</v>
      </c>
      <c r="G920" s="110">
        <v>28</v>
      </c>
      <c r="H920" s="110"/>
      <c r="I920" s="111"/>
      <c r="J920" s="31" t="s">
        <v>749</v>
      </c>
      <c r="K920" s="31" t="s">
        <v>7</v>
      </c>
      <c r="L920" s="31"/>
      <c r="M920" s="60"/>
      <c r="N920" s="31"/>
      <c r="O920" s="31" t="s">
        <v>2540</v>
      </c>
      <c r="P920" s="98">
        <f t="shared" si="49"/>
        <v>8</v>
      </c>
      <c r="Q920" s="98">
        <f t="shared" si="50"/>
        <v>0</v>
      </c>
    </row>
    <row r="921" spans="1:17" x14ac:dyDescent="0.2">
      <c r="A921" s="119"/>
      <c r="B921" s="88"/>
      <c r="C921" s="120"/>
      <c r="D921" s="43"/>
      <c r="E921" s="43"/>
      <c r="F921" s="43"/>
      <c r="G921" s="121"/>
      <c r="H921" s="121"/>
      <c r="I921" s="122"/>
      <c r="J921" s="43"/>
      <c r="K921" s="43" t="s">
        <v>4</v>
      </c>
      <c r="N921" s="43"/>
      <c r="P921" s="98">
        <f t="shared" si="49"/>
        <v>0</v>
      </c>
      <c r="Q921" s="98">
        <f t="shared" si="50"/>
        <v>0</v>
      </c>
    </row>
    <row r="922" spans="1:17" x14ac:dyDescent="0.2">
      <c r="A922" s="78" t="s">
        <v>1431</v>
      </c>
      <c r="B922" s="31"/>
      <c r="C922" s="31" t="s">
        <v>2274</v>
      </c>
      <c r="D922" s="31" t="s">
        <v>287</v>
      </c>
      <c r="E922" s="45" t="s">
        <v>45</v>
      </c>
      <c r="F922" s="31" t="s">
        <v>4</v>
      </c>
      <c r="G922" s="104">
        <v>2466</v>
      </c>
      <c r="H922" s="110">
        <f>SUMPRODUCT(B923:B923,G923:G923)+(B924*G924)+(B929*G929)+(B935*G935)+(B942*G942)</f>
        <v>2484</v>
      </c>
      <c r="I922" s="111" t="s">
        <v>4</v>
      </c>
      <c r="J922" s="31" t="s">
        <v>166</v>
      </c>
      <c r="K922" s="31" t="s">
        <v>23</v>
      </c>
      <c r="L922" s="31"/>
      <c r="M922" s="60">
        <v>1976</v>
      </c>
      <c r="N922" s="31" t="s">
        <v>2061</v>
      </c>
      <c r="O922" s="31" t="s">
        <v>2540</v>
      </c>
      <c r="P922" s="98">
        <f t="shared" si="49"/>
        <v>11</v>
      </c>
      <c r="Q922" s="98">
        <f t="shared" si="50"/>
        <v>17</v>
      </c>
    </row>
    <row r="923" spans="1:17" x14ac:dyDescent="0.2">
      <c r="A923" s="78" t="s">
        <v>1432</v>
      </c>
      <c r="B923" s="31">
        <v>1</v>
      </c>
      <c r="C923" s="31" t="s">
        <v>2273</v>
      </c>
      <c r="D923" s="31" t="s">
        <v>164</v>
      </c>
      <c r="E923" s="112"/>
      <c r="F923" s="31" t="str">
        <f>+C$922</f>
        <v>31810K000</v>
      </c>
      <c r="G923" s="110">
        <v>188</v>
      </c>
      <c r="H923" s="110"/>
      <c r="I923" s="111" t="s">
        <v>6</v>
      </c>
      <c r="J923" s="31" t="s">
        <v>166</v>
      </c>
      <c r="K923" s="31" t="s">
        <v>23</v>
      </c>
      <c r="L923" s="31"/>
      <c r="M923" s="60"/>
      <c r="N923" s="31"/>
      <c r="O923" s="31" t="s">
        <v>2540</v>
      </c>
      <c r="P923" s="98">
        <f t="shared" si="49"/>
        <v>17</v>
      </c>
      <c r="Q923" s="98">
        <f t="shared" si="50"/>
        <v>0</v>
      </c>
    </row>
    <row r="924" spans="1:17" x14ac:dyDescent="0.2">
      <c r="A924" s="78" t="s">
        <v>1433</v>
      </c>
      <c r="B924" s="31">
        <v>1</v>
      </c>
      <c r="C924" s="31" t="s">
        <v>2266</v>
      </c>
      <c r="D924" s="31" t="s">
        <v>2271</v>
      </c>
      <c r="E924" s="113" t="s">
        <v>5</v>
      </c>
      <c r="F924" s="31" t="str">
        <f>+C$922</f>
        <v>31810K000</v>
      </c>
      <c r="G924" s="110">
        <v>214</v>
      </c>
      <c r="H924" s="110">
        <f>SUMPRODUCT(B925:B928,G925:G928)</f>
        <v>214</v>
      </c>
      <c r="I924" s="111"/>
      <c r="J924" s="31" t="s">
        <v>166</v>
      </c>
      <c r="K924" s="31" t="s">
        <v>23</v>
      </c>
      <c r="L924" s="31"/>
      <c r="M924" s="60"/>
      <c r="N924" s="31"/>
      <c r="O924" s="31" t="s">
        <v>2540</v>
      </c>
      <c r="P924" s="98">
        <f t="shared" si="49"/>
        <v>10</v>
      </c>
      <c r="Q924" s="98">
        <f t="shared" si="50"/>
        <v>0</v>
      </c>
    </row>
    <row r="925" spans="1:17" x14ac:dyDescent="0.2">
      <c r="A925" s="78" t="s">
        <v>1434</v>
      </c>
      <c r="B925" s="31">
        <v>1</v>
      </c>
      <c r="C925" s="31" t="s">
        <v>2267</v>
      </c>
      <c r="D925" s="31" t="s">
        <v>2272</v>
      </c>
      <c r="E925" s="112" t="s">
        <v>4</v>
      </c>
      <c r="F925" s="31" t="str">
        <f>+C$924</f>
        <v>31715K000</v>
      </c>
      <c r="G925" s="110">
        <v>100</v>
      </c>
      <c r="H925" s="110"/>
      <c r="I925" s="111"/>
      <c r="J925" s="31" t="s">
        <v>166</v>
      </c>
      <c r="K925" s="31" t="s">
        <v>23</v>
      </c>
      <c r="L925" s="31"/>
      <c r="M925" s="60"/>
      <c r="N925" s="31"/>
      <c r="O925" s="31" t="s">
        <v>2540</v>
      </c>
      <c r="P925" s="98">
        <f t="shared" si="49"/>
        <v>6</v>
      </c>
      <c r="Q925" s="98">
        <f t="shared" si="50"/>
        <v>0</v>
      </c>
    </row>
    <row r="926" spans="1:17" x14ac:dyDescent="0.2">
      <c r="A926" s="78" t="s">
        <v>1435</v>
      </c>
      <c r="B926" s="31">
        <v>1</v>
      </c>
      <c r="C926" s="31" t="s">
        <v>2268</v>
      </c>
      <c r="D926" s="31" t="s">
        <v>752</v>
      </c>
      <c r="E926" s="112" t="s">
        <v>4</v>
      </c>
      <c r="F926" s="31" t="str">
        <f>+C$924</f>
        <v>31715K000</v>
      </c>
      <c r="G926" s="110">
        <v>46</v>
      </c>
      <c r="H926" s="110"/>
      <c r="I926" s="111"/>
      <c r="J926" s="31" t="s">
        <v>166</v>
      </c>
      <c r="K926" s="31" t="s">
        <v>23</v>
      </c>
      <c r="L926" s="31"/>
      <c r="M926" s="60"/>
      <c r="N926" s="31"/>
      <c r="O926" s="31" t="s">
        <v>2540</v>
      </c>
      <c r="P926" s="98">
        <f t="shared" si="49"/>
        <v>12</v>
      </c>
      <c r="Q926" s="98">
        <f t="shared" si="50"/>
        <v>0</v>
      </c>
    </row>
    <row r="927" spans="1:17" x14ac:dyDescent="0.2">
      <c r="A927" s="78" t="s">
        <v>1436</v>
      </c>
      <c r="B927" s="31">
        <v>1</v>
      </c>
      <c r="C927" s="31" t="s">
        <v>2269</v>
      </c>
      <c r="D927" s="31" t="s">
        <v>750</v>
      </c>
      <c r="E927" s="112" t="s">
        <v>4</v>
      </c>
      <c r="F927" s="31" t="str">
        <f>+C$924</f>
        <v>31715K000</v>
      </c>
      <c r="G927" s="110">
        <v>16</v>
      </c>
      <c r="H927" s="110"/>
      <c r="I927" s="111"/>
      <c r="J927" s="31" t="s">
        <v>166</v>
      </c>
      <c r="K927" s="31" t="s">
        <v>23</v>
      </c>
      <c r="L927" s="31"/>
      <c r="M927" s="60"/>
      <c r="N927" s="31"/>
      <c r="O927" s="31" t="s">
        <v>2540</v>
      </c>
      <c r="P927" s="98">
        <f t="shared" si="49"/>
        <v>15</v>
      </c>
      <c r="Q927" s="98">
        <f t="shared" si="50"/>
        <v>0</v>
      </c>
    </row>
    <row r="928" spans="1:17" x14ac:dyDescent="0.2">
      <c r="A928" s="78" t="s">
        <v>1437</v>
      </c>
      <c r="B928" s="31">
        <v>1</v>
      </c>
      <c r="C928" s="31" t="s">
        <v>2270</v>
      </c>
      <c r="D928" s="31" t="s">
        <v>751</v>
      </c>
      <c r="E928" s="112" t="s">
        <v>4</v>
      </c>
      <c r="F928" s="31" t="str">
        <f>+C$924</f>
        <v>31715K000</v>
      </c>
      <c r="G928" s="110">
        <v>52</v>
      </c>
      <c r="H928" s="110"/>
      <c r="I928" s="111"/>
      <c r="J928" s="31" t="s">
        <v>166</v>
      </c>
      <c r="K928" s="31" t="s">
        <v>23</v>
      </c>
      <c r="L928" s="31"/>
      <c r="M928" s="60"/>
      <c r="N928" s="31"/>
      <c r="O928" s="31" t="s">
        <v>2540</v>
      </c>
      <c r="P928" s="98">
        <f t="shared" si="49"/>
        <v>12</v>
      </c>
      <c r="Q928" s="98">
        <f t="shared" si="50"/>
        <v>0</v>
      </c>
    </row>
    <row r="929" spans="1:17" x14ac:dyDescent="0.2">
      <c r="A929" s="78" t="s">
        <v>1957</v>
      </c>
      <c r="B929" s="31">
        <v>2</v>
      </c>
      <c r="C929" s="31" t="s">
        <v>2258</v>
      </c>
      <c r="D929" s="31" t="s">
        <v>168</v>
      </c>
      <c r="E929" s="113" t="s">
        <v>5</v>
      </c>
      <c r="F929" s="31" t="str">
        <f>+C$922</f>
        <v>31810K000</v>
      </c>
      <c r="G929" s="110">
        <v>508</v>
      </c>
      <c r="H929" s="110">
        <f>SUMPRODUCT(B930:B934,G930:G934)</f>
        <v>508</v>
      </c>
      <c r="I929" s="111" t="s">
        <v>6</v>
      </c>
      <c r="J929" s="31" t="s">
        <v>166</v>
      </c>
      <c r="K929" s="31" t="s">
        <v>23</v>
      </c>
      <c r="L929" s="31"/>
      <c r="M929" s="60"/>
      <c r="N929" s="31"/>
      <c r="O929" s="31" t="s">
        <v>2540</v>
      </c>
      <c r="P929" s="98">
        <f t="shared" si="49"/>
        <v>19</v>
      </c>
      <c r="Q929" s="98">
        <f t="shared" si="50"/>
        <v>0</v>
      </c>
    </row>
    <row r="930" spans="1:17" x14ac:dyDescent="0.2">
      <c r="A930" s="78" t="s">
        <v>1958</v>
      </c>
      <c r="B930" s="31">
        <v>1</v>
      </c>
      <c r="C930" s="31" t="s">
        <v>2259</v>
      </c>
      <c r="D930" s="31" t="s">
        <v>165</v>
      </c>
      <c r="E930" s="112" t="s">
        <v>4</v>
      </c>
      <c r="F930" s="31" t="str">
        <f>+C$929</f>
        <v>31815K000</v>
      </c>
      <c r="G930" s="110">
        <v>66</v>
      </c>
      <c r="H930" s="110"/>
      <c r="I930" s="111"/>
      <c r="J930" s="31" t="s">
        <v>166</v>
      </c>
      <c r="K930" s="31" t="s">
        <v>23</v>
      </c>
      <c r="L930" s="31"/>
      <c r="M930" s="60"/>
      <c r="N930" s="31"/>
      <c r="O930" s="31" t="s">
        <v>2540</v>
      </c>
      <c r="P930" s="98">
        <f t="shared" si="49"/>
        <v>21</v>
      </c>
      <c r="Q930" s="98">
        <f t="shared" si="50"/>
        <v>0</v>
      </c>
    </row>
    <row r="931" spans="1:17" x14ac:dyDescent="0.2">
      <c r="A931" s="78" t="s">
        <v>1959</v>
      </c>
      <c r="B931" s="31">
        <v>2</v>
      </c>
      <c r="C931" s="31" t="s">
        <v>2260</v>
      </c>
      <c r="D931" s="31" t="s">
        <v>167</v>
      </c>
      <c r="E931" s="112" t="s">
        <v>4</v>
      </c>
      <c r="F931" s="31" t="str">
        <f>+C$929</f>
        <v>31815K000</v>
      </c>
      <c r="G931" s="110">
        <v>88</v>
      </c>
      <c r="H931" s="110"/>
      <c r="I931" s="111"/>
      <c r="J931" s="31" t="s">
        <v>166</v>
      </c>
      <c r="K931" s="31" t="s">
        <v>23</v>
      </c>
      <c r="L931" s="31"/>
      <c r="M931" s="60"/>
      <c r="N931" s="31"/>
      <c r="O931" s="31" t="s">
        <v>2540</v>
      </c>
      <c r="P931" s="98">
        <f t="shared" ref="P931:P998" si="51">+LEN(D931)</f>
        <v>18</v>
      </c>
      <c r="Q931" s="98">
        <f t="shared" ref="Q931:Q998" si="52">+LEN(N931)</f>
        <v>0</v>
      </c>
    </row>
    <row r="932" spans="1:17" x14ac:dyDescent="0.2">
      <c r="A932" s="78" t="s">
        <v>1960</v>
      </c>
      <c r="B932" s="31">
        <v>1</v>
      </c>
      <c r="C932" s="31" t="s">
        <v>2261</v>
      </c>
      <c r="D932" s="31" t="s">
        <v>753</v>
      </c>
      <c r="E932" s="112" t="s">
        <v>4</v>
      </c>
      <c r="F932" s="31" t="str">
        <f>+C$929</f>
        <v>31815K000</v>
      </c>
      <c r="G932" s="110">
        <v>88</v>
      </c>
      <c r="H932" s="110"/>
      <c r="I932" s="111"/>
      <c r="J932" s="31" t="s">
        <v>166</v>
      </c>
      <c r="K932" s="31" t="s">
        <v>23</v>
      </c>
      <c r="L932" s="31"/>
      <c r="M932" s="60"/>
      <c r="N932" s="31"/>
      <c r="O932" s="31" t="s">
        <v>2540</v>
      </c>
      <c r="P932" s="98">
        <f t="shared" si="51"/>
        <v>14</v>
      </c>
      <c r="Q932" s="98">
        <f t="shared" si="52"/>
        <v>0</v>
      </c>
    </row>
    <row r="933" spans="1:17" x14ac:dyDescent="0.2">
      <c r="A933" s="78" t="s">
        <v>1961</v>
      </c>
      <c r="B933" s="31">
        <v>1</v>
      </c>
      <c r="C933" s="31" t="s">
        <v>2262</v>
      </c>
      <c r="D933" s="31" t="s">
        <v>517</v>
      </c>
      <c r="E933" s="112" t="s">
        <v>4</v>
      </c>
      <c r="F933" s="31" t="str">
        <f>+C$929</f>
        <v>31815K000</v>
      </c>
      <c r="G933" s="110">
        <v>84</v>
      </c>
      <c r="H933" s="110"/>
      <c r="I933" s="111"/>
      <c r="J933" s="31" t="s">
        <v>166</v>
      </c>
      <c r="K933" s="31" t="s">
        <v>23</v>
      </c>
      <c r="L933" s="31"/>
      <c r="M933" s="60"/>
      <c r="N933" s="31"/>
      <c r="O933" s="31" t="s">
        <v>2540</v>
      </c>
      <c r="P933" s="98">
        <f t="shared" si="51"/>
        <v>19</v>
      </c>
      <c r="Q933" s="98">
        <f t="shared" si="52"/>
        <v>0</v>
      </c>
    </row>
    <row r="934" spans="1:17" x14ac:dyDescent="0.2">
      <c r="A934" s="78" t="s">
        <v>1962</v>
      </c>
      <c r="B934" s="31">
        <v>1</v>
      </c>
      <c r="C934" s="31" t="s">
        <v>2265</v>
      </c>
      <c r="D934" s="31" t="s">
        <v>754</v>
      </c>
      <c r="E934" s="112" t="s">
        <v>4</v>
      </c>
      <c r="F934" s="31" t="str">
        <f>+C$929</f>
        <v>31815K000</v>
      </c>
      <c r="G934" s="110">
        <v>94</v>
      </c>
      <c r="H934" s="110"/>
      <c r="I934" s="111"/>
      <c r="J934" s="31" t="s">
        <v>166</v>
      </c>
      <c r="K934" s="31" t="s">
        <v>23</v>
      </c>
      <c r="L934" s="31"/>
      <c r="M934" s="60"/>
      <c r="N934" s="31"/>
      <c r="O934" s="31" t="s">
        <v>2540</v>
      </c>
      <c r="P934" s="98">
        <f t="shared" si="51"/>
        <v>18</v>
      </c>
      <c r="Q934" s="98">
        <f t="shared" si="52"/>
        <v>0</v>
      </c>
    </row>
    <row r="935" spans="1:17" x14ac:dyDescent="0.2">
      <c r="A935" s="78" t="s">
        <v>1963</v>
      </c>
      <c r="B935" s="31">
        <v>1</v>
      </c>
      <c r="C935" s="31" t="s">
        <v>2263</v>
      </c>
      <c r="D935" s="31" t="s">
        <v>168</v>
      </c>
      <c r="E935" s="113" t="s">
        <v>5</v>
      </c>
      <c r="F935" s="31" t="str">
        <f>+C$922</f>
        <v>31810K000</v>
      </c>
      <c r="G935" s="110">
        <v>508</v>
      </c>
      <c r="H935" s="110">
        <f>SUMPRODUCT(B936:B941,G936:G941)</f>
        <v>508</v>
      </c>
      <c r="I935" s="111" t="s">
        <v>6</v>
      </c>
      <c r="J935" s="31" t="s">
        <v>166</v>
      </c>
      <c r="K935" s="31" t="s">
        <v>23</v>
      </c>
      <c r="L935" s="31"/>
      <c r="M935" s="60"/>
      <c r="N935" s="31"/>
      <c r="O935" s="31" t="s">
        <v>2540</v>
      </c>
      <c r="P935" s="98">
        <f t="shared" si="51"/>
        <v>19</v>
      </c>
      <c r="Q935" s="98">
        <f t="shared" si="52"/>
        <v>0</v>
      </c>
    </row>
    <row r="936" spans="1:17" x14ac:dyDescent="0.2">
      <c r="A936" s="78" t="s">
        <v>1964</v>
      </c>
      <c r="B936" s="31">
        <v>1</v>
      </c>
      <c r="C936" s="31" t="s">
        <v>2259</v>
      </c>
      <c r="D936" s="31" t="s">
        <v>165</v>
      </c>
      <c r="E936" s="112" t="s">
        <v>4</v>
      </c>
      <c r="F936" s="31" t="str">
        <f t="shared" ref="F936:F941" si="53">+$C$935</f>
        <v>31815K200</v>
      </c>
      <c r="G936" s="110">
        <v>66</v>
      </c>
      <c r="H936" s="110"/>
      <c r="I936" s="111"/>
      <c r="J936" s="31" t="s">
        <v>166</v>
      </c>
      <c r="K936" s="31" t="s">
        <v>23</v>
      </c>
      <c r="L936" s="31"/>
      <c r="M936" s="60"/>
      <c r="N936" s="31"/>
      <c r="O936" s="31" t="s">
        <v>2540</v>
      </c>
      <c r="P936" s="98">
        <f t="shared" si="51"/>
        <v>21</v>
      </c>
      <c r="Q936" s="98">
        <f t="shared" si="52"/>
        <v>0</v>
      </c>
    </row>
    <row r="937" spans="1:17" x14ac:dyDescent="0.2">
      <c r="A937" s="78" t="s">
        <v>1965</v>
      </c>
      <c r="B937" s="31">
        <v>1</v>
      </c>
      <c r="C937" s="31" t="s">
        <v>2260</v>
      </c>
      <c r="D937" s="31" t="s">
        <v>167</v>
      </c>
      <c r="E937" s="112" t="s">
        <v>4</v>
      </c>
      <c r="F937" s="31" t="str">
        <f t="shared" si="53"/>
        <v>31815K200</v>
      </c>
      <c r="G937" s="110">
        <v>88</v>
      </c>
      <c r="H937" s="110"/>
      <c r="I937" s="111"/>
      <c r="J937" s="31" t="s">
        <v>166</v>
      </c>
      <c r="K937" s="31" t="s">
        <v>23</v>
      </c>
      <c r="L937" s="31"/>
      <c r="M937" s="60"/>
      <c r="N937" s="31"/>
      <c r="O937" s="31" t="s">
        <v>2540</v>
      </c>
      <c r="P937" s="98">
        <f t="shared" si="51"/>
        <v>18</v>
      </c>
      <c r="Q937" s="98">
        <f t="shared" si="52"/>
        <v>0</v>
      </c>
    </row>
    <row r="938" spans="1:17" x14ac:dyDescent="0.2">
      <c r="A938" s="78" t="s">
        <v>1966</v>
      </c>
      <c r="B938" s="31">
        <v>1</v>
      </c>
      <c r="C938" s="31" t="s">
        <v>2261</v>
      </c>
      <c r="D938" s="31" t="s">
        <v>753</v>
      </c>
      <c r="E938" s="112" t="s">
        <v>4</v>
      </c>
      <c r="F938" s="31" t="str">
        <f t="shared" si="53"/>
        <v>31815K200</v>
      </c>
      <c r="G938" s="110">
        <v>88</v>
      </c>
      <c r="H938" s="110"/>
      <c r="I938" s="111"/>
      <c r="J938" s="31" t="s">
        <v>166</v>
      </c>
      <c r="K938" s="31" t="s">
        <v>23</v>
      </c>
      <c r="L938" s="31"/>
      <c r="M938" s="60"/>
      <c r="N938" s="31"/>
      <c r="O938" s="31" t="s">
        <v>2540</v>
      </c>
      <c r="P938" s="98">
        <f t="shared" si="51"/>
        <v>14</v>
      </c>
      <c r="Q938" s="98">
        <f t="shared" si="52"/>
        <v>0</v>
      </c>
    </row>
    <row r="939" spans="1:17" x14ac:dyDescent="0.2">
      <c r="A939" s="78" t="s">
        <v>1967</v>
      </c>
      <c r="B939" s="31">
        <v>1</v>
      </c>
      <c r="C939" s="31" t="s">
        <v>2264</v>
      </c>
      <c r="D939" s="31" t="s">
        <v>3363</v>
      </c>
      <c r="E939" s="112"/>
      <c r="F939" s="31" t="str">
        <f t="shared" si="53"/>
        <v>31815K200</v>
      </c>
      <c r="G939" s="110">
        <v>88</v>
      </c>
      <c r="H939" s="110"/>
      <c r="I939" s="111"/>
      <c r="J939" s="31" t="s">
        <v>166</v>
      </c>
      <c r="K939" s="31" t="s">
        <v>23</v>
      </c>
      <c r="L939" s="31"/>
      <c r="M939" s="60"/>
      <c r="N939" s="31"/>
      <c r="O939" s="31" t="s">
        <v>2540</v>
      </c>
      <c r="P939" s="98">
        <f t="shared" si="51"/>
        <v>19</v>
      </c>
      <c r="Q939" s="98">
        <f t="shared" si="52"/>
        <v>0</v>
      </c>
    </row>
    <row r="940" spans="1:17" x14ac:dyDescent="0.2">
      <c r="A940" s="78" t="s">
        <v>2469</v>
      </c>
      <c r="B940" s="31">
        <v>1</v>
      </c>
      <c r="C940" s="31" t="s">
        <v>2262</v>
      </c>
      <c r="D940" s="31" t="s">
        <v>517</v>
      </c>
      <c r="E940" s="112" t="s">
        <v>4</v>
      </c>
      <c r="F940" s="31" t="str">
        <f t="shared" si="53"/>
        <v>31815K200</v>
      </c>
      <c r="G940" s="110">
        <v>84</v>
      </c>
      <c r="H940" s="110"/>
      <c r="I940" s="111"/>
      <c r="J940" s="31" t="s">
        <v>166</v>
      </c>
      <c r="K940" s="31" t="s">
        <v>23</v>
      </c>
      <c r="L940" s="31"/>
      <c r="M940" s="60"/>
      <c r="N940" s="31"/>
      <c r="O940" s="31" t="s">
        <v>2540</v>
      </c>
      <c r="P940" s="98">
        <f t="shared" si="51"/>
        <v>19</v>
      </c>
      <c r="Q940" s="98">
        <f t="shared" si="52"/>
        <v>0</v>
      </c>
    </row>
    <row r="941" spans="1:17" x14ac:dyDescent="0.2">
      <c r="A941" s="78" t="s">
        <v>2470</v>
      </c>
      <c r="B941" s="31">
        <v>1</v>
      </c>
      <c r="C941" s="31" t="s">
        <v>2265</v>
      </c>
      <c r="D941" s="31" t="s">
        <v>754</v>
      </c>
      <c r="E941" s="112" t="s">
        <v>4</v>
      </c>
      <c r="F941" s="31" t="str">
        <f t="shared" si="53"/>
        <v>31815K200</v>
      </c>
      <c r="G941" s="110">
        <v>94</v>
      </c>
      <c r="H941" s="110"/>
      <c r="I941" s="111"/>
      <c r="J941" s="31" t="s">
        <v>166</v>
      </c>
      <c r="K941" s="31" t="s">
        <v>23</v>
      </c>
      <c r="L941" s="31"/>
      <c r="M941" s="60"/>
      <c r="N941" s="31"/>
      <c r="O941" s="31" t="s">
        <v>2540</v>
      </c>
      <c r="P941" s="98">
        <f t="shared" si="51"/>
        <v>18</v>
      </c>
      <c r="Q941" s="98">
        <f t="shared" si="52"/>
        <v>0</v>
      </c>
    </row>
    <row r="942" spans="1:17" x14ac:dyDescent="0.2">
      <c r="A942" s="78" t="s">
        <v>2471</v>
      </c>
      <c r="B942" s="31">
        <v>1</v>
      </c>
      <c r="C942" s="31" t="s">
        <v>2275</v>
      </c>
      <c r="D942" s="31" t="s">
        <v>755</v>
      </c>
      <c r="E942" s="113" t="s">
        <v>5</v>
      </c>
      <c r="F942" s="31" t="str">
        <f>+C$922</f>
        <v>31810K000</v>
      </c>
      <c r="G942" s="110">
        <v>558</v>
      </c>
      <c r="H942" s="110">
        <f>SUMPRODUCT(B943:B949,G943:G949)+SUMPRODUCT(B952,G952)</f>
        <v>558</v>
      </c>
      <c r="I942" s="111" t="s">
        <v>6</v>
      </c>
      <c r="J942" s="31" t="s">
        <v>166</v>
      </c>
      <c r="K942" s="31" t="s">
        <v>23</v>
      </c>
      <c r="L942" s="31"/>
      <c r="M942" s="60"/>
      <c r="N942" s="31"/>
      <c r="O942" s="31" t="s">
        <v>2540</v>
      </c>
      <c r="P942" s="98">
        <f t="shared" si="51"/>
        <v>13</v>
      </c>
      <c r="Q942" s="98">
        <f t="shared" si="52"/>
        <v>0</v>
      </c>
    </row>
    <row r="943" spans="1:17" x14ac:dyDescent="0.2">
      <c r="A943" s="78" t="s">
        <v>2472</v>
      </c>
      <c r="B943" s="31">
        <v>1</v>
      </c>
      <c r="C943" s="31" t="s">
        <v>2276</v>
      </c>
      <c r="D943" s="31" t="s">
        <v>169</v>
      </c>
      <c r="E943" s="112" t="s">
        <v>4</v>
      </c>
      <c r="F943" s="31" t="str">
        <f t="shared" ref="F943:F949" si="54">+C$942</f>
        <v>31825K000</v>
      </c>
      <c r="G943" s="110">
        <v>55</v>
      </c>
      <c r="H943" s="110"/>
      <c r="I943" s="111"/>
      <c r="J943" s="31" t="s">
        <v>166</v>
      </c>
      <c r="K943" s="31" t="s">
        <v>23</v>
      </c>
      <c r="L943" s="31"/>
      <c r="M943" s="60"/>
      <c r="N943" s="31"/>
      <c r="O943" s="31" t="s">
        <v>2540</v>
      </c>
      <c r="P943" s="98">
        <f t="shared" si="51"/>
        <v>20</v>
      </c>
      <c r="Q943" s="98">
        <f t="shared" si="52"/>
        <v>0</v>
      </c>
    </row>
    <row r="944" spans="1:17" x14ac:dyDescent="0.2">
      <c r="A944" s="78" t="s">
        <v>2473</v>
      </c>
      <c r="B944" s="31">
        <v>1</v>
      </c>
      <c r="C944" s="31" t="s">
        <v>2279</v>
      </c>
      <c r="D944" s="31" t="s">
        <v>170</v>
      </c>
      <c r="E944" s="112" t="s">
        <v>4</v>
      </c>
      <c r="F944" s="31" t="str">
        <f t="shared" si="54"/>
        <v>31825K000</v>
      </c>
      <c r="G944" s="110">
        <v>86</v>
      </c>
      <c r="H944" s="110"/>
      <c r="I944" s="111" t="s">
        <v>4</v>
      </c>
      <c r="J944" s="31" t="s">
        <v>166</v>
      </c>
      <c r="K944" s="31" t="s">
        <v>23</v>
      </c>
      <c r="L944" s="31"/>
      <c r="M944" s="60"/>
      <c r="N944" s="31"/>
      <c r="O944" s="31" t="s">
        <v>2540</v>
      </c>
      <c r="P944" s="98">
        <f t="shared" si="51"/>
        <v>20</v>
      </c>
      <c r="Q944" s="98">
        <f t="shared" si="52"/>
        <v>0</v>
      </c>
    </row>
    <row r="945" spans="1:17" x14ac:dyDescent="0.2">
      <c r="A945" s="78" t="s">
        <v>2474</v>
      </c>
      <c r="B945" s="31">
        <v>1</v>
      </c>
      <c r="C945" s="31" t="s">
        <v>2280</v>
      </c>
      <c r="D945" s="31" t="s">
        <v>171</v>
      </c>
      <c r="E945" s="112" t="s">
        <v>4</v>
      </c>
      <c r="F945" s="31" t="str">
        <f t="shared" si="54"/>
        <v>31825K000</v>
      </c>
      <c r="G945" s="110">
        <v>40</v>
      </c>
      <c r="H945" s="110"/>
      <c r="I945" s="111" t="s">
        <v>4</v>
      </c>
      <c r="J945" s="31" t="s">
        <v>166</v>
      </c>
      <c r="K945" s="31" t="s">
        <v>23</v>
      </c>
      <c r="L945" s="31"/>
      <c r="M945" s="60"/>
      <c r="N945" s="31"/>
      <c r="O945" s="31" t="s">
        <v>2540</v>
      </c>
      <c r="P945" s="98">
        <f t="shared" si="51"/>
        <v>16</v>
      </c>
      <c r="Q945" s="98">
        <f t="shared" si="52"/>
        <v>0</v>
      </c>
    </row>
    <row r="946" spans="1:17" x14ac:dyDescent="0.2">
      <c r="A946" s="78" t="s">
        <v>2475</v>
      </c>
      <c r="B946" s="31">
        <v>1</v>
      </c>
      <c r="C946" s="31" t="s">
        <v>2281</v>
      </c>
      <c r="D946" s="31" t="s">
        <v>757</v>
      </c>
      <c r="E946" s="112" t="s">
        <v>4</v>
      </c>
      <c r="F946" s="31" t="str">
        <f t="shared" si="54"/>
        <v>31825K000</v>
      </c>
      <c r="G946" s="110">
        <v>30</v>
      </c>
      <c r="H946" s="110"/>
      <c r="I946" s="111" t="s">
        <v>4</v>
      </c>
      <c r="J946" s="31" t="s">
        <v>166</v>
      </c>
      <c r="K946" s="31" t="s">
        <v>23</v>
      </c>
      <c r="L946" s="31"/>
      <c r="M946" s="60"/>
      <c r="N946" s="31"/>
      <c r="O946" s="31" t="s">
        <v>2540</v>
      </c>
      <c r="P946" s="98">
        <f t="shared" si="51"/>
        <v>25</v>
      </c>
      <c r="Q946" s="98">
        <f t="shared" si="52"/>
        <v>0</v>
      </c>
    </row>
    <row r="947" spans="1:17" x14ac:dyDescent="0.2">
      <c r="A947" s="78" t="s">
        <v>2476</v>
      </c>
      <c r="B947" s="31">
        <v>1</v>
      </c>
      <c r="C947" s="31" t="s">
        <v>2277</v>
      </c>
      <c r="D947" s="31" t="s">
        <v>758</v>
      </c>
      <c r="E947" s="112" t="s">
        <v>4</v>
      </c>
      <c r="F947" s="31" t="str">
        <f t="shared" si="54"/>
        <v>31825K000</v>
      </c>
      <c r="G947" s="110">
        <v>157</v>
      </c>
      <c r="H947" s="110"/>
      <c r="I947" s="111" t="s">
        <v>4</v>
      </c>
      <c r="J947" s="31" t="s">
        <v>166</v>
      </c>
      <c r="K947" s="31" t="s">
        <v>23</v>
      </c>
      <c r="L947" s="31"/>
      <c r="M947" s="60"/>
      <c r="N947" s="31"/>
      <c r="O947" s="31" t="s">
        <v>2540</v>
      </c>
      <c r="P947" s="98">
        <f t="shared" si="51"/>
        <v>19</v>
      </c>
      <c r="Q947" s="98">
        <f t="shared" si="52"/>
        <v>0</v>
      </c>
    </row>
    <row r="948" spans="1:17" x14ac:dyDescent="0.2">
      <c r="A948" s="78" t="s">
        <v>2477</v>
      </c>
      <c r="B948" s="31">
        <v>1</v>
      </c>
      <c r="C948" s="31" t="s">
        <v>2278</v>
      </c>
      <c r="D948" s="31" t="s">
        <v>759</v>
      </c>
      <c r="E948" s="112" t="s">
        <v>4</v>
      </c>
      <c r="F948" s="31" t="str">
        <f t="shared" si="54"/>
        <v>31825K000</v>
      </c>
      <c r="G948" s="110">
        <v>85</v>
      </c>
      <c r="H948" s="110"/>
      <c r="I948" s="111" t="s">
        <v>4</v>
      </c>
      <c r="J948" s="31" t="s">
        <v>166</v>
      </c>
      <c r="K948" s="31" t="s">
        <v>23</v>
      </c>
      <c r="L948" s="31"/>
      <c r="M948" s="60"/>
      <c r="N948" s="31"/>
      <c r="O948" s="31" t="s">
        <v>2540</v>
      </c>
      <c r="P948" s="98">
        <f t="shared" si="51"/>
        <v>8</v>
      </c>
      <c r="Q948" s="98">
        <f t="shared" si="52"/>
        <v>0</v>
      </c>
    </row>
    <row r="949" spans="1:17" x14ac:dyDescent="0.2">
      <c r="A949" s="78" t="s">
        <v>2479</v>
      </c>
      <c r="B949" s="31">
        <v>1</v>
      </c>
      <c r="C949" s="31" t="s">
        <v>2478</v>
      </c>
      <c r="D949" s="31" t="s">
        <v>760</v>
      </c>
      <c r="E949" s="80" t="s">
        <v>39</v>
      </c>
      <c r="F949" s="31" t="str">
        <f t="shared" si="54"/>
        <v>31825K000</v>
      </c>
      <c r="G949" s="104">
        <v>87</v>
      </c>
      <c r="H949" s="110">
        <f>SUMPRODUCT(B950:B951,G950:G951)</f>
        <v>87</v>
      </c>
      <c r="I949" s="111"/>
      <c r="J949" s="31" t="s">
        <v>166</v>
      </c>
      <c r="K949" s="31" t="s">
        <v>25</v>
      </c>
      <c r="L949" s="31"/>
      <c r="M949" s="60">
        <v>105</v>
      </c>
      <c r="N949" s="31"/>
      <c r="O949" s="31" t="s">
        <v>2540</v>
      </c>
      <c r="P949" s="98">
        <f t="shared" si="51"/>
        <v>27</v>
      </c>
      <c r="Q949" s="98">
        <f t="shared" si="52"/>
        <v>0</v>
      </c>
    </row>
    <row r="950" spans="1:17" x14ac:dyDescent="0.2">
      <c r="A950" s="78" t="s">
        <v>2481</v>
      </c>
      <c r="B950" s="31">
        <v>1</v>
      </c>
      <c r="C950" s="31" t="s">
        <v>2480</v>
      </c>
      <c r="D950" s="31" t="s">
        <v>760</v>
      </c>
      <c r="E950" s="112" t="s">
        <v>4</v>
      </c>
      <c r="F950" s="31" t="str">
        <f>+C$949</f>
        <v>34830K000</v>
      </c>
      <c r="G950" s="110">
        <v>59</v>
      </c>
      <c r="H950" s="110"/>
      <c r="I950" s="111" t="s">
        <v>4</v>
      </c>
      <c r="J950" s="31" t="s">
        <v>166</v>
      </c>
      <c r="K950" s="31" t="s">
        <v>25</v>
      </c>
      <c r="L950" s="31"/>
      <c r="M950" s="60"/>
      <c r="N950" s="31"/>
      <c r="O950" s="31" t="s">
        <v>2540</v>
      </c>
      <c r="P950" s="98">
        <f t="shared" si="51"/>
        <v>27</v>
      </c>
      <c r="Q950" s="98">
        <f t="shared" si="52"/>
        <v>0</v>
      </c>
    </row>
    <row r="951" spans="1:17" x14ac:dyDescent="0.2">
      <c r="A951" s="78" t="s">
        <v>2593</v>
      </c>
      <c r="B951" s="31">
        <v>1</v>
      </c>
      <c r="C951" s="31" t="s">
        <v>2297</v>
      </c>
      <c r="D951" s="31" t="s">
        <v>756</v>
      </c>
      <c r="E951" s="112" t="s">
        <v>4</v>
      </c>
      <c r="F951" s="31" t="str">
        <f>+C$949</f>
        <v>34830K000</v>
      </c>
      <c r="G951" s="110">
        <v>28</v>
      </c>
      <c r="H951" s="110"/>
      <c r="I951" s="111"/>
      <c r="J951" s="31" t="s">
        <v>166</v>
      </c>
      <c r="K951" s="31" t="s">
        <v>7</v>
      </c>
      <c r="L951" s="31"/>
      <c r="M951" s="60"/>
      <c r="N951" s="31"/>
      <c r="O951" s="31" t="s">
        <v>2540</v>
      </c>
      <c r="P951" s="98">
        <f t="shared" ref="P951" si="55">+LEN(D951)</f>
        <v>8</v>
      </c>
      <c r="Q951" s="98">
        <f t="shared" ref="Q951" si="56">+LEN(N951)</f>
        <v>0</v>
      </c>
    </row>
    <row r="952" spans="1:17" x14ac:dyDescent="0.2">
      <c r="A952" s="78" t="s">
        <v>3230</v>
      </c>
      <c r="B952" s="60">
        <v>1</v>
      </c>
      <c r="C952" s="60" t="s">
        <v>3077</v>
      </c>
      <c r="D952" s="60" t="s">
        <v>3078</v>
      </c>
      <c r="E952" s="114"/>
      <c r="F952" s="60" t="str">
        <f>+C$942</f>
        <v>31825K000</v>
      </c>
      <c r="G952" s="104">
        <v>18</v>
      </c>
      <c r="H952" s="104"/>
      <c r="I952" s="115"/>
      <c r="J952" s="60" t="s">
        <v>166</v>
      </c>
      <c r="K952" s="116" t="s">
        <v>3670</v>
      </c>
      <c r="L952" s="31"/>
      <c r="M952" s="104"/>
      <c r="N952" s="60" t="s">
        <v>1664</v>
      </c>
      <c r="O952" s="31" t="s">
        <v>2540</v>
      </c>
      <c r="P952" s="98">
        <f t="shared" si="51"/>
        <v>22</v>
      </c>
      <c r="Q952" s="98">
        <f t="shared" si="52"/>
        <v>7</v>
      </c>
    </row>
    <row r="953" spans="1:17" x14ac:dyDescent="0.2">
      <c r="A953" s="78" t="s">
        <v>3942</v>
      </c>
      <c r="B953" s="31"/>
      <c r="C953" s="60" t="s">
        <v>3934</v>
      </c>
      <c r="D953" s="60" t="s">
        <v>3938</v>
      </c>
      <c r="E953" s="130" t="s">
        <v>5</v>
      </c>
      <c r="F953" s="60"/>
      <c r="G953" s="104">
        <v>159</v>
      </c>
      <c r="H953" s="110">
        <f>SUMPRODUCT(B954:B956,G954:G956)</f>
        <v>159</v>
      </c>
      <c r="I953" s="115"/>
      <c r="J953" s="60" t="s">
        <v>166</v>
      </c>
      <c r="K953" s="60" t="s">
        <v>25</v>
      </c>
      <c r="L953" s="60"/>
      <c r="M953" s="60"/>
      <c r="N953" s="60" t="s">
        <v>1664</v>
      </c>
      <c r="O953" s="31"/>
      <c r="P953" s="98">
        <f>+LEN(D953)</f>
        <v>16</v>
      </c>
    </row>
    <row r="954" spans="1:17" x14ac:dyDescent="0.2">
      <c r="A954" s="78" t="s">
        <v>3943</v>
      </c>
      <c r="B954" s="60">
        <v>1</v>
      </c>
      <c r="C954" s="60" t="s">
        <v>3935</v>
      </c>
      <c r="D954" s="60" t="s">
        <v>3940</v>
      </c>
      <c r="E954" s="114"/>
      <c r="F954" s="60" t="str">
        <f>+C$953</f>
        <v>34855K100</v>
      </c>
      <c r="G954" s="104">
        <v>28</v>
      </c>
      <c r="H954" s="104"/>
      <c r="I954" s="115"/>
      <c r="J954" s="60" t="s">
        <v>166</v>
      </c>
      <c r="K954" s="60" t="s">
        <v>25</v>
      </c>
      <c r="L954" s="60"/>
      <c r="M954" s="60"/>
      <c r="N954" s="60" t="s">
        <v>1664</v>
      </c>
      <c r="O954" s="31"/>
    </row>
    <row r="955" spans="1:17" x14ac:dyDescent="0.2">
      <c r="A955" s="78" t="s">
        <v>3944</v>
      </c>
      <c r="B955" s="60">
        <v>1</v>
      </c>
      <c r="C955" s="60" t="s">
        <v>3936</v>
      </c>
      <c r="D955" s="60" t="s">
        <v>3939</v>
      </c>
      <c r="E955" s="114"/>
      <c r="F955" s="60" t="str">
        <f>+C$953</f>
        <v>34855K100</v>
      </c>
      <c r="G955" s="104">
        <v>61</v>
      </c>
      <c r="H955" s="104"/>
      <c r="I955" s="115"/>
      <c r="J955" s="60" t="s">
        <v>166</v>
      </c>
      <c r="K955" s="60" t="s">
        <v>25</v>
      </c>
      <c r="L955" s="60"/>
      <c r="M955" s="60"/>
      <c r="N955" s="60" t="s">
        <v>1664</v>
      </c>
      <c r="O955" s="31"/>
    </row>
    <row r="956" spans="1:17" x14ac:dyDescent="0.2">
      <c r="A956" s="78" t="s">
        <v>3945</v>
      </c>
      <c r="B956" s="60">
        <v>1</v>
      </c>
      <c r="C956" s="60" t="s">
        <v>3937</v>
      </c>
      <c r="D956" s="60" t="s">
        <v>3941</v>
      </c>
      <c r="E956" s="114"/>
      <c r="F956" s="60" t="str">
        <f>+C$953</f>
        <v>34855K100</v>
      </c>
      <c r="G956" s="104">
        <v>70</v>
      </c>
      <c r="H956" s="104"/>
      <c r="I956" s="115"/>
      <c r="J956" s="60" t="s">
        <v>166</v>
      </c>
      <c r="K956" s="60" t="s">
        <v>25</v>
      </c>
      <c r="L956" s="60"/>
      <c r="M956" s="60"/>
      <c r="N956" s="60" t="s">
        <v>1664</v>
      </c>
      <c r="O956" s="31"/>
    </row>
    <row r="957" spans="1:17" x14ac:dyDescent="0.2">
      <c r="A957" s="119"/>
      <c r="B957" s="88"/>
      <c r="C957" s="120"/>
      <c r="D957" s="43"/>
      <c r="E957" s="43"/>
      <c r="F957" s="43"/>
      <c r="G957" s="121"/>
      <c r="H957" s="121"/>
      <c r="I957" s="122"/>
      <c r="J957" s="43"/>
      <c r="K957" s="43" t="s">
        <v>4</v>
      </c>
      <c r="N957" s="43"/>
      <c r="P957" s="98">
        <f t="shared" si="51"/>
        <v>0</v>
      </c>
      <c r="Q957" s="98">
        <f t="shared" si="52"/>
        <v>0</v>
      </c>
    </row>
    <row r="958" spans="1:17" x14ac:dyDescent="0.2">
      <c r="A958" s="78" t="s">
        <v>1438</v>
      </c>
      <c r="B958" s="31"/>
      <c r="C958" s="60" t="s">
        <v>3884</v>
      </c>
      <c r="D958" s="31" t="s">
        <v>518</v>
      </c>
      <c r="E958" s="45" t="s">
        <v>45</v>
      </c>
      <c r="F958" s="31" t="s">
        <v>4</v>
      </c>
      <c r="G958" s="104">
        <v>2101</v>
      </c>
      <c r="H958" s="110">
        <f>SUMPRODUCT(B959:B960,G959:G960)</f>
        <v>2101</v>
      </c>
      <c r="I958" s="111" t="s">
        <v>4</v>
      </c>
      <c r="J958" s="31" t="s">
        <v>172</v>
      </c>
      <c r="K958" s="31" t="s">
        <v>24</v>
      </c>
      <c r="L958" s="31" t="s">
        <v>3079</v>
      </c>
      <c r="M958" s="60">
        <v>2236</v>
      </c>
      <c r="N958" s="31"/>
      <c r="O958" s="31" t="s">
        <v>2541</v>
      </c>
      <c r="P958" s="98">
        <f t="shared" si="51"/>
        <v>24</v>
      </c>
      <c r="Q958" s="98">
        <f t="shared" si="52"/>
        <v>0</v>
      </c>
    </row>
    <row r="959" spans="1:17" x14ac:dyDescent="0.2">
      <c r="A959" s="78" t="s">
        <v>1439</v>
      </c>
      <c r="B959" s="31">
        <v>1</v>
      </c>
      <c r="C959" s="31" t="s">
        <v>3160</v>
      </c>
      <c r="D959" s="31" t="s">
        <v>519</v>
      </c>
      <c r="E959" s="112" t="s">
        <v>4</v>
      </c>
      <c r="F959" s="31" t="str">
        <f>+C$958</f>
        <v>33810K000</v>
      </c>
      <c r="G959" s="110">
        <v>221</v>
      </c>
      <c r="H959" s="110"/>
      <c r="I959" s="111" t="s">
        <v>6</v>
      </c>
      <c r="J959" s="31" t="s">
        <v>172</v>
      </c>
      <c r="K959" s="31" t="s">
        <v>24</v>
      </c>
      <c r="L959" s="31"/>
      <c r="M959" s="60"/>
      <c r="N959" s="31"/>
      <c r="O959" s="31" t="s">
        <v>2541</v>
      </c>
      <c r="P959" s="98">
        <f t="shared" si="51"/>
        <v>21</v>
      </c>
      <c r="Q959" s="98">
        <f t="shared" si="52"/>
        <v>0</v>
      </c>
    </row>
    <row r="960" spans="1:17" x14ac:dyDescent="0.2">
      <c r="A960" s="78" t="s">
        <v>1440</v>
      </c>
      <c r="B960" s="31">
        <v>4</v>
      </c>
      <c r="C960" s="31" t="s">
        <v>3084</v>
      </c>
      <c r="D960" s="31" t="s">
        <v>522</v>
      </c>
      <c r="E960" s="113" t="s">
        <v>5</v>
      </c>
      <c r="F960" s="31" t="str">
        <f>+C$958</f>
        <v>33810K000</v>
      </c>
      <c r="G960" s="104">
        <v>470</v>
      </c>
      <c r="H960" s="110">
        <f>SUMPRODUCT(B961:B962,G961:G962)</f>
        <v>470</v>
      </c>
      <c r="I960" s="111"/>
      <c r="J960" s="31" t="s">
        <v>172</v>
      </c>
      <c r="K960" s="31" t="s">
        <v>24</v>
      </c>
      <c r="L960" s="31"/>
      <c r="M960" s="60">
        <v>471</v>
      </c>
      <c r="N960" s="31"/>
      <c r="O960" s="31" t="s">
        <v>2541</v>
      </c>
      <c r="P960" s="98">
        <f t="shared" si="51"/>
        <v>27</v>
      </c>
      <c r="Q960" s="98">
        <f t="shared" si="52"/>
        <v>0</v>
      </c>
    </row>
    <row r="961" spans="1:17" x14ac:dyDescent="0.2">
      <c r="A961" s="78" t="s">
        <v>1441</v>
      </c>
      <c r="B961" s="31">
        <v>1</v>
      </c>
      <c r="C961" s="31" t="s">
        <v>3159</v>
      </c>
      <c r="D961" s="31" t="s">
        <v>523</v>
      </c>
      <c r="E961" s="112" t="s">
        <v>4</v>
      </c>
      <c r="F961" s="31" t="str">
        <f>+C$960</f>
        <v>33835K000</v>
      </c>
      <c r="G961" s="104">
        <v>78</v>
      </c>
      <c r="H961" s="110"/>
      <c r="I961" s="111" t="s">
        <v>6</v>
      </c>
      <c r="J961" s="31" t="s">
        <v>172</v>
      </c>
      <c r="K961" s="31" t="s">
        <v>24</v>
      </c>
      <c r="L961" s="31"/>
      <c r="M961" s="60">
        <v>79</v>
      </c>
      <c r="N961" s="31"/>
      <c r="O961" s="31" t="s">
        <v>2541</v>
      </c>
      <c r="P961" s="98">
        <f t="shared" si="51"/>
        <v>25</v>
      </c>
      <c r="Q961" s="98">
        <f t="shared" si="52"/>
        <v>0</v>
      </c>
    </row>
    <row r="962" spans="1:17" x14ac:dyDescent="0.2">
      <c r="A962" s="78" t="s">
        <v>1442</v>
      </c>
      <c r="B962" s="31">
        <v>4</v>
      </c>
      <c r="C962" s="31" t="s">
        <v>3081</v>
      </c>
      <c r="D962" s="31" t="s">
        <v>524</v>
      </c>
      <c r="E962" s="80" t="s">
        <v>39</v>
      </c>
      <c r="F962" s="31" t="str">
        <f>+C$960</f>
        <v>33835K000</v>
      </c>
      <c r="G962" s="110">
        <v>98</v>
      </c>
      <c r="H962" s="110">
        <f>SUMPRODUCT(B963:B965,G963:G965)</f>
        <v>98</v>
      </c>
      <c r="I962" s="111" t="s">
        <v>6</v>
      </c>
      <c r="J962" s="31" t="s">
        <v>172</v>
      </c>
      <c r="K962" s="31" t="s">
        <v>24</v>
      </c>
      <c r="L962" s="31"/>
      <c r="M962" s="60"/>
      <c r="N962" s="31"/>
      <c r="O962" s="31" t="s">
        <v>2541</v>
      </c>
      <c r="P962" s="98">
        <f t="shared" si="51"/>
        <v>27</v>
      </c>
      <c r="Q962" s="98">
        <f t="shared" si="52"/>
        <v>0</v>
      </c>
    </row>
    <row r="963" spans="1:17" x14ac:dyDescent="0.2">
      <c r="A963" s="78" t="s">
        <v>1443</v>
      </c>
      <c r="B963" s="31">
        <v>1</v>
      </c>
      <c r="C963" s="31" t="s">
        <v>3086</v>
      </c>
      <c r="D963" s="31" t="s">
        <v>766</v>
      </c>
      <c r="E963" s="112" t="s">
        <v>4</v>
      </c>
      <c r="F963" s="31" t="str">
        <f>+C$962</f>
        <v>33837K100</v>
      </c>
      <c r="G963" s="110">
        <v>21</v>
      </c>
      <c r="H963" s="110"/>
      <c r="I963" s="111"/>
      <c r="J963" s="31" t="s">
        <v>172</v>
      </c>
      <c r="K963" s="31" t="s">
        <v>24</v>
      </c>
      <c r="L963" s="31"/>
      <c r="M963" s="60"/>
      <c r="N963" s="31"/>
      <c r="O963" s="31" t="s">
        <v>2541</v>
      </c>
      <c r="P963" s="98">
        <f t="shared" si="51"/>
        <v>24</v>
      </c>
      <c r="Q963" s="98">
        <f t="shared" si="52"/>
        <v>0</v>
      </c>
    </row>
    <row r="964" spans="1:17" x14ac:dyDescent="0.2">
      <c r="A964" s="78" t="s">
        <v>1444</v>
      </c>
      <c r="B964" s="31">
        <v>1</v>
      </c>
      <c r="C964" s="31" t="s">
        <v>3087</v>
      </c>
      <c r="D964" s="31" t="s">
        <v>767</v>
      </c>
      <c r="E964" s="112" t="s">
        <v>4</v>
      </c>
      <c r="F964" s="31" t="str">
        <f>+C$962</f>
        <v>33837K100</v>
      </c>
      <c r="G964" s="110">
        <v>26</v>
      </c>
      <c r="H964" s="110"/>
      <c r="I964" s="111"/>
      <c r="J964" s="31" t="s">
        <v>172</v>
      </c>
      <c r="K964" s="31" t="s">
        <v>24</v>
      </c>
      <c r="L964" s="31"/>
      <c r="M964" s="60"/>
      <c r="N964" s="31"/>
      <c r="O964" s="31" t="s">
        <v>2541</v>
      </c>
      <c r="P964" s="98">
        <f t="shared" si="51"/>
        <v>28</v>
      </c>
      <c r="Q964" s="98">
        <f t="shared" si="52"/>
        <v>0</v>
      </c>
    </row>
    <row r="965" spans="1:17" x14ac:dyDescent="0.2">
      <c r="A965" s="78" t="s">
        <v>1445</v>
      </c>
      <c r="B965" s="31">
        <v>3</v>
      </c>
      <c r="C965" s="31" t="s">
        <v>3085</v>
      </c>
      <c r="D965" s="31" t="s">
        <v>173</v>
      </c>
      <c r="E965" s="112" t="s">
        <v>4</v>
      </c>
      <c r="F965" s="31" t="str">
        <f>+C$962</f>
        <v>33837K100</v>
      </c>
      <c r="G965" s="110">
        <v>17</v>
      </c>
      <c r="H965" s="110"/>
      <c r="I965" s="111" t="s">
        <v>4</v>
      </c>
      <c r="J965" s="31" t="s">
        <v>172</v>
      </c>
      <c r="K965" s="31" t="s">
        <v>24</v>
      </c>
      <c r="L965" s="31"/>
      <c r="M965" s="60"/>
      <c r="N965" s="31"/>
      <c r="O965" s="31" t="s">
        <v>2541</v>
      </c>
      <c r="P965" s="98">
        <f t="shared" si="51"/>
        <v>20</v>
      </c>
      <c r="Q965" s="98">
        <f t="shared" si="52"/>
        <v>0</v>
      </c>
    </row>
    <row r="966" spans="1:17" x14ac:dyDescent="0.2">
      <c r="A966" s="78" t="s">
        <v>1446</v>
      </c>
      <c r="B966" s="31"/>
      <c r="C966" s="31" t="s">
        <v>3849</v>
      </c>
      <c r="D966" s="31" t="s">
        <v>174</v>
      </c>
      <c r="E966" s="112" t="s">
        <v>4</v>
      </c>
      <c r="F966" s="31"/>
      <c r="G966" s="110">
        <v>131</v>
      </c>
      <c r="H966" s="110"/>
      <c r="I966" s="111" t="s">
        <v>6</v>
      </c>
      <c r="J966" s="31" t="s">
        <v>172</v>
      </c>
      <c r="K966" s="31" t="s">
        <v>24</v>
      </c>
      <c r="L966" s="31" t="s">
        <v>3080</v>
      </c>
      <c r="M966" s="60"/>
      <c r="N966" s="31"/>
      <c r="O966" s="31" t="s">
        <v>2541</v>
      </c>
      <c r="P966" s="98">
        <f>+LEN(D966)</f>
        <v>28</v>
      </c>
      <c r="Q966" s="98">
        <f>+LEN(N966)</f>
        <v>0</v>
      </c>
    </row>
    <row r="967" spans="1:17" x14ac:dyDescent="0.2">
      <c r="A967" s="119"/>
      <c r="B967" s="88"/>
      <c r="C967" s="120"/>
      <c r="D967" s="43"/>
      <c r="E967" s="43"/>
      <c r="F967" s="43"/>
      <c r="G967" s="121"/>
      <c r="H967" s="121"/>
      <c r="I967" s="122"/>
      <c r="J967" s="43"/>
      <c r="K967" s="43" t="s">
        <v>4</v>
      </c>
      <c r="N967" s="43"/>
      <c r="P967" s="98">
        <f t="shared" si="51"/>
        <v>0</v>
      </c>
      <c r="Q967" s="98">
        <f t="shared" si="52"/>
        <v>0</v>
      </c>
    </row>
    <row r="968" spans="1:17" x14ac:dyDescent="0.2">
      <c r="A968" s="78" t="s">
        <v>1447</v>
      </c>
      <c r="B968" s="31"/>
      <c r="C968" s="31" t="s">
        <v>2322</v>
      </c>
      <c r="D968" s="31" t="s">
        <v>768</v>
      </c>
      <c r="E968" s="45" t="s">
        <v>45</v>
      </c>
      <c r="F968" s="31" t="s">
        <v>4</v>
      </c>
      <c r="G968" s="110">
        <v>981</v>
      </c>
      <c r="H968" s="110">
        <f>+(B969*G969)+(B970*G970)+(B974*G974)</f>
        <v>981</v>
      </c>
      <c r="I968" s="111" t="s">
        <v>4</v>
      </c>
      <c r="J968" s="31" t="s">
        <v>172</v>
      </c>
      <c r="K968" s="31" t="s">
        <v>24</v>
      </c>
      <c r="L968" s="31"/>
      <c r="M968" s="60"/>
      <c r="N968" s="31" t="s">
        <v>264</v>
      </c>
      <c r="O968" s="31" t="s">
        <v>2541</v>
      </c>
      <c r="P968" s="98">
        <f t="shared" si="51"/>
        <v>21</v>
      </c>
      <c r="Q968" s="98">
        <f t="shared" si="52"/>
        <v>17</v>
      </c>
    </row>
    <row r="969" spans="1:17" x14ac:dyDescent="0.2">
      <c r="A969" s="78" t="s">
        <v>1968</v>
      </c>
      <c r="B969" s="31">
        <v>1</v>
      </c>
      <c r="C969" s="31" t="s">
        <v>2323</v>
      </c>
      <c r="D969" s="31" t="s">
        <v>769</v>
      </c>
      <c r="E969" s="112" t="s">
        <v>4</v>
      </c>
      <c r="F969" s="31" t="str">
        <f>+C$968</f>
        <v>33710K300</v>
      </c>
      <c r="G969" s="110">
        <v>113</v>
      </c>
      <c r="H969" s="110"/>
      <c r="I969" s="111" t="s">
        <v>6</v>
      </c>
      <c r="J969" s="31" t="s">
        <v>172</v>
      </c>
      <c r="K969" s="31" t="s">
        <v>24</v>
      </c>
      <c r="L969" s="31"/>
      <c r="M969" s="60"/>
      <c r="N969" s="31"/>
      <c r="O969" s="31" t="s">
        <v>2541</v>
      </c>
      <c r="P969" s="98">
        <f t="shared" si="51"/>
        <v>26</v>
      </c>
      <c r="Q969" s="98">
        <f t="shared" si="52"/>
        <v>0</v>
      </c>
    </row>
    <row r="970" spans="1:17" x14ac:dyDescent="0.2">
      <c r="A970" s="78" t="s">
        <v>1969</v>
      </c>
      <c r="B970" s="31">
        <v>2</v>
      </c>
      <c r="C970" s="31" t="s">
        <v>2324</v>
      </c>
      <c r="D970" s="31" t="s">
        <v>521</v>
      </c>
      <c r="E970" s="113" t="s">
        <v>5</v>
      </c>
      <c r="F970" s="31" t="str">
        <f>+C$968</f>
        <v>33710K300</v>
      </c>
      <c r="G970" s="110">
        <v>311</v>
      </c>
      <c r="H970" s="110">
        <f>SUMPRODUCT(B971:B973,G971:G973)</f>
        <v>311</v>
      </c>
      <c r="I970" s="111" t="s">
        <v>6</v>
      </c>
      <c r="J970" s="31" t="s">
        <v>172</v>
      </c>
      <c r="K970" s="31" t="s">
        <v>24</v>
      </c>
      <c r="L970" s="31"/>
      <c r="M970" s="60"/>
      <c r="N970" s="31"/>
      <c r="O970" s="31" t="s">
        <v>2541</v>
      </c>
      <c r="P970" s="98">
        <f t="shared" si="51"/>
        <v>23</v>
      </c>
      <c r="Q970" s="98">
        <f t="shared" si="52"/>
        <v>0</v>
      </c>
    </row>
    <row r="971" spans="1:17" x14ac:dyDescent="0.2">
      <c r="A971" s="78" t="s">
        <v>1448</v>
      </c>
      <c r="B971" s="31">
        <v>1</v>
      </c>
      <c r="C971" s="31" t="s">
        <v>2325</v>
      </c>
      <c r="D971" s="31" t="s">
        <v>770</v>
      </c>
      <c r="E971" s="112" t="s">
        <v>4</v>
      </c>
      <c r="F971" s="31" t="str">
        <f>+C$970</f>
        <v>33725K200</v>
      </c>
      <c r="G971" s="110">
        <v>72</v>
      </c>
      <c r="H971" s="110"/>
      <c r="I971" s="111" t="s">
        <v>4</v>
      </c>
      <c r="J971" s="31" t="s">
        <v>172</v>
      </c>
      <c r="K971" s="31" t="s">
        <v>24</v>
      </c>
      <c r="L971" s="31"/>
      <c r="M971" s="60"/>
      <c r="N971" s="31"/>
      <c r="O971" s="31" t="s">
        <v>2541</v>
      </c>
      <c r="P971" s="98">
        <f t="shared" si="51"/>
        <v>28</v>
      </c>
      <c r="Q971" s="98">
        <f t="shared" si="52"/>
        <v>0</v>
      </c>
    </row>
    <row r="972" spans="1:17" x14ac:dyDescent="0.2">
      <c r="A972" s="78" t="s">
        <v>1449</v>
      </c>
      <c r="B972" s="31">
        <v>2</v>
      </c>
      <c r="C972" s="31" t="s">
        <v>2326</v>
      </c>
      <c r="D972" s="31" t="s">
        <v>771</v>
      </c>
      <c r="E972" s="112" t="s">
        <v>4</v>
      </c>
      <c r="F972" s="31" t="str">
        <f>+C$970</f>
        <v>33725K200</v>
      </c>
      <c r="G972" s="110">
        <v>76</v>
      </c>
      <c r="H972" s="110"/>
      <c r="I972" s="111" t="s">
        <v>4</v>
      </c>
      <c r="J972" s="31" t="s">
        <v>172</v>
      </c>
      <c r="K972" s="31" t="s">
        <v>24</v>
      </c>
      <c r="L972" s="31"/>
      <c r="M972" s="60"/>
      <c r="N972" s="31"/>
      <c r="O972" s="31" t="s">
        <v>2541</v>
      </c>
      <c r="P972" s="98">
        <f t="shared" si="51"/>
        <v>9</v>
      </c>
      <c r="Q972" s="98">
        <f t="shared" si="52"/>
        <v>0</v>
      </c>
    </row>
    <row r="973" spans="1:17" x14ac:dyDescent="0.2">
      <c r="A973" s="78" t="s">
        <v>1970</v>
      </c>
      <c r="B973" s="31">
        <v>1</v>
      </c>
      <c r="C973" s="31" t="s">
        <v>2327</v>
      </c>
      <c r="D973" s="31" t="s">
        <v>525</v>
      </c>
      <c r="E973" s="112" t="s">
        <v>4</v>
      </c>
      <c r="F973" s="31" t="str">
        <f>+C$970</f>
        <v>33725K200</v>
      </c>
      <c r="G973" s="110">
        <v>87</v>
      </c>
      <c r="H973" s="110"/>
      <c r="I973" s="111"/>
      <c r="J973" s="31" t="s">
        <v>172</v>
      </c>
      <c r="K973" s="31" t="s">
        <v>24</v>
      </c>
      <c r="L973" s="31"/>
      <c r="M973" s="60"/>
      <c r="N973" s="31"/>
      <c r="O973" s="31" t="s">
        <v>2541</v>
      </c>
      <c r="P973" s="98">
        <f t="shared" si="51"/>
        <v>19</v>
      </c>
      <c r="Q973" s="98">
        <f t="shared" si="52"/>
        <v>0</v>
      </c>
    </row>
    <row r="974" spans="1:17" x14ac:dyDescent="0.2">
      <c r="A974" s="78" t="s">
        <v>1971</v>
      </c>
      <c r="B974" s="31">
        <v>1</v>
      </c>
      <c r="C974" s="31" t="s">
        <v>2328</v>
      </c>
      <c r="D974" s="31" t="s">
        <v>772</v>
      </c>
      <c r="E974" s="113" t="s">
        <v>5</v>
      </c>
      <c r="F974" s="31" t="str">
        <f>+C$968</f>
        <v>33710K300</v>
      </c>
      <c r="G974" s="110">
        <v>246</v>
      </c>
      <c r="H974" s="110">
        <f>SUMPRODUCT(B975:B976,G975:G976)</f>
        <v>246</v>
      </c>
      <c r="I974" s="111" t="s">
        <v>6</v>
      </c>
      <c r="J974" s="31" t="s">
        <v>172</v>
      </c>
      <c r="K974" s="31" t="s">
        <v>24</v>
      </c>
      <c r="L974" s="31"/>
      <c r="M974" s="60"/>
      <c r="N974" s="31"/>
      <c r="O974" s="31" t="s">
        <v>2541</v>
      </c>
      <c r="P974" s="98">
        <f t="shared" si="51"/>
        <v>16</v>
      </c>
      <c r="Q974" s="98">
        <f t="shared" si="52"/>
        <v>0</v>
      </c>
    </row>
    <row r="975" spans="1:17" x14ac:dyDescent="0.2">
      <c r="A975" s="78" t="s">
        <v>1972</v>
      </c>
      <c r="B975" s="31">
        <v>1</v>
      </c>
      <c r="C975" s="31" t="s">
        <v>2329</v>
      </c>
      <c r="D975" s="31" t="s">
        <v>773</v>
      </c>
      <c r="E975" s="112" t="s">
        <v>4</v>
      </c>
      <c r="F975" s="31" t="str">
        <f>+C$974</f>
        <v>33735K200</v>
      </c>
      <c r="G975" s="110">
        <v>72</v>
      </c>
      <c r="H975" s="110"/>
      <c r="I975" s="111"/>
      <c r="J975" s="31" t="s">
        <v>172</v>
      </c>
      <c r="K975" s="31" t="s">
        <v>24</v>
      </c>
      <c r="L975" s="31"/>
      <c r="M975" s="60"/>
      <c r="N975" s="31"/>
      <c r="O975" s="31" t="s">
        <v>2541</v>
      </c>
      <c r="P975" s="98">
        <f t="shared" si="51"/>
        <v>21</v>
      </c>
      <c r="Q975" s="98">
        <f t="shared" si="52"/>
        <v>0</v>
      </c>
    </row>
    <row r="976" spans="1:17" x14ac:dyDescent="0.2">
      <c r="A976" s="78" t="s">
        <v>1973</v>
      </c>
      <c r="B976" s="31">
        <v>2</v>
      </c>
      <c r="C976" s="31" t="s">
        <v>2327</v>
      </c>
      <c r="D976" s="31" t="s">
        <v>525</v>
      </c>
      <c r="E976" s="112" t="s">
        <v>4</v>
      </c>
      <c r="F976" s="31" t="str">
        <f>+C$974</f>
        <v>33735K200</v>
      </c>
      <c r="G976" s="110">
        <v>87</v>
      </c>
      <c r="H976" s="110"/>
      <c r="I976" s="111"/>
      <c r="J976" s="31" t="s">
        <v>172</v>
      </c>
      <c r="K976" s="31" t="s">
        <v>24</v>
      </c>
      <c r="L976" s="31"/>
      <c r="M976" s="60"/>
      <c r="N976" s="31"/>
      <c r="O976" s="31" t="s">
        <v>2541</v>
      </c>
      <c r="P976" s="98">
        <f t="shared" si="51"/>
        <v>19</v>
      </c>
      <c r="Q976" s="98">
        <f t="shared" si="52"/>
        <v>0</v>
      </c>
    </row>
    <row r="977" spans="1:17" x14ac:dyDescent="0.2">
      <c r="A977" s="119"/>
      <c r="B977" s="88"/>
      <c r="C977" s="120"/>
      <c r="D977" s="43"/>
      <c r="E977" s="43"/>
      <c r="F977" s="43"/>
      <c r="G977" s="121"/>
      <c r="H977" s="121"/>
      <c r="I977" s="122"/>
      <c r="J977" s="43"/>
      <c r="K977" s="43" t="s">
        <v>4</v>
      </c>
      <c r="N977" s="43"/>
      <c r="P977" s="98">
        <f t="shared" si="51"/>
        <v>0</v>
      </c>
      <c r="Q977" s="98">
        <f t="shared" si="52"/>
        <v>0</v>
      </c>
    </row>
    <row r="978" spans="1:17" x14ac:dyDescent="0.2">
      <c r="A978" s="78" t="s">
        <v>1974</v>
      </c>
      <c r="B978" s="31"/>
      <c r="C978" s="31" t="s">
        <v>2458</v>
      </c>
      <c r="D978" s="31" t="s">
        <v>520</v>
      </c>
      <c r="E978" s="113" t="s">
        <v>5</v>
      </c>
      <c r="F978" s="31" t="s">
        <v>4</v>
      </c>
      <c r="G978" s="110">
        <v>466</v>
      </c>
      <c r="H978" s="110">
        <f>SUMPRODUCT(B979:B983,G979:G983)</f>
        <v>466</v>
      </c>
      <c r="I978" s="111" t="s">
        <v>6</v>
      </c>
      <c r="J978" s="31" t="s">
        <v>172</v>
      </c>
      <c r="K978" s="31" t="s">
        <v>24</v>
      </c>
      <c r="L978" s="31"/>
      <c r="M978" s="60"/>
      <c r="N978" s="31"/>
      <c r="O978" s="31" t="s">
        <v>2541</v>
      </c>
      <c r="P978" s="98">
        <f t="shared" si="51"/>
        <v>29</v>
      </c>
      <c r="Q978" s="98">
        <f t="shared" si="52"/>
        <v>0</v>
      </c>
    </row>
    <row r="979" spans="1:17" x14ac:dyDescent="0.2">
      <c r="A979" s="78" t="s">
        <v>1975</v>
      </c>
      <c r="B979" s="31">
        <v>1</v>
      </c>
      <c r="C979" s="31" t="s">
        <v>2330</v>
      </c>
      <c r="D979" s="31" t="s">
        <v>774</v>
      </c>
      <c r="E979" s="112" t="s">
        <v>4</v>
      </c>
      <c r="F979" s="31" t="str">
        <f>+C$978</f>
        <v>33715K200</v>
      </c>
      <c r="G979" s="110">
        <v>108</v>
      </c>
      <c r="H979" s="110"/>
      <c r="I979" s="111" t="s">
        <v>4</v>
      </c>
      <c r="J979" s="31" t="s">
        <v>172</v>
      </c>
      <c r="K979" s="31" t="s">
        <v>24</v>
      </c>
      <c r="L979" s="31"/>
      <c r="M979" s="60"/>
      <c r="N979" s="31"/>
      <c r="O979" s="31" t="s">
        <v>2541</v>
      </c>
      <c r="P979" s="98">
        <f t="shared" si="51"/>
        <v>34</v>
      </c>
      <c r="Q979" s="98">
        <f t="shared" si="52"/>
        <v>0</v>
      </c>
    </row>
    <row r="980" spans="1:17" x14ac:dyDescent="0.2">
      <c r="A980" s="78" t="s">
        <v>1976</v>
      </c>
      <c r="B980" s="31">
        <v>1</v>
      </c>
      <c r="C980" s="31" t="s">
        <v>2331</v>
      </c>
      <c r="D980" s="31" t="s">
        <v>775</v>
      </c>
      <c r="E980" s="112" t="s">
        <v>4</v>
      </c>
      <c r="F980" s="31" t="str">
        <f>+C$978</f>
        <v>33715K200</v>
      </c>
      <c r="G980" s="110">
        <v>77</v>
      </c>
      <c r="H980" s="110"/>
      <c r="I980" s="111" t="s">
        <v>4</v>
      </c>
      <c r="J980" s="31" t="s">
        <v>172</v>
      </c>
      <c r="K980" s="31" t="s">
        <v>24</v>
      </c>
      <c r="L980" s="31"/>
      <c r="M980" s="60"/>
      <c r="N980" s="31"/>
      <c r="O980" s="31" t="s">
        <v>2541</v>
      </c>
      <c r="P980" s="98">
        <f t="shared" si="51"/>
        <v>21</v>
      </c>
      <c r="Q980" s="98">
        <f t="shared" si="52"/>
        <v>0</v>
      </c>
    </row>
    <row r="981" spans="1:17" x14ac:dyDescent="0.2">
      <c r="A981" s="78" t="s">
        <v>1977</v>
      </c>
      <c r="B981" s="31">
        <v>1</v>
      </c>
      <c r="C981" s="31" t="s">
        <v>2332</v>
      </c>
      <c r="D981" s="31" t="s">
        <v>776</v>
      </c>
      <c r="E981" s="112" t="s">
        <v>4</v>
      </c>
      <c r="F981" s="31" t="str">
        <f>+C$978</f>
        <v>33715K200</v>
      </c>
      <c r="G981" s="110">
        <v>73</v>
      </c>
      <c r="H981" s="110"/>
      <c r="I981" s="111" t="s">
        <v>4</v>
      </c>
      <c r="J981" s="31" t="s">
        <v>172</v>
      </c>
      <c r="K981" s="31" t="s">
        <v>24</v>
      </c>
      <c r="L981" s="31"/>
      <c r="M981" s="60"/>
      <c r="N981" s="31"/>
      <c r="O981" s="31" t="s">
        <v>2541</v>
      </c>
      <c r="P981" s="98">
        <f t="shared" si="51"/>
        <v>25</v>
      </c>
      <c r="Q981" s="98">
        <f t="shared" si="52"/>
        <v>0</v>
      </c>
    </row>
    <row r="982" spans="1:17" x14ac:dyDescent="0.2">
      <c r="A982" s="78" t="s">
        <v>1978</v>
      </c>
      <c r="B982" s="31">
        <v>1</v>
      </c>
      <c r="C982" s="31" t="s">
        <v>2333</v>
      </c>
      <c r="D982" s="31" t="s">
        <v>777</v>
      </c>
      <c r="E982" s="112" t="s">
        <v>4</v>
      </c>
      <c r="F982" s="31" t="str">
        <f>+C$978</f>
        <v>33715K200</v>
      </c>
      <c r="G982" s="110">
        <v>109</v>
      </c>
      <c r="H982" s="110"/>
      <c r="I982" s="111" t="s">
        <v>4</v>
      </c>
      <c r="J982" s="31" t="s">
        <v>172</v>
      </c>
      <c r="K982" s="31" t="s">
        <v>24</v>
      </c>
      <c r="L982" s="31"/>
      <c r="M982" s="60"/>
      <c r="N982" s="31"/>
      <c r="O982" s="31" t="s">
        <v>2541</v>
      </c>
      <c r="P982" s="98">
        <f t="shared" si="51"/>
        <v>30</v>
      </c>
      <c r="Q982" s="98">
        <f t="shared" si="52"/>
        <v>0</v>
      </c>
    </row>
    <row r="983" spans="1:17" x14ac:dyDescent="0.2">
      <c r="A983" s="78" t="s">
        <v>1979</v>
      </c>
      <c r="B983" s="31">
        <v>1</v>
      </c>
      <c r="C983" s="31" t="s">
        <v>2334</v>
      </c>
      <c r="D983" s="31" t="s">
        <v>778</v>
      </c>
      <c r="E983" s="112" t="s">
        <v>4</v>
      </c>
      <c r="F983" s="31" t="str">
        <f>+C$978</f>
        <v>33715K200</v>
      </c>
      <c r="G983" s="110">
        <v>99</v>
      </c>
      <c r="H983" s="110"/>
      <c r="I983" s="111"/>
      <c r="J983" s="31" t="s">
        <v>172</v>
      </c>
      <c r="K983" s="31" t="s">
        <v>24</v>
      </c>
      <c r="L983" s="31"/>
      <c r="M983" s="60"/>
      <c r="N983" s="31"/>
      <c r="O983" s="31" t="s">
        <v>2541</v>
      </c>
      <c r="P983" s="98">
        <f t="shared" si="51"/>
        <v>26</v>
      </c>
      <c r="Q983" s="98">
        <f t="shared" si="52"/>
        <v>0</v>
      </c>
    </row>
    <row r="984" spans="1:17" x14ac:dyDescent="0.2">
      <c r="A984" s="119"/>
      <c r="B984" s="88"/>
      <c r="C984" s="120"/>
      <c r="D984" s="43"/>
      <c r="E984" s="43"/>
      <c r="F984" s="43"/>
      <c r="G984" s="121"/>
      <c r="H984" s="121"/>
      <c r="I984" s="122"/>
      <c r="J984" s="43"/>
      <c r="K984" s="43" t="s">
        <v>4</v>
      </c>
      <c r="N984" s="43"/>
      <c r="P984" s="98">
        <f t="shared" si="51"/>
        <v>0</v>
      </c>
      <c r="Q984" s="98">
        <f t="shared" si="52"/>
        <v>0</v>
      </c>
    </row>
    <row r="985" spans="1:17" x14ac:dyDescent="0.2">
      <c r="A985" s="78" t="s">
        <v>1450</v>
      </c>
      <c r="B985" s="31"/>
      <c r="C985" s="31" t="s">
        <v>3107</v>
      </c>
      <c r="D985" s="31" t="s">
        <v>3141</v>
      </c>
      <c r="E985" s="112" t="s">
        <v>4</v>
      </c>
      <c r="F985" s="31"/>
      <c r="G985" s="104">
        <v>85</v>
      </c>
      <c r="H985" s="110"/>
      <c r="I985" s="111" t="s">
        <v>6</v>
      </c>
      <c r="J985" s="31" t="s">
        <v>271</v>
      </c>
      <c r="K985" s="31" t="s">
        <v>25</v>
      </c>
      <c r="L985" s="31"/>
      <c r="M985" s="60">
        <v>91</v>
      </c>
      <c r="N985" s="31"/>
      <c r="O985" s="31" t="s">
        <v>3330</v>
      </c>
      <c r="P985" s="98">
        <f t="shared" si="51"/>
        <v>11</v>
      </c>
      <c r="Q985" s="98">
        <f t="shared" si="52"/>
        <v>0</v>
      </c>
    </row>
    <row r="986" spans="1:17" x14ac:dyDescent="0.2">
      <c r="A986" s="78" t="s">
        <v>1451</v>
      </c>
      <c r="B986" s="31"/>
      <c r="C986" s="31" t="s">
        <v>3108</v>
      </c>
      <c r="D986" s="31" t="s">
        <v>3142</v>
      </c>
      <c r="E986" s="113" t="s">
        <v>5</v>
      </c>
      <c r="F986" s="31"/>
      <c r="G986" s="104">
        <v>259</v>
      </c>
      <c r="H986" s="110">
        <f>SUMPRODUCT(B987:B990,G987:G990)</f>
        <v>259</v>
      </c>
      <c r="I986" s="111" t="s">
        <v>6</v>
      </c>
      <c r="J986" s="31" t="s">
        <v>271</v>
      </c>
      <c r="K986" s="31" t="s">
        <v>25</v>
      </c>
      <c r="L986" s="31"/>
      <c r="M986" s="60">
        <v>261</v>
      </c>
      <c r="N986" s="31"/>
      <c r="O986" s="31" t="s">
        <v>3330</v>
      </c>
      <c r="P986" s="98">
        <f t="shared" si="51"/>
        <v>17</v>
      </c>
      <c r="Q986" s="98">
        <f t="shared" si="52"/>
        <v>0</v>
      </c>
    </row>
    <row r="987" spans="1:17" x14ac:dyDescent="0.2">
      <c r="A987" s="78" t="s">
        <v>1452</v>
      </c>
      <c r="B987" s="31">
        <v>1</v>
      </c>
      <c r="C987" s="31" t="s">
        <v>3109</v>
      </c>
      <c r="D987" s="31" t="s">
        <v>3347</v>
      </c>
      <c r="E987" s="112" t="s">
        <v>4</v>
      </c>
      <c r="F987" s="31" t="str">
        <f>+C$986</f>
        <v>34205K000</v>
      </c>
      <c r="G987" s="104">
        <v>67</v>
      </c>
      <c r="H987" s="110"/>
      <c r="I987" s="111" t="s">
        <v>4</v>
      </c>
      <c r="J987" s="31" t="s">
        <v>271</v>
      </c>
      <c r="K987" s="31" t="s">
        <v>25</v>
      </c>
      <c r="L987" s="31"/>
      <c r="M987" s="60">
        <v>69</v>
      </c>
      <c r="N987" s="31"/>
      <c r="O987" s="31" t="s">
        <v>3330</v>
      </c>
      <c r="P987" s="98">
        <f t="shared" si="51"/>
        <v>19</v>
      </c>
      <c r="Q987" s="98">
        <f t="shared" si="52"/>
        <v>0</v>
      </c>
    </row>
    <row r="988" spans="1:17" x14ac:dyDescent="0.2">
      <c r="A988" s="78" t="s">
        <v>1453</v>
      </c>
      <c r="B988" s="31">
        <v>1</v>
      </c>
      <c r="C988" s="31" t="s">
        <v>3110</v>
      </c>
      <c r="D988" s="31" t="s">
        <v>3348</v>
      </c>
      <c r="E988" s="112" t="s">
        <v>4</v>
      </c>
      <c r="F988" s="31" t="str">
        <f>+C$986</f>
        <v>34205K000</v>
      </c>
      <c r="G988" s="104">
        <v>52</v>
      </c>
      <c r="H988" s="110"/>
      <c r="I988" s="111" t="s">
        <v>4</v>
      </c>
      <c r="J988" s="31" t="s">
        <v>271</v>
      </c>
      <c r="K988" s="31" t="s">
        <v>25</v>
      </c>
      <c r="L988" s="31"/>
      <c r="M988" s="60">
        <v>56</v>
      </c>
      <c r="N988" s="31"/>
      <c r="O988" s="31" t="s">
        <v>3330</v>
      </c>
      <c r="P988" s="98">
        <f t="shared" si="51"/>
        <v>26</v>
      </c>
      <c r="Q988" s="98">
        <f t="shared" si="52"/>
        <v>0</v>
      </c>
    </row>
    <row r="989" spans="1:17" x14ac:dyDescent="0.2">
      <c r="A989" s="78" t="s">
        <v>1454</v>
      </c>
      <c r="B989" s="31">
        <v>1</v>
      </c>
      <c r="C989" s="31" t="s">
        <v>3111</v>
      </c>
      <c r="D989" s="31" t="s">
        <v>3143</v>
      </c>
      <c r="E989" s="112"/>
      <c r="F989" s="31" t="str">
        <f>+C$986</f>
        <v>34205K000</v>
      </c>
      <c r="G989" s="104">
        <v>63</v>
      </c>
      <c r="H989" s="110"/>
      <c r="I989" s="111"/>
      <c r="J989" s="31" t="s">
        <v>271</v>
      </c>
      <c r="K989" s="31" t="s">
        <v>25</v>
      </c>
      <c r="L989" s="31"/>
      <c r="M989" s="60">
        <v>59</v>
      </c>
      <c r="N989" s="31"/>
      <c r="O989" s="31"/>
      <c r="P989" s="98">
        <f t="shared" si="51"/>
        <v>25</v>
      </c>
      <c r="Q989" s="98">
        <f t="shared" si="52"/>
        <v>0</v>
      </c>
    </row>
    <row r="990" spans="1:17" x14ac:dyDescent="0.2">
      <c r="A990" s="78" t="s">
        <v>2594</v>
      </c>
      <c r="B990" s="31">
        <v>1</v>
      </c>
      <c r="C990" s="31" t="s">
        <v>3112</v>
      </c>
      <c r="D990" s="31" t="s">
        <v>3321</v>
      </c>
      <c r="E990" s="112" t="s">
        <v>4</v>
      </c>
      <c r="F990" s="31" t="str">
        <f>+C$986</f>
        <v>34205K000</v>
      </c>
      <c r="G990" s="110">
        <v>77</v>
      </c>
      <c r="H990" s="110"/>
      <c r="I990" s="111" t="s">
        <v>4</v>
      </c>
      <c r="J990" s="31" t="s">
        <v>271</v>
      </c>
      <c r="K990" s="31" t="s">
        <v>25</v>
      </c>
      <c r="L990" s="31"/>
      <c r="M990" s="60"/>
      <c r="N990" s="31"/>
      <c r="O990" s="31" t="s">
        <v>3330</v>
      </c>
      <c r="P990" s="98">
        <f t="shared" si="51"/>
        <v>30</v>
      </c>
      <c r="Q990" s="98">
        <f t="shared" si="52"/>
        <v>0</v>
      </c>
    </row>
    <row r="991" spans="1:17" x14ac:dyDescent="0.2">
      <c r="A991" s="78" t="s">
        <v>3240</v>
      </c>
      <c r="B991" s="31"/>
      <c r="C991" s="31" t="s">
        <v>3113</v>
      </c>
      <c r="D991" s="31" t="s">
        <v>3326</v>
      </c>
      <c r="E991" s="113" t="s">
        <v>5</v>
      </c>
      <c r="F991" s="31"/>
      <c r="G991" s="104">
        <v>193</v>
      </c>
      <c r="H991" s="110">
        <f>SUMPRODUCT(B992:B994,G992:G994)</f>
        <v>193</v>
      </c>
      <c r="I991" s="111" t="s">
        <v>6</v>
      </c>
      <c r="J991" s="31" t="s">
        <v>271</v>
      </c>
      <c r="K991" s="31" t="s">
        <v>25</v>
      </c>
      <c r="L991" s="31"/>
      <c r="M991" s="60">
        <v>181</v>
      </c>
      <c r="N991" s="31"/>
      <c r="O991" s="31" t="s">
        <v>3330</v>
      </c>
      <c r="P991" s="98">
        <f t="shared" si="51"/>
        <v>15</v>
      </c>
      <c r="Q991" s="98">
        <f t="shared" si="52"/>
        <v>0</v>
      </c>
    </row>
    <row r="992" spans="1:17" x14ac:dyDescent="0.2">
      <c r="A992" s="78" t="s">
        <v>3241</v>
      </c>
      <c r="B992" s="31">
        <v>1</v>
      </c>
      <c r="C992" s="31" t="s">
        <v>3114</v>
      </c>
      <c r="D992" s="31" t="s">
        <v>3349</v>
      </c>
      <c r="E992" s="112" t="s">
        <v>4</v>
      </c>
      <c r="F992" s="31" t="str">
        <f>+C$991</f>
        <v>34215K000</v>
      </c>
      <c r="G992" s="104">
        <v>68</v>
      </c>
      <c r="H992" s="110"/>
      <c r="I992" s="111" t="s">
        <v>4</v>
      </c>
      <c r="J992" s="31" t="s">
        <v>271</v>
      </c>
      <c r="K992" s="31" t="s">
        <v>25</v>
      </c>
      <c r="L992" s="31"/>
      <c r="M992" s="60">
        <v>56</v>
      </c>
      <c r="N992" s="31"/>
      <c r="O992" s="31" t="s">
        <v>3330</v>
      </c>
      <c r="P992" s="98">
        <f t="shared" si="51"/>
        <v>17</v>
      </c>
      <c r="Q992" s="98">
        <f t="shared" si="52"/>
        <v>0</v>
      </c>
    </row>
    <row r="993" spans="1:17" x14ac:dyDescent="0.2">
      <c r="A993" s="78" t="s">
        <v>3242</v>
      </c>
      <c r="B993" s="31">
        <v>1</v>
      </c>
      <c r="C993" s="31" t="s">
        <v>3110</v>
      </c>
      <c r="D993" s="31" t="s">
        <v>3348</v>
      </c>
      <c r="E993" s="112" t="s">
        <v>4</v>
      </c>
      <c r="F993" s="31" t="str">
        <f>+C$991</f>
        <v>34215K000</v>
      </c>
      <c r="G993" s="104">
        <v>52</v>
      </c>
      <c r="H993" s="110"/>
      <c r="I993" s="111" t="s">
        <v>4</v>
      </c>
      <c r="J993" s="31" t="s">
        <v>271</v>
      </c>
      <c r="K993" s="31" t="s">
        <v>25</v>
      </c>
      <c r="L993" s="31"/>
      <c r="M993" s="60">
        <v>56</v>
      </c>
      <c r="N993" s="31"/>
      <c r="O993" s="31" t="s">
        <v>3330</v>
      </c>
      <c r="P993" s="98">
        <f t="shared" si="51"/>
        <v>26</v>
      </c>
      <c r="Q993" s="98">
        <f t="shared" si="52"/>
        <v>0</v>
      </c>
    </row>
    <row r="994" spans="1:17" x14ac:dyDescent="0.2">
      <c r="A994" s="78" t="s">
        <v>3243</v>
      </c>
      <c r="B994" s="31">
        <v>1</v>
      </c>
      <c r="C994" s="31" t="s">
        <v>3115</v>
      </c>
      <c r="D994" s="31" t="s">
        <v>3327</v>
      </c>
      <c r="E994" s="112"/>
      <c r="F994" s="31" t="str">
        <f>+C$991</f>
        <v>34215K000</v>
      </c>
      <c r="G994" s="104">
        <v>73</v>
      </c>
      <c r="H994" s="110"/>
      <c r="I994" s="111"/>
      <c r="J994" s="31" t="s">
        <v>271</v>
      </c>
      <c r="K994" s="31" t="s">
        <v>25</v>
      </c>
      <c r="L994" s="31"/>
      <c r="M994" s="60">
        <v>69</v>
      </c>
      <c r="N994" s="31"/>
      <c r="O994" s="31"/>
      <c r="P994" s="98">
        <f t="shared" si="51"/>
        <v>23</v>
      </c>
      <c r="Q994" s="98">
        <f t="shared" si="52"/>
        <v>0</v>
      </c>
    </row>
    <row r="995" spans="1:17" x14ac:dyDescent="0.2">
      <c r="A995" s="78" t="s">
        <v>3244</v>
      </c>
      <c r="B995" s="31"/>
      <c r="C995" s="31" t="s">
        <v>3367</v>
      </c>
      <c r="D995" s="31" t="s">
        <v>3368</v>
      </c>
      <c r="E995" s="113" t="s">
        <v>5</v>
      </c>
      <c r="F995" s="31"/>
      <c r="G995" s="104">
        <v>323</v>
      </c>
      <c r="H995" s="110">
        <f>SUMPRODUCT(B996:B999,G996:G999)</f>
        <v>323</v>
      </c>
      <c r="I995" s="111" t="s">
        <v>6</v>
      </c>
      <c r="J995" s="31" t="s">
        <v>271</v>
      </c>
      <c r="K995" s="31" t="s">
        <v>25</v>
      </c>
      <c r="L995" s="31"/>
      <c r="M995" s="60">
        <v>320</v>
      </c>
      <c r="N995" s="31"/>
      <c r="O995" s="31" t="s">
        <v>3330</v>
      </c>
      <c r="P995" s="98">
        <f t="shared" si="51"/>
        <v>23</v>
      </c>
      <c r="Q995" s="98">
        <f t="shared" si="52"/>
        <v>0</v>
      </c>
    </row>
    <row r="996" spans="1:17" x14ac:dyDescent="0.2">
      <c r="A996" s="78" t="s">
        <v>3245</v>
      </c>
      <c r="B996" s="31">
        <v>1</v>
      </c>
      <c r="C996" s="31" t="s">
        <v>3369</v>
      </c>
      <c r="D996" s="31" t="s">
        <v>3370</v>
      </c>
      <c r="E996" s="112" t="s">
        <v>4</v>
      </c>
      <c r="F996" s="31" t="str">
        <f>+C$995</f>
        <v>34225K000</v>
      </c>
      <c r="G996" s="104">
        <v>70</v>
      </c>
      <c r="H996" s="110"/>
      <c r="I996" s="111"/>
      <c r="J996" s="31" t="s">
        <v>271</v>
      </c>
      <c r="K996" s="31" t="s">
        <v>25</v>
      </c>
      <c r="L996" s="31"/>
      <c r="M996" s="60">
        <v>67</v>
      </c>
      <c r="N996" s="31"/>
      <c r="O996" s="31" t="s">
        <v>3330</v>
      </c>
      <c r="P996" s="98">
        <f t="shared" si="51"/>
        <v>28</v>
      </c>
      <c r="Q996" s="98">
        <f t="shared" si="52"/>
        <v>0</v>
      </c>
    </row>
    <row r="997" spans="1:17" x14ac:dyDescent="0.2">
      <c r="A997" s="78" t="s">
        <v>3246</v>
      </c>
      <c r="B997" s="31">
        <v>1</v>
      </c>
      <c r="C997" s="31" t="s">
        <v>3371</v>
      </c>
      <c r="D997" s="31" t="s">
        <v>3372</v>
      </c>
      <c r="E997" s="112" t="s">
        <v>4</v>
      </c>
      <c r="F997" s="31" t="str">
        <f>+C$995</f>
        <v>34225K000</v>
      </c>
      <c r="G997" s="110">
        <v>91</v>
      </c>
      <c r="H997" s="110"/>
      <c r="I997" s="111"/>
      <c r="J997" s="31" t="s">
        <v>271</v>
      </c>
      <c r="K997" s="31" t="s">
        <v>25</v>
      </c>
      <c r="L997" s="31"/>
      <c r="M997" s="60"/>
      <c r="N997" s="31"/>
      <c r="O997" s="31" t="s">
        <v>3330</v>
      </c>
      <c r="P997" s="98">
        <f t="shared" si="51"/>
        <v>14</v>
      </c>
      <c r="Q997" s="98">
        <f t="shared" si="52"/>
        <v>0</v>
      </c>
    </row>
    <row r="998" spans="1:17" x14ac:dyDescent="0.2">
      <c r="A998" s="78" t="s">
        <v>3247</v>
      </c>
      <c r="B998" s="31">
        <v>1</v>
      </c>
      <c r="C998" s="31" t="s">
        <v>3373</v>
      </c>
      <c r="D998" s="31" t="s">
        <v>3374</v>
      </c>
      <c r="E998" s="112" t="s">
        <v>4</v>
      </c>
      <c r="F998" s="31" t="str">
        <f>+C$995</f>
        <v>34225K000</v>
      </c>
      <c r="G998" s="110">
        <v>63</v>
      </c>
      <c r="H998" s="110"/>
      <c r="I998" s="111" t="s">
        <v>4</v>
      </c>
      <c r="J998" s="31" t="s">
        <v>271</v>
      </c>
      <c r="K998" s="31" t="s">
        <v>25</v>
      </c>
      <c r="L998" s="31"/>
      <c r="M998" s="60"/>
      <c r="N998" s="31"/>
      <c r="O998" s="31" t="s">
        <v>3330</v>
      </c>
      <c r="P998" s="98">
        <f t="shared" si="51"/>
        <v>6</v>
      </c>
      <c r="Q998" s="98">
        <f t="shared" si="52"/>
        <v>0</v>
      </c>
    </row>
    <row r="999" spans="1:17" x14ac:dyDescent="0.2">
      <c r="A999" s="78" t="s">
        <v>3248</v>
      </c>
      <c r="B999" s="31">
        <v>1</v>
      </c>
      <c r="C999" s="31" t="s">
        <v>3375</v>
      </c>
      <c r="D999" s="60" t="s">
        <v>3488</v>
      </c>
      <c r="E999" s="112" t="s">
        <v>4</v>
      </c>
      <c r="F999" s="31" t="str">
        <f>+C$995</f>
        <v>34225K000</v>
      </c>
      <c r="G999" s="110">
        <v>99</v>
      </c>
      <c r="H999" s="110"/>
      <c r="I999" s="111" t="s">
        <v>4</v>
      </c>
      <c r="J999" s="31" t="s">
        <v>271</v>
      </c>
      <c r="K999" s="31" t="s">
        <v>25</v>
      </c>
      <c r="L999" s="31"/>
      <c r="M999" s="60"/>
      <c r="N999" s="31"/>
      <c r="O999" s="31" t="s">
        <v>3330</v>
      </c>
      <c r="P999" s="98">
        <f t="shared" ref="P999:P1061" si="57">+LEN(D999)</f>
        <v>19</v>
      </c>
      <c r="Q999" s="98">
        <f t="shared" ref="Q999:Q1061" si="58">+LEN(N999)</f>
        <v>0</v>
      </c>
    </row>
    <row r="1000" spans="1:17" x14ac:dyDescent="0.2">
      <c r="A1000" s="119"/>
      <c r="B1000" s="88"/>
      <c r="C1000" s="120"/>
      <c r="D1000" s="43"/>
      <c r="E1000" s="43"/>
      <c r="F1000" s="43"/>
      <c r="G1000" s="121"/>
      <c r="H1000" s="121"/>
      <c r="I1000" s="122"/>
      <c r="J1000" s="43"/>
      <c r="K1000" s="43" t="s">
        <v>4</v>
      </c>
      <c r="N1000" s="43"/>
      <c r="P1000" s="98">
        <f t="shared" si="57"/>
        <v>0</v>
      </c>
      <c r="Q1000" s="98">
        <f t="shared" si="58"/>
        <v>0</v>
      </c>
    </row>
    <row r="1001" spans="1:17" x14ac:dyDescent="0.2">
      <c r="A1001" s="78" t="s">
        <v>1455</v>
      </c>
      <c r="B1001" s="31"/>
      <c r="C1001" s="60" t="s">
        <v>3489</v>
      </c>
      <c r="D1001" s="60" t="s">
        <v>779</v>
      </c>
      <c r="E1001" s="130" t="s">
        <v>5</v>
      </c>
      <c r="F1001" s="60" t="s">
        <v>4</v>
      </c>
      <c r="G1001" s="104">
        <v>436</v>
      </c>
      <c r="H1001" s="104">
        <f>+(B1002*G1002)+(B1003*G1003)+(B1008*G1008)+(B1017*G1017)</f>
        <v>436</v>
      </c>
      <c r="I1001" s="115"/>
      <c r="J1001" s="60" t="s">
        <v>148</v>
      </c>
      <c r="K1001" s="60" t="s">
        <v>25</v>
      </c>
      <c r="L1001" s="31"/>
      <c r="M1001" s="60"/>
      <c r="N1001" s="60" t="s">
        <v>1664</v>
      </c>
      <c r="O1001" s="31" t="s">
        <v>2542</v>
      </c>
      <c r="P1001" s="98">
        <f t="shared" si="57"/>
        <v>17</v>
      </c>
      <c r="Q1001" s="98">
        <f t="shared" si="58"/>
        <v>7</v>
      </c>
    </row>
    <row r="1002" spans="1:17" x14ac:dyDescent="0.2">
      <c r="A1002" s="78" t="s">
        <v>1456</v>
      </c>
      <c r="B1002" s="31">
        <v>1</v>
      </c>
      <c r="C1002" s="31" t="s">
        <v>2856</v>
      </c>
      <c r="D1002" s="31" t="s">
        <v>526</v>
      </c>
      <c r="E1002" s="112" t="s">
        <v>4</v>
      </c>
      <c r="F1002" s="31" t="str">
        <f>+C$1035</f>
        <v>34645K300</v>
      </c>
      <c r="G1002" s="110">
        <v>57</v>
      </c>
      <c r="H1002" s="110"/>
      <c r="I1002" s="111" t="s">
        <v>4</v>
      </c>
      <c r="J1002" s="31" t="s">
        <v>148</v>
      </c>
      <c r="K1002" s="31" t="s">
        <v>25</v>
      </c>
      <c r="L1002" s="31"/>
      <c r="M1002" s="60"/>
      <c r="N1002" s="31"/>
      <c r="O1002" s="31" t="s">
        <v>2542</v>
      </c>
      <c r="P1002" s="98">
        <f t="shared" si="57"/>
        <v>22</v>
      </c>
      <c r="Q1002" s="98">
        <f t="shared" si="58"/>
        <v>0</v>
      </c>
    </row>
    <row r="1003" spans="1:17" x14ac:dyDescent="0.2">
      <c r="A1003" s="78" t="s">
        <v>1457</v>
      </c>
      <c r="B1003" s="31">
        <v>2</v>
      </c>
      <c r="C1003" s="31" t="s">
        <v>2857</v>
      </c>
      <c r="D1003" s="31" t="s">
        <v>527</v>
      </c>
      <c r="E1003" s="80" t="s">
        <v>39</v>
      </c>
      <c r="F1003" s="31" t="str">
        <f>+C$1035</f>
        <v>34645K300</v>
      </c>
      <c r="G1003" s="110">
        <v>90</v>
      </c>
      <c r="H1003" s="110">
        <f>SUMPRODUCT(B1004:B1007,G1004:G1007)</f>
        <v>90</v>
      </c>
      <c r="I1003" s="111" t="s">
        <v>4</v>
      </c>
      <c r="J1003" s="31" t="s">
        <v>148</v>
      </c>
      <c r="K1003" s="31" t="s">
        <v>25</v>
      </c>
      <c r="L1003" s="31"/>
      <c r="M1003" s="60"/>
      <c r="N1003" s="31"/>
      <c r="O1003" s="31" t="s">
        <v>2542</v>
      </c>
      <c r="P1003" s="98">
        <f t="shared" si="57"/>
        <v>24</v>
      </c>
      <c r="Q1003" s="98">
        <f t="shared" si="58"/>
        <v>0</v>
      </c>
    </row>
    <row r="1004" spans="1:17" x14ac:dyDescent="0.2">
      <c r="A1004" s="78" t="s">
        <v>1458</v>
      </c>
      <c r="B1004" s="31">
        <v>1</v>
      </c>
      <c r="C1004" s="31" t="s">
        <v>2858</v>
      </c>
      <c r="D1004" s="31" t="s">
        <v>175</v>
      </c>
      <c r="E1004" s="112" t="s">
        <v>4</v>
      </c>
      <c r="F1004" s="31" t="str">
        <f>+C$1037</f>
        <v>34740K000</v>
      </c>
      <c r="G1004" s="110">
        <v>6</v>
      </c>
      <c r="H1004" s="110"/>
      <c r="I1004" s="111" t="s">
        <v>4</v>
      </c>
      <c r="J1004" s="31" t="s">
        <v>148</v>
      </c>
      <c r="K1004" s="31" t="s">
        <v>25</v>
      </c>
      <c r="L1004" s="31"/>
      <c r="M1004" s="60"/>
      <c r="N1004" s="31"/>
      <c r="O1004" s="31" t="s">
        <v>2542</v>
      </c>
      <c r="P1004" s="98">
        <f t="shared" si="57"/>
        <v>27</v>
      </c>
      <c r="Q1004" s="98">
        <f t="shared" si="58"/>
        <v>0</v>
      </c>
    </row>
    <row r="1005" spans="1:17" x14ac:dyDescent="0.2">
      <c r="A1005" s="78" t="s">
        <v>1459</v>
      </c>
      <c r="B1005" s="31">
        <v>2</v>
      </c>
      <c r="C1005" s="31" t="s">
        <v>2859</v>
      </c>
      <c r="D1005" s="31" t="s">
        <v>780</v>
      </c>
      <c r="E1005" s="112" t="s">
        <v>4</v>
      </c>
      <c r="F1005" s="31" t="str">
        <f>+C$1037</f>
        <v>34740K000</v>
      </c>
      <c r="G1005" s="110">
        <v>2</v>
      </c>
      <c r="H1005" s="110"/>
      <c r="I1005" s="111" t="s">
        <v>4</v>
      </c>
      <c r="J1005" s="31" t="s">
        <v>148</v>
      </c>
      <c r="K1005" s="31" t="s">
        <v>25</v>
      </c>
      <c r="L1005" s="31"/>
      <c r="M1005" s="60"/>
      <c r="N1005" s="31"/>
      <c r="O1005" s="31" t="s">
        <v>2542</v>
      </c>
      <c r="P1005" s="98">
        <f t="shared" si="57"/>
        <v>26</v>
      </c>
      <c r="Q1005" s="98">
        <f t="shared" si="58"/>
        <v>0</v>
      </c>
    </row>
    <row r="1006" spans="1:17" x14ac:dyDescent="0.2">
      <c r="A1006" s="78" t="s">
        <v>1460</v>
      </c>
      <c r="B1006" s="31">
        <v>4</v>
      </c>
      <c r="C1006" s="31" t="s">
        <v>2860</v>
      </c>
      <c r="D1006" s="31" t="s">
        <v>781</v>
      </c>
      <c r="E1006" s="112" t="s">
        <v>4</v>
      </c>
      <c r="F1006" s="31" t="str">
        <f>+C$1037</f>
        <v>34740K000</v>
      </c>
      <c r="G1006" s="110">
        <v>4</v>
      </c>
      <c r="H1006" s="110"/>
      <c r="I1006" s="111" t="s">
        <v>4</v>
      </c>
      <c r="J1006" s="31" t="s">
        <v>148</v>
      </c>
      <c r="K1006" s="31" t="s">
        <v>25</v>
      </c>
      <c r="L1006" s="31"/>
      <c r="M1006" s="60"/>
      <c r="N1006" s="31"/>
      <c r="O1006" s="31" t="s">
        <v>2542</v>
      </c>
      <c r="P1006" s="98">
        <f t="shared" si="57"/>
        <v>30</v>
      </c>
      <c r="Q1006" s="98">
        <f t="shared" si="58"/>
        <v>0</v>
      </c>
    </row>
    <row r="1007" spans="1:17" x14ac:dyDescent="0.2">
      <c r="A1007" s="78" t="s">
        <v>1461</v>
      </c>
      <c r="B1007" s="31">
        <v>16</v>
      </c>
      <c r="C1007" s="31" t="s">
        <v>2861</v>
      </c>
      <c r="D1007" s="31" t="s">
        <v>782</v>
      </c>
      <c r="E1007" s="112" t="s">
        <v>4</v>
      </c>
      <c r="F1007" s="31" t="str">
        <f>+C$1037</f>
        <v>34740K000</v>
      </c>
      <c r="G1007" s="110">
        <v>4</v>
      </c>
      <c r="H1007" s="110"/>
      <c r="I1007" s="111" t="s">
        <v>4</v>
      </c>
      <c r="J1007" s="31" t="s">
        <v>148</v>
      </c>
      <c r="K1007" s="31" t="s">
        <v>25</v>
      </c>
      <c r="L1007" s="31"/>
      <c r="M1007" s="60"/>
      <c r="N1007" s="31"/>
      <c r="O1007" s="31" t="s">
        <v>2542</v>
      </c>
      <c r="P1007" s="98">
        <f t="shared" si="57"/>
        <v>20</v>
      </c>
      <c r="Q1007" s="98">
        <f t="shared" si="58"/>
        <v>0</v>
      </c>
    </row>
    <row r="1008" spans="1:17" x14ac:dyDescent="0.2">
      <c r="A1008" s="78" t="s">
        <v>1462</v>
      </c>
      <c r="B1008" s="31">
        <v>1</v>
      </c>
      <c r="C1008" s="31" t="s">
        <v>2862</v>
      </c>
      <c r="D1008" s="31" t="s">
        <v>528</v>
      </c>
      <c r="E1008" s="80" t="s">
        <v>39</v>
      </c>
      <c r="F1008" s="31" t="str">
        <f>+C$1035</f>
        <v>34645K300</v>
      </c>
      <c r="G1008" s="110">
        <v>51</v>
      </c>
      <c r="H1008" s="110">
        <f>SUMPRODUCT(B1009:B1016,G1009:G1016)</f>
        <v>51</v>
      </c>
      <c r="I1008" s="111" t="s">
        <v>4</v>
      </c>
      <c r="J1008" s="31" t="s">
        <v>148</v>
      </c>
      <c r="K1008" s="31" t="s">
        <v>25</v>
      </c>
      <c r="L1008" s="31"/>
      <c r="M1008" s="60"/>
      <c r="N1008" s="31"/>
      <c r="O1008" s="31" t="s">
        <v>2542</v>
      </c>
      <c r="P1008" s="98">
        <f t="shared" si="57"/>
        <v>20</v>
      </c>
      <c r="Q1008" s="98">
        <f t="shared" si="58"/>
        <v>0</v>
      </c>
    </row>
    <row r="1009" spans="1:17" x14ac:dyDescent="0.2">
      <c r="A1009" s="78" t="s">
        <v>1463</v>
      </c>
      <c r="B1009" s="31">
        <v>1</v>
      </c>
      <c r="C1009" s="31" t="s">
        <v>2863</v>
      </c>
      <c r="D1009" s="31" t="s">
        <v>176</v>
      </c>
      <c r="E1009" s="112" t="s">
        <v>4</v>
      </c>
      <c r="F1009" s="31" t="str">
        <f t="shared" ref="F1009:F1016" si="59">+C$1042</f>
        <v>34750K000</v>
      </c>
      <c r="G1009" s="110">
        <v>6</v>
      </c>
      <c r="H1009" s="110"/>
      <c r="I1009" s="111" t="s">
        <v>4</v>
      </c>
      <c r="J1009" s="31" t="s">
        <v>148</v>
      </c>
      <c r="K1009" s="31" t="s">
        <v>25</v>
      </c>
      <c r="L1009" s="31"/>
      <c r="M1009" s="60"/>
      <c r="N1009" s="31"/>
      <c r="O1009" s="31" t="s">
        <v>2542</v>
      </c>
      <c r="P1009" s="98">
        <f t="shared" si="57"/>
        <v>33</v>
      </c>
      <c r="Q1009" s="98">
        <f t="shared" si="58"/>
        <v>0</v>
      </c>
    </row>
    <row r="1010" spans="1:17" x14ac:dyDescent="0.2">
      <c r="A1010" s="78" t="s">
        <v>1464</v>
      </c>
      <c r="B1010" s="31">
        <v>1</v>
      </c>
      <c r="C1010" s="31" t="s">
        <v>2864</v>
      </c>
      <c r="D1010" s="31" t="s">
        <v>177</v>
      </c>
      <c r="E1010" s="112" t="s">
        <v>4</v>
      </c>
      <c r="F1010" s="31" t="str">
        <f t="shared" si="59"/>
        <v>34750K000</v>
      </c>
      <c r="G1010" s="110">
        <v>6</v>
      </c>
      <c r="H1010" s="110"/>
      <c r="I1010" s="111" t="s">
        <v>4</v>
      </c>
      <c r="J1010" s="31" t="s">
        <v>148</v>
      </c>
      <c r="K1010" s="31" t="s">
        <v>25</v>
      </c>
      <c r="L1010" s="31"/>
      <c r="M1010" s="60"/>
      <c r="N1010" s="31"/>
      <c r="O1010" s="31" t="s">
        <v>2542</v>
      </c>
      <c r="P1010" s="98">
        <f t="shared" si="57"/>
        <v>8</v>
      </c>
      <c r="Q1010" s="98">
        <f t="shared" si="58"/>
        <v>0</v>
      </c>
    </row>
    <row r="1011" spans="1:17" x14ac:dyDescent="0.2">
      <c r="A1011" s="78" t="s">
        <v>1465</v>
      </c>
      <c r="B1011" s="31">
        <v>1</v>
      </c>
      <c r="C1011" s="31" t="s">
        <v>2865</v>
      </c>
      <c r="D1011" s="31" t="s">
        <v>178</v>
      </c>
      <c r="E1011" s="112" t="s">
        <v>4</v>
      </c>
      <c r="F1011" s="31" t="str">
        <f t="shared" si="59"/>
        <v>34750K000</v>
      </c>
      <c r="G1011" s="110">
        <v>3</v>
      </c>
      <c r="H1011" s="110"/>
      <c r="I1011" s="111" t="s">
        <v>4</v>
      </c>
      <c r="J1011" s="31" t="s">
        <v>148</v>
      </c>
      <c r="K1011" s="31" t="s">
        <v>25</v>
      </c>
      <c r="L1011" s="31"/>
      <c r="M1011" s="60"/>
      <c r="N1011" s="31"/>
      <c r="O1011" s="31" t="s">
        <v>2542</v>
      </c>
      <c r="P1011" s="98">
        <f t="shared" si="57"/>
        <v>29</v>
      </c>
      <c r="Q1011" s="98">
        <f t="shared" si="58"/>
        <v>0</v>
      </c>
    </row>
    <row r="1012" spans="1:17" x14ac:dyDescent="0.2">
      <c r="A1012" s="78" t="s">
        <v>1466</v>
      </c>
      <c r="B1012" s="31">
        <v>1</v>
      </c>
      <c r="C1012" s="31" t="s">
        <v>2866</v>
      </c>
      <c r="D1012" s="31" t="s">
        <v>179</v>
      </c>
      <c r="E1012" s="112" t="s">
        <v>4</v>
      </c>
      <c r="F1012" s="31" t="str">
        <f t="shared" si="59"/>
        <v>34750K000</v>
      </c>
      <c r="G1012" s="110">
        <v>4</v>
      </c>
      <c r="H1012" s="110"/>
      <c r="I1012" s="111" t="s">
        <v>4</v>
      </c>
      <c r="J1012" s="31" t="s">
        <v>148</v>
      </c>
      <c r="K1012" s="31" t="s">
        <v>25</v>
      </c>
      <c r="L1012" s="31"/>
      <c r="M1012" s="60"/>
      <c r="N1012" s="31"/>
      <c r="O1012" s="31" t="s">
        <v>2542</v>
      </c>
      <c r="P1012" s="98">
        <f t="shared" si="57"/>
        <v>27</v>
      </c>
      <c r="Q1012" s="98">
        <f t="shared" si="58"/>
        <v>0</v>
      </c>
    </row>
    <row r="1013" spans="1:17" x14ac:dyDescent="0.2">
      <c r="A1013" s="78" t="s">
        <v>2595</v>
      </c>
      <c r="B1013" s="31">
        <v>1</v>
      </c>
      <c r="C1013" s="31" t="s">
        <v>2867</v>
      </c>
      <c r="D1013" s="31" t="s">
        <v>783</v>
      </c>
      <c r="E1013" s="112" t="s">
        <v>4</v>
      </c>
      <c r="F1013" s="31" t="str">
        <f t="shared" si="59"/>
        <v>34750K000</v>
      </c>
      <c r="G1013" s="110">
        <v>2</v>
      </c>
      <c r="H1013" s="110"/>
      <c r="I1013" s="111" t="s">
        <v>4</v>
      </c>
      <c r="J1013" s="31" t="s">
        <v>148</v>
      </c>
      <c r="K1013" s="31" t="s">
        <v>25</v>
      </c>
      <c r="L1013" s="31"/>
      <c r="M1013" s="60"/>
      <c r="N1013" s="31"/>
      <c r="O1013" s="31" t="s">
        <v>2542</v>
      </c>
      <c r="P1013" s="98">
        <f t="shared" si="57"/>
        <v>21</v>
      </c>
      <c r="Q1013" s="98">
        <f t="shared" si="58"/>
        <v>0</v>
      </c>
    </row>
    <row r="1014" spans="1:17" x14ac:dyDescent="0.2">
      <c r="A1014" s="78" t="s">
        <v>2596</v>
      </c>
      <c r="B1014" s="31">
        <v>1</v>
      </c>
      <c r="C1014" s="31" t="s">
        <v>2868</v>
      </c>
      <c r="D1014" s="31" t="s">
        <v>784</v>
      </c>
      <c r="E1014" s="112" t="s">
        <v>4</v>
      </c>
      <c r="F1014" s="31" t="str">
        <f t="shared" si="59"/>
        <v>34750K000</v>
      </c>
      <c r="G1014" s="110">
        <v>4</v>
      </c>
      <c r="H1014" s="110"/>
      <c r="I1014" s="111" t="s">
        <v>4</v>
      </c>
      <c r="J1014" s="31" t="s">
        <v>148</v>
      </c>
      <c r="K1014" s="31" t="s">
        <v>25</v>
      </c>
      <c r="L1014" s="31"/>
      <c r="M1014" s="60"/>
      <c r="N1014" s="31"/>
      <c r="O1014" s="31" t="s">
        <v>2542</v>
      </c>
      <c r="P1014" s="98">
        <f t="shared" si="57"/>
        <v>27</v>
      </c>
      <c r="Q1014" s="98">
        <f t="shared" si="58"/>
        <v>0</v>
      </c>
    </row>
    <row r="1015" spans="1:17" x14ac:dyDescent="0.2">
      <c r="A1015" s="78" t="s">
        <v>2597</v>
      </c>
      <c r="B1015" s="31">
        <v>4</v>
      </c>
      <c r="C1015" s="31" t="s">
        <v>2869</v>
      </c>
      <c r="D1015" s="31" t="s">
        <v>785</v>
      </c>
      <c r="E1015" s="112" t="s">
        <v>4</v>
      </c>
      <c r="F1015" s="31" t="str">
        <f t="shared" si="59"/>
        <v>34750K000</v>
      </c>
      <c r="G1015" s="110">
        <v>4</v>
      </c>
      <c r="H1015" s="110"/>
      <c r="I1015" s="111" t="s">
        <v>4</v>
      </c>
      <c r="J1015" s="31" t="s">
        <v>148</v>
      </c>
      <c r="K1015" s="31" t="s">
        <v>25</v>
      </c>
      <c r="L1015" s="31"/>
      <c r="M1015" s="60"/>
      <c r="N1015" s="31"/>
      <c r="O1015" s="31" t="s">
        <v>2542</v>
      </c>
      <c r="P1015" s="98">
        <f t="shared" si="57"/>
        <v>16</v>
      </c>
      <c r="Q1015" s="98">
        <f t="shared" si="58"/>
        <v>0</v>
      </c>
    </row>
    <row r="1016" spans="1:17" x14ac:dyDescent="0.2">
      <c r="A1016" s="78" t="s">
        <v>2598</v>
      </c>
      <c r="B1016" s="31">
        <v>2</v>
      </c>
      <c r="C1016" s="31" t="s">
        <v>2961</v>
      </c>
      <c r="D1016" s="31" t="s">
        <v>786</v>
      </c>
      <c r="E1016" s="112" t="s">
        <v>4</v>
      </c>
      <c r="F1016" s="31" t="str">
        <f t="shared" si="59"/>
        <v>34750K000</v>
      </c>
      <c r="G1016" s="110">
        <v>5</v>
      </c>
      <c r="H1016" s="110"/>
      <c r="I1016" s="111" t="s">
        <v>4</v>
      </c>
      <c r="J1016" s="31" t="s">
        <v>148</v>
      </c>
      <c r="K1016" s="31" t="s">
        <v>25</v>
      </c>
      <c r="L1016" s="31"/>
      <c r="M1016" s="60"/>
      <c r="N1016" s="31"/>
      <c r="O1016" s="31" t="s">
        <v>2542</v>
      </c>
      <c r="P1016" s="98">
        <f t="shared" si="57"/>
        <v>18</v>
      </c>
      <c r="Q1016" s="98">
        <f t="shared" si="58"/>
        <v>0</v>
      </c>
    </row>
    <row r="1017" spans="1:17" x14ac:dyDescent="0.2">
      <c r="A1017" s="78" t="s">
        <v>2599</v>
      </c>
      <c r="B1017" s="60">
        <v>2</v>
      </c>
      <c r="C1017" s="60" t="s">
        <v>3490</v>
      </c>
      <c r="D1017" s="60" t="s">
        <v>3491</v>
      </c>
      <c r="E1017" s="114"/>
      <c r="F1017" s="60" t="str">
        <f>+C$1001</f>
        <v>34645K100</v>
      </c>
      <c r="G1017" s="104">
        <v>74</v>
      </c>
      <c r="H1017" s="104"/>
      <c r="I1017" s="115"/>
      <c r="J1017" s="60" t="s">
        <v>148</v>
      </c>
      <c r="K1017" s="60" t="s">
        <v>25</v>
      </c>
      <c r="L1017" s="31"/>
      <c r="M1017" s="60"/>
      <c r="N1017" s="60" t="s">
        <v>1664</v>
      </c>
      <c r="O1017" s="31"/>
      <c r="P1017" s="98">
        <f t="shared" si="57"/>
        <v>9</v>
      </c>
      <c r="Q1017" s="98">
        <f t="shared" si="58"/>
        <v>7</v>
      </c>
    </row>
    <row r="1018" spans="1:17" x14ac:dyDescent="0.2">
      <c r="A1018" s="78" t="s">
        <v>2600</v>
      </c>
      <c r="B1018" s="31"/>
      <c r="C1018" s="60" t="s">
        <v>3525</v>
      </c>
      <c r="D1018" s="60" t="s">
        <v>779</v>
      </c>
      <c r="E1018" s="130" t="s">
        <v>5</v>
      </c>
      <c r="F1018" s="60" t="s">
        <v>4</v>
      </c>
      <c r="G1018" s="104">
        <v>362</v>
      </c>
      <c r="H1018" s="104">
        <f>+(B1019*G1019)+(B1020*G1020)+(B1025*G1025)+(B1034*G1034)</f>
        <v>362</v>
      </c>
      <c r="I1018" s="115" t="s">
        <v>6</v>
      </c>
      <c r="J1018" s="60" t="s">
        <v>148</v>
      </c>
      <c r="K1018" s="60" t="s">
        <v>25</v>
      </c>
      <c r="L1018" s="31"/>
      <c r="M1018" s="60"/>
      <c r="N1018" s="60"/>
      <c r="O1018" s="31" t="s">
        <v>2542</v>
      </c>
      <c r="P1018" s="98">
        <f t="shared" si="57"/>
        <v>17</v>
      </c>
      <c r="Q1018" s="98">
        <f t="shared" si="58"/>
        <v>0</v>
      </c>
    </row>
    <row r="1019" spans="1:17" x14ac:dyDescent="0.2">
      <c r="A1019" s="78" t="s">
        <v>2601</v>
      </c>
      <c r="B1019" s="31">
        <v>1</v>
      </c>
      <c r="C1019" s="31" t="s">
        <v>2856</v>
      </c>
      <c r="D1019" s="31" t="s">
        <v>526</v>
      </c>
      <c r="E1019" s="112" t="s">
        <v>4</v>
      </c>
      <c r="F1019" s="31" t="str">
        <f>+C$1035</f>
        <v>34645K300</v>
      </c>
      <c r="G1019" s="110">
        <v>57</v>
      </c>
      <c r="H1019" s="110"/>
      <c r="I1019" s="111" t="s">
        <v>4</v>
      </c>
      <c r="J1019" s="31" t="s">
        <v>148</v>
      </c>
      <c r="K1019" s="31" t="s">
        <v>25</v>
      </c>
      <c r="L1019" s="31"/>
      <c r="M1019" s="60"/>
      <c r="N1019" s="31"/>
      <c r="O1019" s="31" t="s">
        <v>2542</v>
      </c>
      <c r="P1019" s="98">
        <f t="shared" si="57"/>
        <v>22</v>
      </c>
      <c r="Q1019" s="98">
        <f t="shared" si="58"/>
        <v>0</v>
      </c>
    </row>
    <row r="1020" spans="1:17" x14ac:dyDescent="0.2">
      <c r="A1020" s="78" t="s">
        <v>2602</v>
      </c>
      <c r="B1020" s="31">
        <v>2</v>
      </c>
      <c r="C1020" s="31" t="s">
        <v>2857</v>
      </c>
      <c r="D1020" s="31" t="s">
        <v>527</v>
      </c>
      <c r="E1020" s="80" t="s">
        <v>39</v>
      </c>
      <c r="F1020" s="31" t="str">
        <f>+C$1035</f>
        <v>34645K300</v>
      </c>
      <c r="G1020" s="110">
        <v>90</v>
      </c>
      <c r="H1020" s="110">
        <f>SUMPRODUCT(B1021:B1024,G1021:G1024)</f>
        <v>90</v>
      </c>
      <c r="I1020" s="111" t="s">
        <v>4</v>
      </c>
      <c r="J1020" s="31" t="s">
        <v>148</v>
      </c>
      <c r="K1020" s="31" t="s">
        <v>25</v>
      </c>
      <c r="L1020" s="31"/>
      <c r="M1020" s="60"/>
      <c r="N1020" s="31"/>
      <c r="O1020" s="31" t="s">
        <v>2542</v>
      </c>
      <c r="P1020" s="98">
        <f t="shared" si="57"/>
        <v>24</v>
      </c>
      <c r="Q1020" s="98">
        <f t="shared" si="58"/>
        <v>0</v>
      </c>
    </row>
    <row r="1021" spans="1:17" x14ac:dyDescent="0.2">
      <c r="A1021" s="78" t="s">
        <v>3249</v>
      </c>
      <c r="B1021" s="31">
        <v>1</v>
      </c>
      <c r="C1021" s="31" t="s">
        <v>2858</v>
      </c>
      <c r="D1021" s="31" t="s">
        <v>175</v>
      </c>
      <c r="E1021" s="112" t="s">
        <v>4</v>
      </c>
      <c r="F1021" s="31" t="str">
        <f>+C$1037</f>
        <v>34740K000</v>
      </c>
      <c r="G1021" s="110">
        <v>6</v>
      </c>
      <c r="H1021" s="110"/>
      <c r="I1021" s="111" t="s">
        <v>4</v>
      </c>
      <c r="J1021" s="31" t="s">
        <v>148</v>
      </c>
      <c r="K1021" s="31" t="s">
        <v>25</v>
      </c>
      <c r="L1021" s="31"/>
      <c r="M1021" s="60"/>
      <c r="N1021" s="31"/>
      <c r="O1021" s="31" t="s">
        <v>2542</v>
      </c>
      <c r="P1021" s="98">
        <f t="shared" si="57"/>
        <v>27</v>
      </c>
      <c r="Q1021" s="98">
        <f t="shared" si="58"/>
        <v>0</v>
      </c>
    </row>
    <row r="1022" spans="1:17" x14ac:dyDescent="0.2">
      <c r="A1022" s="78" t="s">
        <v>3492</v>
      </c>
      <c r="B1022" s="31">
        <v>2</v>
      </c>
      <c r="C1022" s="31" t="s">
        <v>2859</v>
      </c>
      <c r="D1022" s="31" t="s">
        <v>780</v>
      </c>
      <c r="E1022" s="112" t="s">
        <v>4</v>
      </c>
      <c r="F1022" s="31" t="str">
        <f>+C$1037</f>
        <v>34740K000</v>
      </c>
      <c r="G1022" s="110">
        <v>2</v>
      </c>
      <c r="H1022" s="110"/>
      <c r="I1022" s="111" t="s">
        <v>4</v>
      </c>
      <c r="J1022" s="31" t="s">
        <v>148</v>
      </c>
      <c r="K1022" s="31" t="s">
        <v>25</v>
      </c>
      <c r="L1022" s="31"/>
      <c r="M1022" s="60"/>
      <c r="N1022" s="31"/>
      <c r="O1022" s="31" t="s">
        <v>2542</v>
      </c>
      <c r="P1022" s="98">
        <f t="shared" si="57"/>
        <v>26</v>
      </c>
      <c r="Q1022" s="98">
        <f t="shared" si="58"/>
        <v>0</v>
      </c>
    </row>
    <row r="1023" spans="1:17" x14ac:dyDescent="0.2">
      <c r="A1023" s="78" t="s">
        <v>3493</v>
      </c>
      <c r="B1023" s="31">
        <v>4</v>
      </c>
      <c r="C1023" s="31" t="s">
        <v>2860</v>
      </c>
      <c r="D1023" s="31" t="s">
        <v>781</v>
      </c>
      <c r="E1023" s="112" t="s">
        <v>4</v>
      </c>
      <c r="F1023" s="31" t="str">
        <f>+C$1037</f>
        <v>34740K000</v>
      </c>
      <c r="G1023" s="110">
        <v>4</v>
      </c>
      <c r="H1023" s="110"/>
      <c r="I1023" s="111" t="s">
        <v>4</v>
      </c>
      <c r="J1023" s="31" t="s">
        <v>148</v>
      </c>
      <c r="K1023" s="31" t="s">
        <v>25</v>
      </c>
      <c r="L1023" s="31"/>
      <c r="M1023" s="60"/>
      <c r="N1023" s="31"/>
      <c r="O1023" s="31" t="s">
        <v>2542</v>
      </c>
      <c r="P1023" s="98">
        <f t="shared" si="57"/>
        <v>30</v>
      </c>
      <c r="Q1023" s="98">
        <f t="shared" si="58"/>
        <v>0</v>
      </c>
    </row>
    <row r="1024" spans="1:17" x14ac:dyDescent="0.2">
      <c r="A1024" s="78" t="s">
        <v>3494</v>
      </c>
      <c r="B1024" s="31">
        <v>16</v>
      </c>
      <c r="C1024" s="31" t="s">
        <v>2861</v>
      </c>
      <c r="D1024" s="31" t="s">
        <v>782</v>
      </c>
      <c r="E1024" s="112" t="s">
        <v>4</v>
      </c>
      <c r="F1024" s="31" t="str">
        <f>+C$1037</f>
        <v>34740K000</v>
      </c>
      <c r="G1024" s="110">
        <v>4</v>
      </c>
      <c r="H1024" s="110"/>
      <c r="I1024" s="111" t="s">
        <v>4</v>
      </c>
      <c r="J1024" s="31" t="s">
        <v>148</v>
      </c>
      <c r="K1024" s="31" t="s">
        <v>25</v>
      </c>
      <c r="L1024" s="31"/>
      <c r="M1024" s="60"/>
      <c r="N1024" s="31"/>
      <c r="O1024" s="31" t="s">
        <v>2542</v>
      </c>
      <c r="P1024" s="98">
        <f t="shared" si="57"/>
        <v>20</v>
      </c>
      <c r="Q1024" s="98">
        <f t="shared" si="58"/>
        <v>0</v>
      </c>
    </row>
    <row r="1025" spans="1:17" x14ac:dyDescent="0.2">
      <c r="A1025" s="78" t="s">
        <v>3495</v>
      </c>
      <c r="B1025" s="31">
        <v>1</v>
      </c>
      <c r="C1025" s="31" t="s">
        <v>2862</v>
      </c>
      <c r="D1025" s="31" t="s">
        <v>528</v>
      </c>
      <c r="E1025" s="80" t="s">
        <v>39</v>
      </c>
      <c r="F1025" s="31" t="str">
        <f>+C$1035</f>
        <v>34645K300</v>
      </c>
      <c r="G1025" s="110">
        <v>51</v>
      </c>
      <c r="H1025" s="110">
        <f>SUMPRODUCT(B1026:B1033,G1026:G1033)</f>
        <v>51</v>
      </c>
      <c r="I1025" s="111" t="s">
        <v>4</v>
      </c>
      <c r="J1025" s="31" t="s">
        <v>148</v>
      </c>
      <c r="K1025" s="31" t="s">
        <v>25</v>
      </c>
      <c r="L1025" s="31"/>
      <c r="M1025" s="60"/>
      <c r="N1025" s="31"/>
      <c r="O1025" s="31" t="s">
        <v>2542</v>
      </c>
      <c r="P1025" s="98">
        <f t="shared" si="57"/>
        <v>20</v>
      </c>
      <c r="Q1025" s="98">
        <f t="shared" si="58"/>
        <v>0</v>
      </c>
    </row>
    <row r="1026" spans="1:17" x14ac:dyDescent="0.2">
      <c r="A1026" s="78" t="s">
        <v>3496</v>
      </c>
      <c r="B1026" s="31">
        <v>1</v>
      </c>
      <c r="C1026" s="31" t="s">
        <v>2863</v>
      </c>
      <c r="D1026" s="31" t="s">
        <v>176</v>
      </c>
      <c r="E1026" s="112" t="s">
        <v>4</v>
      </c>
      <c r="F1026" s="31" t="str">
        <f t="shared" ref="F1026:F1033" si="60">+C$1042</f>
        <v>34750K000</v>
      </c>
      <c r="G1026" s="110">
        <v>6</v>
      </c>
      <c r="H1026" s="110"/>
      <c r="I1026" s="111" t="s">
        <v>4</v>
      </c>
      <c r="J1026" s="31" t="s">
        <v>148</v>
      </c>
      <c r="K1026" s="31" t="s">
        <v>25</v>
      </c>
      <c r="L1026" s="31"/>
      <c r="M1026" s="60"/>
      <c r="N1026" s="31"/>
      <c r="O1026" s="31" t="s">
        <v>2542</v>
      </c>
      <c r="P1026" s="98">
        <f t="shared" si="57"/>
        <v>33</v>
      </c>
      <c r="Q1026" s="98">
        <f t="shared" si="58"/>
        <v>0</v>
      </c>
    </row>
    <row r="1027" spans="1:17" x14ac:dyDescent="0.2">
      <c r="A1027" s="78" t="s">
        <v>3497</v>
      </c>
      <c r="B1027" s="31">
        <v>1</v>
      </c>
      <c r="C1027" s="31" t="s">
        <v>2864</v>
      </c>
      <c r="D1027" s="31" t="s">
        <v>177</v>
      </c>
      <c r="E1027" s="112" t="s">
        <v>4</v>
      </c>
      <c r="F1027" s="31" t="str">
        <f t="shared" si="60"/>
        <v>34750K000</v>
      </c>
      <c r="G1027" s="110">
        <v>6</v>
      </c>
      <c r="H1027" s="110"/>
      <c r="I1027" s="111" t="s">
        <v>4</v>
      </c>
      <c r="J1027" s="31" t="s">
        <v>148</v>
      </c>
      <c r="K1027" s="31" t="s">
        <v>25</v>
      </c>
      <c r="L1027" s="31"/>
      <c r="M1027" s="60"/>
      <c r="N1027" s="31"/>
      <c r="O1027" s="31" t="s">
        <v>2542</v>
      </c>
      <c r="P1027" s="98">
        <f t="shared" si="57"/>
        <v>8</v>
      </c>
      <c r="Q1027" s="98">
        <f t="shared" si="58"/>
        <v>0</v>
      </c>
    </row>
    <row r="1028" spans="1:17" x14ac:dyDescent="0.2">
      <c r="A1028" s="78" t="s">
        <v>3498</v>
      </c>
      <c r="B1028" s="31">
        <v>1</v>
      </c>
      <c r="C1028" s="31" t="s">
        <v>2865</v>
      </c>
      <c r="D1028" s="31" t="s">
        <v>178</v>
      </c>
      <c r="E1028" s="112" t="s">
        <v>4</v>
      </c>
      <c r="F1028" s="31" t="str">
        <f t="shared" si="60"/>
        <v>34750K000</v>
      </c>
      <c r="G1028" s="110">
        <v>3</v>
      </c>
      <c r="H1028" s="110"/>
      <c r="I1028" s="111" t="s">
        <v>4</v>
      </c>
      <c r="J1028" s="31" t="s">
        <v>148</v>
      </c>
      <c r="K1028" s="31" t="s">
        <v>25</v>
      </c>
      <c r="L1028" s="31"/>
      <c r="M1028" s="60"/>
      <c r="N1028" s="31"/>
      <c r="O1028" s="31" t="s">
        <v>2542</v>
      </c>
      <c r="P1028" s="98">
        <f t="shared" si="57"/>
        <v>29</v>
      </c>
      <c r="Q1028" s="98">
        <f t="shared" si="58"/>
        <v>0</v>
      </c>
    </row>
    <row r="1029" spans="1:17" x14ac:dyDescent="0.2">
      <c r="A1029" s="78" t="s">
        <v>3499</v>
      </c>
      <c r="B1029" s="31">
        <v>1</v>
      </c>
      <c r="C1029" s="31" t="s">
        <v>2866</v>
      </c>
      <c r="D1029" s="31" t="s">
        <v>179</v>
      </c>
      <c r="E1029" s="112" t="s">
        <v>4</v>
      </c>
      <c r="F1029" s="31" t="str">
        <f t="shared" si="60"/>
        <v>34750K000</v>
      </c>
      <c r="G1029" s="110">
        <v>4</v>
      </c>
      <c r="H1029" s="110"/>
      <c r="I1029" s="111" t="s">
        <v>4</v>
      </c>
      <c r="J1029" s="31" t="s">
        <v>148</v>
      </c>
      <c r="K1029" s="31" t="s">
        <v>25</v>
      </c>
      <c r="L1029" s="31"/>
      <c r="M1029" s="60"/>
      <c r="N1029" s="31"/>
      <c r="O1029" s="31" t="s">
        <v>2542</v>
      </c>
      <c r="P1029" s="98">
        <f t="shared" si="57"/>
        <v>27</v>
      </c>
      <c r="Q1029" s="98">
        <f t="shared" si="58"/>
        <v>0</v>
      </c>
    </row>
    <row r="1030" spans="1:17" x14ac:dyDescent="0.2">
      <c r="A1030" s="78" t="s">
        <v>3500</v>
      </c>
      <c r="B1030" s="31">
        <v>1</v>
      </c>
      <c r="C1030" s="31" t="s">
        <v>2867</v>
      </c>
      <c r="D1030" s="31" t="s">
        <v>783</v>
      </c>
      <c r="E1030" s="112" t="s">
        <v>4</v>
      </c>
      <c r="F1030" s="31" t="str">
        <f t="shared" si="60"/>
        <v>34750K000</v>
      </c>
      <c r="G1030" s="110">
        <v>2</v>
      </c>
      <c r="H1030" s="110"/>
      <c r="I1030" s="111" t="s">
        <v>4</v>
      </c>
      <c r="J1030" s="31" t="s">
        <v>148</v>
      </c>
      <c r="K1030" s="31" t="s">
        <v>25</v>
      </c>
      <c r="L1030" s="31"/>
      <c r="M1030" s="60"/>
      <c r="N1030" s="31"/>
      <c r="O1030" s="31" t="s">
        <v>2542</v>
      </c>
      <c r="P1030" s="98">
        <f t="shared" si="57"/>
        <v>21</v>
      </c>
      <c r="Q1030" s="98">
        <f t="shared" si="58"/>
        <v>0</v>
      </c>
    </row>
    <row r="1031" spans="1:17" x14ac:dyDescent="0.2">
      <c r="A1031" s="78" t="s">
        <v>3501</v>
      </c>
      <c r="B1031" s="31">
        <v>1</v>
      </c>
      <c r="C1031" s="31" t="s">
        <v>2868</v>
      </c>
      <c r="D1031" s="31" t="s">
        <v>784</v>
      </c>
      <c r="E1031" s="112" t="s">
        <v>4</v>
      </c>
      <c r="F1031" s="31" t="str">
        <f t="shared" si="60"/>
        <v>34750K000</v>
      </c>
      <c r="G1031" s="110">
        <v>4</v>
      </c>
      <c r="H1031" s="110"/>
      <c r="I1031" s="111" t="s">
        <v>4</v>
      </c>
      <c r="J1031" s="31" t="s">
        <v>148</v>
      </c>
      <c r="K1031" s="31" t="s">
        <v>25</v>
      </c>
      <c r="L1031" s="31"/>
      <c r="M1031" s="60"/>
      <c r="N1031" s="31"/>
      <c r="O1031" s="31" t="s">
        <v>2542</v>
      </c>
      <c r="P1031" s="98">
        <f t="shared" si="57"/>
        <v>27</v>
      </c>
      <c r="Q1031" s="98">
        <f t="shared" si="58"/>
        <v>0</v>
      </c>
    </row>
    <row r="1032" spans="1:17" x14ac:dyDescent="0.2">
      <c r="A1032" s="78" t="s">
        <v>3502</v>
      </c>
      <c r="B1032" s="31">
        <v>4</v>
      </c>
      <c r="C1032" s="31" t="s">
        <v>2869</v>
      </c>
      <c r="D1032" s="31" t="s">
        <v>785</v>
      </c>
      <c r="E1032" s="112" t="s">
        <v>4</v>
      </c>
      <c r="F1032" s="31" t="str">
        <f t="shared" si="60"/>
        <v>34750K000</v>
      </c>
      <c r="G1032" s="110">
        <v>4</v>
      </c>
      <c r="H1032" s="110"/>
      <c r="I1032" s="111" t="s">
        <v>4</v>
      </c>
      <c r="J1032" s="31" t="s">
        <v>148</v>
      </c>
      <c r="K1032" s="31" t="s">
        <v>25</v>
      </c>
      <c r="L1032" s="31"/>
      <c r="M1032" s="60"/>
      <c r="N1032" s="31"/>
      <c r="O1032" s="31" t="s">
        <v>2542</v>
      </c>
      <c r="P1032" s="98">
        <f t="shared" si="57"/>
        <v>16</v>
      </c>
      <c r="Q1032" s="98">
        <f t="shared" si="58"/>
        <v>0</v>
      </c>
    </row>
    <row r="1033" spans="1:17" x14ac:dyDescent="0.2">
      <c r="A1033" s="78" t="s">
        <v>3503</v>
      </c>
      <c r="B1033" s="31">
        <v>2</v>
      </c>
      <c r="C1033" s="31" t="s">
        <v>2961</v>
      </c>
      <c r="D1033" s="31" t="s">
        <v>786</v>
      </c>
      <c r="E1033" s="112" t="s">
        <v>4</v>
      </c>
      <c r="F1033" s="31" t="str">
        <f t="shared" si="60"/>
        <v>34750K000</v>
      </c>
      <c r="G1033" s="110">
        <v>5</v>
      </c>
      <c r="H1033" s="110"/>
      <c r="I1033" s="111" t="s">
        <v>4</v>
      </c>
      <c r="J1033" s="31" t="s">
        <v>148</v>
      </c>
      <c r="K1033" s="31" t="s">
        <v>25</v>
      </c>
      <c r="L1033" s="31"/>
      <c r="M1033" s="60"/>
      <c r="N1033" s="31"/>
      <c r="O1033" s="31" t="s">
        <v>2542</v>
      </c>
      <c r="P1033" s="98">
        <f t="shared" si="57"/>
        <v>18</v>
      </c>
      <c r="Q1033" s="98">
        <f t="shared" si="58"/>
        <v>0</v>
      </c>
    </row>
    <row r="1034" spans="1:17" x14ac:dyDescent="0.2">
      <c r="A1034" s="78" t="s">
        <v>3504</v>
      </c>
      <c r="B1034" s="60">
        <v>1</v>
      </c>
      <c r="C1034" s="60" t="s">
        <v>3490</v>
      </c>
      <c r="D1034" s="60" t="s">
        <v>3491</v>
      </c>
      <c r="E1034" s="114"/>
      <c r="F1034" s="60" t="str">
        <f>+C$1018</f>
        <v>34645K200</v>
      </c>
      <c r="G1034" s="104">
        <v>74</v>
      </c>
      <c r="H1034" s="104"/>
      <c r="I1034" s="115"/>
      <c r="J1034" s="60" t="s">
        <v>148</v>
      </c>
      <c r="K1034" s="60" t="s">
        <v>25</v>
      </c>
      <c r="L1034" s="31"/>
      <c r="M1034" s="60"/>
      <c r="N1034" s="60" t="s">
        <v>1664</v>
      </c>
      <c r="O1034" s="31"/>
      <c r="P1034" s="98">
        <f t="shared" si="57"/>
        <v>9</v>
      </c>
      <c r="Q1034" s="98">
        <f t="shared" si="58"/>
        <v>7</v>
      </c>
    </row>
    <row r="1035" spans="1:17" x14ac:dyDescent="0.2">
      <c r="A1035" s="78" t="s">
        <v>3505</v>
      </c>
      <c r="B1035" s="31"/>
      <c r="C1035" s="31" t="s">
        <v>2855</v>
      </c>
      <c r="D1035" s="31" t="s">
        <v>779</v>
      </c>
      <c r="E1035" s="113" t="s">
        <v>5</v>
      </c>
      <c r="F1035" s="31" t="s">
        <v>4</v>
      </c>
      <c r="G1035" s="110">
        <v>288</v>
      </c>
      <c r="H1035" s="110">
        <f>+(B1036*G1036)+(B1037*G1037)+(B1042*G1042)</f>
        <v>288</v>
      </c>
      <c r="I1035" s="111"/>
      <c r="J1035" s="31" t="s">
        <v>148</v>
      </c>
      <c r="K1035" s="31" t="s">
        <v>25</v>
      </c>
      <c r="L1035" s="31"/>
      <c r="M1035" s="60"/>
      <c r="N1035" s="31"/>
      <c r="O1035" s="31" t="s">
        <v>2542</v>
      </c>
      <c r="P1035" s="98">
        <f t="shared" si="57"/>
        <v>17</v>
      </c>
      <c r="Q1035" s="98">
        <f t="shared" si="58"/>
        <v>0</v>
      </c>
    </row>
    <row r="1036" spans="1:17" x14ac:dyDescent="0.2">
      <c r="A1036" s="78" t="s">
        <v>3506</v>
      </c>
      <c r="B1036" s="31">
        <v>1</v>
      </c>
      <c r="C1036" s="31" t="s">
        <v>2856</v>
      </c>
      <c r="D1036" s="31" t="s">
        <v>526</v>
      </c>
      <c r="E1036" s="112" t="s">
        <v>4</v>
      </c>
      <c r="F1036" s="31" t="str">
        <f>+C$1035</f>
        <v>34645K300</v>
      </c>
      <c r="G1036" s="110">
        <v>57</v>
      </c>
      <c r="H1036" s="110"/>
      <c r="I1036" s="111" t="s">
        <v>4</v>
      </c>
      <c r="J1036" s="31" t="s">
        <v>148</v>
      </c>
      <c r="K1036" s="31" t="s">
        <v>25</v>
      </c>
      <c r="L1036" s="31"/>
      <c r="M1036" s="60"/>
      <c r="N1036" s="31"/>
      <c r="O1036" s="31" t="s">
        <v>2542</v>
      </c>
      <c r="P1036" s="98">
        <f t="shared" si="57"/>
        <v>22</v>
      </c>
      <c r="Q1036" s="98">
        <f t="shared" si="58"/>
        <v>0</v>
      </c>
    </row>
    <row r="1037" spans="1:17" x14ac:dyDescent="0.2">
      <c r="A1037" s="78" t="s">
        <v>3507</v>
      </c>
      <c r="B1037" s="31">
        <v>2</v>
      </c>
      <c r="C1037" s="31" t="s">
        <v>2857</v>
      </c>
      <c r="D1037" s="31" t="s">
        <v>527</v>
      </c>
      <c r="E1037" s="80" t="s">
        <v>39</v>
      </c>
      <c r="F1037" s="31" t="str">
        <f>+C$1035</f>
        <v>34645K300</v>
      </c>
      <c r="G1037" s="110">
        <v>90</v>
      </c>
      <c r="H1037" s="110">
        <f>SUMPRODUCT(B1038:B1041,G1038:G1041)</f>
        <v>90</v>
      </c>
      <c r="I1037" s="111" t="s">
        <v>4</v>
      </c>
      <c r="J1037" s="31" t="s">
        <v>148</v>
      </c>
      <c r="K1037" s="31" t="s">
        <v>25</v>
      </c>
      <c r="L1037" s="31"/>
      <c r="M1037" s="60"/>
      <c r="N1037" s="31"/>
      <c r="O1037" s="31" t="s">
        <v>2542</v>
      </c>
      <c r="P1037" s="98">
        <f t="shared" si="57"/>
        <v>24</v>
      </c>
      <c r="Q1037" s="98">
        <f t="shared" si="58"/>
        <v>0</v>
      </c>
    </row>
    <row r="1038" spans="1:17" x14ac:dyDescent="0.2">
      <c r="A1038" s="78" t="s">
        <v>3508</v>
      </c>
      <c r="B1038" s="31">
        <v>1</v>
      </c>
      <c r="C1038" s="31" t="s">
        <v>2858</v>
      </c>
      <c r="D1038" s="31" t="s">
        <v>175</v>
      </c>
      <c r="E1038" s="112" t="s">
        <v>4</v>
      </c>
      <c r="F1038" s="31" t="str">
        <f>+C$1037</f>
        <v>34740K000</v>
      </c>
      <c r="G1038" s="110">
        <v>6</v>
      </c>
      <c r="H1038" s="110"/>
      <c r="I1038" s="111" t="s">
        <v>4</v>
      </c>
      <c r="J1038" s="31" t="s">
        <v>148</v>
      </c>
      <c r="K1038" s="31" t="s">
        <v>25</v>
      </c>
      <c r="L1038" s="31"/>
      <c r="M1038" s="60"/>
      <c r="N1038" s="31"/>
      <c r="O1038" s="31" t="s">
        <v>2542</v>
      </c>
      <c r="P1038" s="98">
        <f t="shared" si="57"/>
        <v>27</v>
      </c>
      <c r="Q1038" s="98">
        <f t="shared" si="58"/>
        <v>0</v>
      </c>
    </row>
    <row r="1039" spans="1:17" x14ac:dyDescent="0.2">
      <c r="A1039" s="78" t="s">
        <v>3509</v>
      </c>
      <c r="B1039" s="31">
        <v>2</v>
      </c>
      <c r="C1039" s="31" t="s">
        <v>2859</v>
      </c>
      <c r="D1039" s="31" t="s">
        <v>780</v>
      </c>
      <c r="E1039" s="112" t="s">
        <v>4</v>
      </c>
      <c r="F1039" s="31" t="str">
        <f>+C$1037</f>
        <v>34740K000</v>
      </c>
      <c r="G1039" s="110">
        <v>2</v>
      </c>
      <c r="H1039" s="110"/>
      <c r="I1039" s="111" t="s">
        <v>4</v>
      </c>
      <c r="J1039" s="31" t="s">
        <v>148</v>
      </c>
      <c r="K1039" s="31" t="s">
        <v>25</v>
      </c>
      <c r="L1039" s="31"/>
      <c r="M1039" s="60"/>
      <c r="N1039" s="31"/>
      <c r="O1039" s="31" t="s">
        <v>2542</v>
      </c>
      <c r="P1039" s="98">
        <f t="shared" si="57"/>
        <v>26</v>
      </c>
      <c r="Q1039" s="98">
        <f t="shared" si="58"/>
        <v>0</v>
      </c>
    </row>
    <row r="1040" spans="1:17" x14ac:dyDescent="0.2">
      <c r="A1040" s="78" t="s">
        <v>3510</v>
      </c>
      <c r="B1040" s="31">
        <v>4</v>
      </c>
      <c r="C1040" s="31" t="s">
        <v>2860</v>
      </c>
      <c r="D1040" s="31" t="s">
        <v>781</v>
      </c>
      <c r="E1040" s="112" t="s">
        <v>4</v>
      </c>
      <c r="F1040" s="31" t="str">
        <f>+C$1037</f>
        <v>34740K000</v>
      </c>
      <c r="G1040" s="110">
        <v>4</v>
      </c>
      <c r="H1040" s="110"/>
      <c r="I1040" s="111" t="s">
        <v>4</v>
      </c>
      <c r="J1040" s="31" t="s">
        <v>148</v>
      </c>
      <c r="K1040" s="31" t="s">
        <v>25</v>
      </c>
      <c r="L1040" s="31"/>
      <c r="M1040" s="60"/>
      <c r="N1040" s="31"/>
      <c r="O1040" s="31" t="s">
        <v>2542</v>
      </c>
      <c r="P1040" s="98">
        <f t="shared" si="57"/>
        <v>30</v>
      </c>
      <c r="Q1040" s="98">
        <f t="shared" si="58"/>
        <v>0</v>
      </c>
    </row>
    <row r="1041" spans="1:17" x14ac:dyDescent="0.2">
      <c r="A1041" s="78" t="s">
        <v>3511</v>
      </c>
      <c r="B1041" s="31">
        <v>16</v>
      </c>
      <c r="C1041" s="31" t="s">
        <v>2861</v>
      </c>
      <c r="D1041" s="31" t="s">
        <v>782</v>
      </c>
      <c r="E1041" s="112" t="s">
        <v>4</v>
      </c>
      <c r="F1041" s="31" t="str">
        <f>+C$1037</f>
        <v>34740K000</v>
      </c>
      <c r="G1041" s="110">
        <v>4</v>
      </c>
      <c r="H1041" s="110"/>
      <c r="I1041" s="111" t="s">
        <v>4</v>
      </c>
      <c r="J1041" s="31" t="s">
        <v>148</v>
      </c>
      <c r="K1041" s="31" t="s">
        <v>25</v>
      </c>
      <c r="L1041" s="31"/>
      <c r="M1041" s="60"/>
      <c r="N1041" s="31"/>
      <c r="O1041" s="31" t="s">
        <v>2542</v>
      </c>
      <c r="P1041" s="98">
        <f t="shared" si="57"/>
        <v>20</v>
      </c>
      <c r="Q1041" s="98">
        <f t="shared" si="58"/>
        <v>0</v>
      </c>
    </row>
    <row r="1042" spans="1:17" x14ac:dyDescent="0.2">
      <c r="A1042" s="78" t="s">
        <v>3512</v>
      </c>
      <c r="B1042" s="31">
        <v>1</v>
      </c>
      <c r="C1042" s="31" t="s">
        <v>2862</v>
      </c>
      <c r="D1042" s="31" t="s">
        <v>528</v>
      </c>
      <c r="E1042" s="80" t="s">
        <v>39</v>
      </c>
      <c r="F1042" s="31" t="str">
        <f>+C$1035</f>
        <v>34645K300</v>
      </c>
      <c r="G1042" s="110">
        <v>51</v>
      </c>
      <c r="H1042" s="110">
        <f>SUMPRODUCT(B1043:B1050,G1043:G1050)</f>
        <v>51</v>
      </c>
      <c r="I1042" s="111" t="s">
        <v>4</v>
      </c>
      <c r="J1042" s="31" t="s">
        <v>148</v>
      </c>
      <c r="K1042" s="31" t="s">
        <v>25</v>
      </c>
      <c r="L1042" s="31"/>
      <c r="M1042" s="60"/>
      <c r="N1042" s="31"/>
      <c r="O1042" s="31" t="s">
        <v>2542</v>
      </c>
      <c r="P1042" s="98">
        <f t="shared" si="57"/>
        <v>20</v>
      </c>
      <c r="Q1042" s="98">
        <f t="shared" si="58"/>
        <v>0</v>
      </c>
    </row>
    <row r="1043" spans="1:17" x14ac:dyDescent="0.2">
      <c r="A1043" s="78" t="s">
        <v>3513</v>
      </c>
      <c r="B1043" s="31">
        <v>1</v>
      </c>
      <c r="C1043" s="31" t="s">
        <v>2863</v>
      </c>
      <c r="D1043" s="31" t="s">
        <v>176</v>
      </c>
      <c r="E1043" s="112" t="s">
        <v>4</v>
      </c>
      <c r="F1043" s="31" t="str">
        <f t="shared" ref="F1043:F1050" si="61">+C$1042</f>
        <v>34750K000</v>
      </c>
      <c r="G1043" s="110">
        <v>6</v>
      </c>
      <c r="H1043" s="110"/>
      <c r="I1043" s="111" t="s">
        <v>4</v>
      </c>
      <c r="J1043" s="31" t="s">
        <v>148</v>
      </c>
      <c r="K1043" s="31" t="s">
        <v>25</v>
      </c>
      <c r="L1043" s="31"/>
      <c r="M1043" s="60"/>
      <c r="N1043" s="31"/>
      <c r="O1043" s="31" t="s">
        <v>2542</v>
      </c>
      <c r="P1043" s="98">
        <f t="shared" si="57"/>
        <v>33</v>
      </c>
      <c r="Q1043" s="98">
        <f t="shared" si="58"/>
        <v>0</v>
      </c>
    </row>
    <row r="1044" spans="1:17" x14ac:dyDescent="0.2">
      <c r="A1044" s="78" t="s">
        <v>3514</v>
      </c>
      <c r="B1044" s="31">
        <v>1</v>
      </c>
      <c r="C1044" s="31" t="s">
        <v>2864</v>
      </c>
      <c r="D1044" s="31" t="s">
        <v>177</v>
      </c>
      <c r="E1044" s="112" t="s">
        <v>4</v>
      </c>
      <c r="F1044" s="31" t="str">
        <f t="shared" si="61"/>
        <v>34750K000</v>
      </c>
      <c r="G1044" s="110">
        <v>6</v>
      </c>
      <c r="H1044" s="110"/>
      <c r="I1044" s="111" t="s">
        <v>4</v>
      </c>
      <c r="J1044" s="31" t="s">
        <v>148</v>
      </c>
      <c r="K1044" s="31" t="s">
        <v>25</v>
      </c>
      <c r="L1044" s="31"/>
      <c r="M1044" s="60"/>
      <c r="N1044" s="31"/>
      <c r="O1044" s="31" t="s">
        <v>2542</v>
      </c>
      <c r="P1044" s="98">
        <f t="shared" si="57"/>
        <v>8</v>
      </c>
      <c r="Q1044" s="98">
        <f t="shared" si="58"/>
        <v>0</v>
      </c>
    </row>
    <row r="1045" spans="1:17" x14ac:dyDescent="0.2">
      <c r="A1045" s="78" t="s">
        <v>3515</v>
      </c>
      <c r="B1045" s="31">
        <v>1</v>
      </c>
      <c r="C1045" s="31" t="s">
        <v>2865</v>
      </c>
      <c r="D1045" s="31" t="s">
        <v>178</v>
      </c>
      <c r="E1045" s="112" t="s">
        <v>4</v>
      </c>
      <c r="F1045" s="31" t="str">
        <f t="shared" si="61"/>
        <v>34750K000</v>
      </c>
      <c r="G1045" s="110">
        <v>3</v>
      </c>
      <c r="H1045" s="110"/>
      <c r="I1045" s="111" t="s">
        <v>4</v>
      </c>
      <c r="J1045" s="31" t="s">
        <v>148</v>
      </c>
      <c r="K1045" s="31" t="s">
        <v>25</v>
      </c>
      <c r="L1045" s="31"/>
      <c r="M1045" s="60"/>
      <c r="N1045" s="31"/>
      <c r="O1045" s="31" t="s">
        <v>2542</v>
      </c>
      <c r="P1045" s="98">
        <f t="shared" si="57"/>
        <v>29</v>
      </c>
      <c r="Q1045" s="98">
        <f t="shared" si="58"/>
        <v>0</v>
      </c>
    </row>
    <row r="1046" spans="1:17" x14ac:dyDescent="0.2">
      <c r="A1046" s="78" t="s">
        <v>3516</v>
      </c>
      <c r="B1046" s="31">
        <v>1</v>
      </c>
      <c r="C1046" s="31" t="s">
        <v>2866</v>
      </c>
      <c r="D1046" s="31" t="s">
        <v>179</v>
      </c>
      <c r="E1046" s="112" t="s">
        <v>4</v>
      </c>
      <c r="F1046" s="31" t="str">
        <f t="shared" si="61"/>
        <v>34750K000</v>
      </c>
      <c r="G1046" s="110">
        <v>4</v>
      </c>
      <c r="H1046" s="110"/>
      <c r="I1046" s="111" t="s">
        <v>4</v>
      </c>
      <c r="J1046" s="31" t="s">
        <v>148</v>
      </c>
      <c r="K1046" s="31" t="s">
        <v>25</v>
      </c>
      <c r="L1046" s="31"/>
      <c r="M1046" s="60"/>
      <c r="N1046" s="31"/>
      <c r="O1046" s="31" t="s">
        <v>2542</v>
      </c>
      <c r="P1046" s="98">
        <f t="shared" si="57"/>
        <v>27</v>
      </c>
      <c r="Q1046" s="98">
        <f t="shared" si="58"/>
        <v>0</v>
      </c>
    </row>
    <row r="1047" spans="1:17" x14ac:dyDescent="0.2">
      <c r="A1047" s="78" t="s">
        <v>3517</v>
      </c>
      <c r="B1047" s="31">
        <v>1</v>
      </c>
      <c r="C1047" s="31" t="s">
        <v>2867</v>
      </c>
      <c r="D1047" s="31" t="s">
        <v>783</v>
      </c>
      <c r="E1047" s="112" t="s">
        <v>4</v>
      </c>
      <c r="F1047" s="31" t="str">
        <f t="shared" si="61"/>
        <v>34750K000</v>
      </c>
      <c r="G1047" s="110">
        <v>2</v>
      </c>
      <c r="H1047" s="110"/>
      <c r="I1047" s="111" t="s">
        <v>4</v>
      </c>
      <c r="J1047" s="31" t="s">
        <v>148</v>
      </c>
      <c r="K1047" s="31" t="s">
        <v>25</v>
      </c>
      <c r="L1047" s="31"/>
      <c r="M1047" s="60"/>
      <c r="N1047" s="31"/>
      <c r="O1047" s="31" t="s">
        <v>2542</v>
      </c>
      <c r="P1047" s="98">
        <f t="shared" si="57"/>
        <v>21</v>
      </c>
      <c r="Q1047" s="98">
        <f t="shared" si="58"/>
        <v>0</v>
      </c>
    </row>
    <row r="1048" spans="1:17" x14ac:dyDescent="0.2">
      <c r="A1048" s="78" t="s">
        <v>3518</v>
      </c>
      <c r="B1048" s="31">
        <v>1</v>
      </c>
      <c r="C1048" s="31" t="s">
        <v>2868</v>
      </c>
      <c r="D1048" s="31" t="s">
        <v>784</v>
      </c>
      <c r="E1048" s="112" t="s">
        <v>4</v>
      </c>
      <c r="F1048" s="31" t="str">
        <f t="shared" si="61"/>
        <v>34750K000</v>
      </c>
      <c r="G1048" s="110">
        <v>4</v>
      </c>
      <c r="H1048" s="110"/>
      <c r="I1048" s="111" t="s">
        <v>4</v>
      </c>
      <c r="J1048" s="31" t="s">
        <v>148</v>
      </c>
      <c r="K1048" s="31" t="s">
        <v>25</v>
      </c>
      <c r="L1048" s="31"/>
      <c r="M1048" s="60"/>
      <c r="N1048" s="31"/>
      <c r="O1048" s="31" t="s">
        <v>2542</v>
      </c>
      <c r="P1048" s="98">
        <f t="shared" si="57"/>
        <v>27</v>
      </c>
      <c r="Q1048" s="98">
        <f t="shared" si="58"/>
        <v>0</v>
      </c>
    </row>
    <row r="1049" spans="1:17" x14ac:dyDescent="0.2">
      <c r="A1049" s="78" t="s">
        <v>3519</v>
      </c>
      <c r="B1049" s="31">
        <v>4</v>
      </c>
      <c r="C1049" s="31" t="s">
        <v>2869</v>
      </c>
      <c r="D1049" s="31" t="s">
        <v>785</v>
      </c>
      <c r="E1049" s="112" t="s">
        <v>4</v>
      </c>
      <c r="F1049" s="31" t="str">
        <f t="shared" si="61"/>
        <v>34750K000</v>
      </c>
      <c r="G1049" s="110">
        <v>4</v>
      </c>
      <c r="H1049" s="110"/>
      <c r="I1049" s="111" t="s">
        <v>4</v>
      </c>
      <c r="J1049" s="31" t="s">
        <v>148</v>
      </c>
      <c r="K1049" s="31" t="s">
        <v>25</v>
      </c>
      <c r="L1049" s="31"/>
      <c r="M1049" s="60"/>
      <c r="N1049" s="31"/>
      <c r="O1049" s="31" t="s">
        <v>2542</v>
      </c>
      <c r="P1049" s="98">
        <f t="shared" si="57"/>
        <v>16</v>
      </c>
      <c r="Q1049" s="98">
        <f t="shared" si="58"/>
        <v>0</v>
      </c>
    </row>
    <row r="1050" spans="1:17" x14ac:dyDescent="0.2">
      <c r="A1050" s="78" t="s">
        <v>3520</v>
      </c>
      <c r="B1050" s="31">
        <v>2</v>
      </c>
      <c r="C1050" s="31" t="s">
        <v>2961</v>
      </c>
      <c r="D1050" s="31" t="s">
        <v>786</v>
      </c>
      <c r="E1050" s="112" t="s">
        <v>4</v>
      </c>
      <c r="F1050" s="31" t="str">
        <f t="shared" si="61"/>
        <v>34750K000</v>
      </c>
      <c r="G1050" s="110">
        <v>5</v>
      </c>
      <c r="H1050" s="110"/>
      <c r="I1050" s="111" t="s">
        <v>4</v>
      </c>
      <c r="J1050" s="31" t="s">
        <v>148</v>
      </c>
      <c r="K1050" s="31" t="s">
        <v>25</v>
      </c>
      <c r="L1050" s="31"/>
      <c r="M1050" s="60"/>
      <c r="N1050" s="31"/>
      <c r="O1050" s="31" t="s">
        <v>2542</v>
      </c>
      <c r="P1050" s="98">
        <f t="shared" si="57"/>
        <v>18</v>
      </c>
      <c r="Q1050" s="98">
        <f t="shared" si="58"/>
        <v>0</v>
      </c>
    </row>
    <row r="1051" spans="1:17" x14ac:dyDescent="0.2">
      <c r="A1051" s="119"/>
      <c r="B1051" s="88"/>
      <c r="C1051" s="120"/>
      <c r="D1051" s="43"/>
      <c r="E1051" s="43"/>
      <c r="F1051" s="43"/>
      <c r="G1051" s="121"/>
      <c r="H1051" s="121"/>
      <c r="I1051" s="122"/>
      <c r="J1051" s="43"/>
      <c r="K1051" s="43" t="s">
        <v>4</v>
      </c>
      <c r="N1051" s="43"/>
      <c r="P1051" s="98">
        <f t="shared" si="57"/>
        <v>0</v>
      </c>
      <c r="Q1051" s="98">
        <f t="shared" si="58"/>
        <v>0</v>
      </c>
    </row>
    <row r="1052" spans="1:17" x14ac:dyDescent="0.2">
      <c r="A1052" s="78" t="s">
        <v>1467</v>
      </c>
      <c r="B1052" s="31"/>
      <c r="C1052" s="31" t="s">
        <v>3850</v>
      </c>
      <c r="D1052" s="31" t="s">
        <v>533</v>
      </c>
      <c r="E1052" s="45" t="s">
        <v>45</v>
      </c>
      <c r="F1052" s="31" t="s">
        <v>4</v>
      </c>
      <c r="G1052" s="110">
        <v>282</v>
      </c>
      <c r="H1052" s="110">
        <f>SUMPRODUCT(B1053:B1054,G1053:G1054)</f>
        <v>282</v>
      </c>
      <c r="I1052" s="111" t="s">
        <v>4</v>
      </c>
      <c r="J1052" s="31" t="s">
        <v>180</v>
      </c>
      <c r="K1052" s="31" t="s">
        <v>27</v>
      </c>
      <c r="L1052" s="31" t="s">
        <v>2749</v>
      </c>
      <c r="M1052" s="104">
        <v>232</v>
      </c>
      <c r="N1052" s="31" t="s">
        <v>264</v>
      </c>
      <c r="O1052" s="31" t="s">
        <v>3338</v>
      </c>
      <c r="P1052" s="98">
        <f t="shared" si="57"/>
        <v>29</v>
      </c>
      <c r="Q1052" s="98">
        <f t="shared" si="58"/>
        <v>17</v>
      </c>
    </row>
    <row r="1053" spans="1:17" x14ac:dyDescent="0.2">
      <c r="A1053" s="78" t="s">
        <v>1468</v>
      </c>
      <c r="B1053" s="31">
        <v>1</v>
      </c>
      <c r="C1053" s="60" t="s">
        <v>3667</v>
      </c>
      <c r="D1053" s="31" t="s">
        <v>534</v>
      </c>
      <c r="E1053" s="112" t="s">
        <v>4</v>
      </c>
      <c r="F1053" s="31" t="str">
        <f>+C$1052</f>
        <v>37400K000</v>
      </c>
      <c r="G1053" s="104">
        <v>244</v>
      </c>
      <c r="H1053" s="110"/>
      <c r="I1053" s="111" t="s">
        <v>6</v>
      </c>
      <c r="J1053" s="31" t="s">
        <v>180</v>
      </c>
      <c r="K1053" s="31" t="s">
        <v>27</v>
      </c>
      <c r="L1053" s="31" t="s">
        <v>2750</v>
      </c>
      <c r="M1053" s="104">
        <v>194</v>
      </c>
      <c r="N1053" s="31"/>
      <c r="O1053" s="31" t="s">
        <v>3338</v>
      </c>
      <c r="P1053" s="98">
        <f t="shared" si="57"/>
        <v>26</v>
      </c>
      <c r="Q1053" s="98">
        <f t="shared" si="58"/>
        <v>0</v>
      </c>
    </row>
    <row r="1054" spans="1:17" x14ac:dyDescent="0.2">
      <c r="A1054" s="78" t="s">
        <v>1469</v>
      </c>
      <c r="B1054" s="31">
        <v>1</v>
      </c>
      <c r="C1054" s="31" t="s">
        <v>2751</v>
      </c>
      <c r="D1054" s="31" t="s">
        <v>449</v>
      </c>
      <c r="E1054" s="112" t="s">
        <v>4</v>
      </c>
      <c r="F1054" s="31" t="str">
        <f>+C$1052</f>
        <v>37400K000</v>
      </c>
      <c r="G1054" s="110">
        <v>38</v>
      </c>
      <c r="H1054" s="110"/>
      <c r="I1054" s="111"/>
      <c r="J1054" s="31" t="s">
        <v>180</v>
      </c>
      <c r="K1054" s="31" t="s">
        <v>12</v>
      </c>
      <c r="L1054" s="31"/>
      <c r="M1054" s="60"/>
      <c r="N1054" s="31"/>
      <c r="O1054" s="31" t="s">
        <v>3338</v>
      </c>
      <c r="P1054" s="98">
        <f t="shared" si="57"/>
        <v>26</v>
      </c>
      <c r="Q1054" s="98">
        <f t="shared" si="58"/>
        <v>0</v>
      </c>
    </row>
    <row r="1055" spans="1:17" x14ac:dyDescent="0.2">
      <c r="A1055" s="119"/>
      <c r="B1055" s="88"/>
      <c r="C1055" s="120"/>
      <c r="D1055" s="43"/>
      <c r="E1055" s="43"/>
      <c r="F1055" s="43"/>
      <c r="G1055" s="121"/>
      <c r="H1055" s="121"/>
      <c r="I1055" s="122"/>
      <c r="J1055" s="43"/>
      <c r="K1055" s="43" t="s">
        <v>4</v>
      </c>
      <c r="N1055" s="43"/>
      <c r="P1055" s="98">
        <f t="shared" si="57"/>
        <v>0</v>
      </c>
      <c r="Q1055" s="98">
        <f t="shared" si="58"/>
        <v>0</v>
      </c>
    </row>
    <row r="1056" spans="1:17" x14ac:dyDescent="0.2">
      <c r="A1056" s="78" t="s">
        <v>1470</v>
      </c>
      <c r="B1056" s="31"/>
      <c r="C1056" s="31" t="s">
        <v>3037</v>
      </c>
      <c r="D1056" s="31" t="s">
        <v>3313</v>
      </c>
      <c r="E1056" s="124" t="s">
        <v>207</v>
      </c>
      <c r="F1056" s="31" t="s">
        <v>4</v>
      </c>
      <c r="G1056" s="110">
        <v>262</v>
      </c>
      <c r="H1056" s="110">
        <f>SUMPRODUCT(B1057:B1060,G1057:G1060)</f>
        <v>262</v>
      </c>
      <c r="I1056" s="115" t="s">
        <v>6</v>
      </c>
      <c r="J1056" s="31" t="s">
        <v>181</v>
      </c>
      <c r="K1056" s="31" t="s">
        <v>27</v>
      </c>
      <c r="L1056" s="31"/>
      <c r="M1056" s="60"/>
      <c r="N1056" s="31" t="s">
        <v>262</v>
      </c>
      <c r="O1056" s="31" t="s">
        <v>181</v>
      </c>
      <c r="P1056" s="98">
        <f t="shared" si="57"/>
        <v>17</v>
      </c>
      <c r="Q1056" s="98">
        <f t="shared" si="58"/>
        <v>19</v>
      </c>
    </row>
    <row r="1057" spans="1:17" x14ac:dyDescent="0.2">
      <c r="A1057" s="78" t="s">
        <v>1471</v>
      </c>
      <c r="B1057" s="31">
        <v>1</v>
      </c>
      <c r="C1057" s="31" t="s">
        <v>3038</v>
      </c>
      <c r="D1057" s="31" t="s">
        <v>3314</v>
      </c>
      <c r="E1057" s="112" t="s">
        <v>4</v>
      </c>
      <c r="F1057" s="31" t="str">
        <f>+C$1056</f>
        <v>37800K000</v>
      </c>
      <c r="G1057" s="110">
        <v>149</v>
      </c>
      <c r="H1057" s="110"/>
      <c r="I1057" s="111"/>
      <c r="J1057" s="31" t="s">
        <v>181</v>
      </c>
      <c r="K1057" s="31" t="s">
        <v>27</v>
      </c>
      <c r="L1057" s="31"/>
      <c r="M1057" s="60"/>
      <c r="N1057" s="31" t="s">
        <v>262</v>
      </c>
      <c r="O1057" s="31" t="s">
        <v>181</v>
      </c>
      <c r="P1057" s="98">
        <f t="shared" si="57"/>
        <v>14</v>
      </c>
      <c r="Q1057" s="98">
        <f t="shared" si="58"/>
        <v>19</v>
      </c>
    </row>
    <row r="1058" spans="1:17" x14ac:dyDescent="0.2">
      <c r="A1058" s="78" t="s">
        <v>1472</v>
      </c>
      <c r="B1058" s="31">
        <v>3</v>
      </c>
      <c r="C1058" s="31" t="s">
        <v>1699</v>
      </c>
      <c r="D1058" s="31" t="s">
        <v>182</v>
      </c>
      <c r="E1058" s="112" t="s">
        <v>4</v>
      </c>
      <c r="F1058" s="31" t="str">
        <f>+C$1056</f>
        <v>37800K000</v>
      </c>
      <c r="G1058" s="110">
        <v>11</v>
      </c>
      <c r="H1058" s="110"/>
      <c r="I1058" s="111"/>
      <c r="J1058" s="31" t="s">
        <v>181</v>
      </c>
      <c r="K1058" s="31" t="s">
        <v>27</v>
      </c>
      <c r="L1058" s="31"/>
      <c r="M1058" s="60"/>
      <c r="N1058" s="31" t="s">
        <v>262</v>
      </c>
      <c r="O1058" s="31" t="s">
        <v>181</v>
      </c>
      <c r="P1058" s="98">
        <f t="shared" si="57"/>
        <v>30</v>
      </c>
      <c r="Q1058" s="98">
        <f t="shared" si="58"/>
        <v>19</v>
      </c>
    </row>
    <row r="1059" spans="1:17" x14ac:dyDescent="0.2">
      <c r="A1059" s="78" t="s">
        <v>1473</v>
      </c>
      <c r="B1059" s="31">
        <v>3</v>
      </c>
      <c r="C1059" s="31" t="s">
        <v>1700</v>
      </c>
      <c r="D1059" s="31" t="s">
        <v>1702</v>
      </c>
      <c r="E1059" s="112" t="s">
        <v>4</v>
      </c>
      <c r="F1059" s="31" t="str">
        <f>+C$1056</f>
        <v>37800K000</v>
      </c>
      <c r="G1059" s="110">
        <v>16</v>
      </c>
      <c r="H1059" s="110"/>
      <c r="I1059" s="111"/>
      <c r="J1059" s="31" t="s">
        <v>181</v>
      </c>
      <c r="K1059" s="31" t="s">
        <v>27</v>
      </c>
      <c r="L1059" s="31"/>
      <c r="M1059" s="60"/>
      <c r="N1059" s="31" t="s">
        <v>262</v>
      </c>
      <c r="O1059" s="31" t="s">
        <v>181</v>
      </c>
      <c r="P1059" s="98">
        <f t="shared" si="57"/>
        <v>22</v>
      </c>
      <c r="Q1059" s="98">
        <f t="shared" si="58"/>
        <v>19</v>
      </c>
    </row>
    <row r="1060" spans="1:17" x14ac:dyDescent="0.2">
      <c r="A1060" s="78" t="s">
        <v>1474</v>
      </c>
      <c r="B1060" s="31">
        <v>2</v>
      </c>
      <c r="C1060" s="31" t="s">
        <v>1701</v>
      </c>
      <c r="D1060" s="31" t="s">
        <v>1703</v>
      </c>
      <c r="E1060" s="112" t="s">
        <v>4</v>
      </c>
      <c r="F1060" s="31" t="str">
        <f>+C$1056</f>
        <v>37800K000</v>
      </c>
      <c r="G1060" s="110">
        <v>16</v>
      </c>
      <c r="H1060" s="110"/>
      <c r="I1060" s="111"/>
      <c r="J1060" s="31" t="s">
        <v>181</v>
      </c>
      <c r="K1060" s="31" t="s">
        <v>27</v>
      </c>
      <c r="L1060" s="31"/>
      <c r="M1060" s="60"/>
      <c r="N1060" s="31" t="s">
        <v>262</v>
      </c>
      <c r="O1060" s="31" t="s">
        <v>181</v>
      </c>
      <c r="P1060" s="98">
        <f t="shared" si="57"/>
        <v>22</v>
      </c>
      <c r="Q1060" s="98">
        <f t="shared" si="58"/>
        <v>19</v>
      </c>
    </row>
    <row r="1061" spans="1:17" x14ac:dyDescent="0.2">
      <c r="A1061" s="119"/>
      <c r="B1061" s="88"/>
      <c r="C1061" s="120"/>
      <c r="D1061" s="43"/>
      <c r="E1061" s="43"/>
      <c r="F1061" s="43"/>
      <c r="G1061" s="121"/>
      <c r="H1061" s="121"/>
      <c r="I1061" s="122"/>
      <c r="J1061" s="43"/>
      <c r="K1061" s="43" t="s">
        <v>4</v>
      </c>
      <c r="N1061" s="43"/>
      <c r="P1061" s="98">
        <f t="shared" si="57"/>
        <v>0</v>
      </c>
      <c r="Q1061" s="98">
        <f t="shared" si="58"/>
        <v>0</v>
      </c>
    </row>
    <row r="1062" spans="1:17" x14ac:dyDescent="0.2">
      <c r="A1062" s="78" t="s">
        <v>2607</v>
      </c>
      <c r="B1062" s="31"/>
      <c r="C1062" s="31" t="s">
        <v>2603</v>
      </c>
      <c r="D1062" s="31" t="s">
        <v>2605</v>
      </c>
      <c r="E1062" s="124" t="s">
        <v>207</v>
      </c>
      <c r="F1062" s="31"/>
      <c r="G1062" s="104">
        <v>375</v>
      </c>
      <c r="H1062" s="110">
        <f>+SUMPRODUCT(B1063:B1064,G1063:G1064)+(B1067*G1067)</f>
        <v>375</v>
      </c>
      <c r="I1062" s="111"/>
      <c r="J1062" s="31" t="s">
        <v>183</v>
      </c>
      <c r="K1062" s="31" t="s">
        <v>28</v>
      </c>
      <c r="L1062" s="31"/>
      <c r="M1062" s="104">
        <v>355</v>
      </c>
      <c r="N1062" s="31" t="s">
        <v>2997</v>
      </c>
      <c r="O1062" s="31" t="s">
        <v>2543</v>
      </c>
      <c r="P1062" s="98">
        <f t="shared" ref="P1062:P1123" si="62">+LEN(D1062)</f>
        <v>11</v>
      </c>
      <c r="Q1062" s="98">
        <f t="shared" ref="Q1062:Q1123" si="63">+LEN(N1062)</f>
        <v>24</v>
      </c>
    </row>
    <row r="1063" spans="1:17" x14ac:dyDescent="0.2">
      <c r="A1063" s="78" t="s">
        <v>2608</v>
      </c>
      <c r="B1063" s="31">
        <v>1</v>
      </c>
      <c r="C1063" s="31" t="s">
        <v>2604</v>
      </c>
      <c r="D1063" s="31" t="s">
        <v>787</v>
      </c>
      <c r="E1063" s="112"/>
      <c r="F1063" s="31" t="str">
        <f>+C$1062</f>
        <v>40700K000</v>
      </c>
      <c r="G1063" s="110">
        <v>90</v>
      </c>
      <c r="H1063" s="110"/>
      <c r="I1063" s="115" t="s">
        <v>6</v>
      </c>
      <c r="J1063" s="31" t="s">
        <v>183</v>
      </c>
      <c r="K1063" s="31" t="s">
        <v>28</v>
      </c>
      <c r="L1063" s="31"/>
      <c r="M1063" s="104"/>
      <c r="N1063" s="31" t="s">
        <v>245</v>
      </c>
      <c r="O1063" s="31" t="s">
        <v>2543</v>
      </c>
      <c r="P1063" s="98">
        <f t="shared" si="62"/>
        <v>12</v>
      </c>
      <c r="Q1063" s="98">
        <f t="shared" si="63"/>
        <v>5</v>
      </c>
    </row>
    <row r="1064" spans="1:17" x14ac:dyDescent="0.2">
      <c r="A1064" s="78" t="s">
        <v>2609</v>
      </c>
      <c r="B1064" s="31">
        <v>1</v>
      </c>
      <c r="C1064" s="31" t="s">
        <v>2300</v>
      </c>
      <c r="D1064" s="31" t="s">
        <v>2606</v>
      </c>
      <c r="E1064" s="113" t="s">
        <v>5</v>
      </c>
      <c r="F1064" s="31" t="str">
        <f>+C$1062</f>
        <v>40700K000</v>
      </c>
      <c r="G1064" s="110">
        <v>212</v>
      </c>
      <c r="H1064" s="110">
        <f>SUMPRODUCT(B1065:B1066,G1065:G1066)</f>
        <v>212</v>
      </c>
      <c r="I1064" s="115" t="s">
        <v>6</v>
      </c>
      <c r="J1064" s="31" t="s">
        <v>183</v>
      </c>
      <c r="K1064" s="31" t="s">
        <v>28</v>
      </c>
      <c r="L1064" s="31"/>
      <c r="M1064" s="104"/>
      <c r="N1064" s="31" t="s">
        <v>245</v>
      </c>
      <c r="O1064" s="31" t="s">
        <v>2543</v>
      </c>
      <c r="P1064" s="98">
        <f t="shared" si="62"/>
        <v>14</v>
      </c>
      <c r="Q1064" s="98">
        <f t="shared" si="63"/>
        <v>5</v>
      </c>
    </row>
    <row r="1065" spans="1:17" x14ac:dyDescent="0.2">
      <c r="A1065" s="78" t="s">
        <v>2610</v>
      </c>
      <c r="B1065" s="31">
        <v>1</v>
      </c>
      <c r="C1065" s="31" t="s">
        <v>2301</v>
      </c>
      <c r="D1065" s="31" t="s">
        <v>788</v>
      </c>
      <c r="E1065" s="112"/>
      <c r="F1065" s="31" t="str">
        <f>+C$1064</f>
        <v>40795K000</v>
      </c>
      <c r="G1065" s="110">
        <v>77</v>
      </c>
      <c r="H1065" s="110"/>
      <c r="I1065" s="111"/>
      <c r="J1065" s="31" t="s">
        <v>183</v>
      </c>
      <c r="K1065" s="31" t="s">
        <v>28</v>
      </c>
      <c r="L1065" s="31"/>
      <c r="M1065" s="104"/>
      <c r="N1065" s="31" t="s">
        <v>245</v>
      </c>
      <c r="O1065" s="31" t="s">
        <v>2543</v>
      </c>
      <c r="P1065" s="98">
        <f t="shared" si="62"/>
        <v>11</v>
      </c>
      <c r="Q1065" s="98">
        <f t="shared" si="63"/>
        <v>5</v>
      </c>
    </row>
    <row r="1066" spans="1:17" x14ac:dyDescent="0.2">
      <c r="A1066" s="78" t="s">
        <v>2611</v>
      </c>
      <c r="B1066" s="31">
        <v>1</v>
      </c>
      <c r="C1066" s="31" t="s">
        <v>3851</v>
      </c>
      <c r="D1066" s="31" t="s">
        <v>185</v>
      </c>
      <c r="E1066" s="112"/>
      <c r="F1066" s="31" t="str">
        <f>+C$1064</f>
        <v>40795K000</v>
      </c>
      <c r="G1066" s="110">
        <v>135</v>
      </c>
      <c r="H1066" s="110"/>
      <c r="I1066" s="111"/>
      <c r="J1066" s="31" t="s">
        <v>183</v>
      </c>
      <c r="K1066" s="31" t="s">
        <v>17</v>
      </c>
      <c r="L1066" s="31" t="s">
        <v>2302</v>
      </c>
      <c r="M1066" s="104"/>
      <c r="N1066" s="31" t="s">
        <v>245</v>
      </c>
      <c r="O1066" s="31" t="s">
        <v>2543</v>
      </c>
      <c r="P1066" s="98">
        <f t="shared" si="62"/>
        <v>18</v>
      </c>
      <c r="Q1066" s="98">
        <f t="shared" si="63"/>
        <v>5</v>
      </c>
    </row>
    <row r="1067" spans="1:17" x14ac:dyDescent="0.2">
      <c r="A1067" s="78" t="s">
        <v>2612</v>
      </c>
      <c r="B1067" s="31">
        <v>1</v>
      </c>
      <c r="C1067" s="31" t="s">
        <v>2305</v>
      </c>
      <c r="D1067" s="31" t="s">
        <v>184</v>
      </c>
      <c r="E1067" s="112"/>
      <c r="F1067" s="31" t="str">
        <f>+C$1062</f>
        <v>40700K000</v>
      </c>
      <c r="G1067" s="104">
        <v>73</v>
      </c>
      <c r="H1067" s="110"/>
      <c r="I1067" s="111"/>
      <c r="J1067" s="31" t="s">
        <v>183</v>
      </c>
      <c r="K1067" s="31" t="s">
        <v>28</v>
      </c>
      <c r="L1067" s="31"/>
      <c r="M1067" s="104">
        <v>53</v>
      </c>
      <c r="N1067" s="31" t="s">
        <v>245</v>
      </c>
      <c r="O1067" s="31" t="s">
        <v>2543</v>
      </c>
      <c r="P1067" s="98">
        <f t="shared" si="62"/>
        <v>24</v>
      </c>
      <c r="Q1067" s="98">
        <f t="shared" si="63"/>
        <v>5</v>
      </c>
    </row>
    <row r="1068" spans="1:17" x14ac:dyDescent="0.2">
      <c r="A1068" s="119"/>
      <c r="B1068" s="88"/>
      <c r="C1068" s="120"/>
      <c r="D1068" s="43"/>
      <c r="E1068" s="43"/>
      <c r="F1068" s="43"/>
      <c r="G1068" s="121"/>
      <c r="H1068" s="121"/>
      <c r="I1068" s="122"/>
      <c r="J1068" s="43"/>
      <c r="K1068" s="43" t="s">
        <v>4</v>
      </c>
      <c r="N1068" s="43"/>
      <c r="P1068" s="98">
        <f t="shared" si="62"/>
        <v>0</v>
      </c>
      <c r="Q1068" s="98">
        <f t="shared" si="63"/>
        <v>0</v>
      </c>
    </row>
    <row r="1069" spans="1:17" x14ac:dyDescent="0.2">
      <c r="A1069" s="78" t="s">
        <v>1980</v>
      </c>
      <c r="B1069" s="31"/>
      <c r="C1069" s="31" t="s">
        <v>3852</v>
      </c>
      <c r="D1069" s="31" t="s">
        <v>789</v>
      </c>
      <c r="E1069" s="112" t="s">
        <v>4</v>
      </c>
      <c r="F1069" s="31" t="s">
        <v>4</v>
      </c>
      <c r="G1069" s="104">
        <v>86</v>
      </c>
      <c r="H1069" s="110"/>
      <c r="I1069" s="115" t="s">
        <v>6</v>
      </c>
      <c r="J1069" s="31" t="s">
        <v>183</v>
      </c>
      <c r="K1069" s="31" t="s">
        <v>28</v>
      </c>
      <c r="L1069" s="31" t="s">
        <v>2303</v>
      </c>
      <c r="M1069" s="60">
        <v>93</v>
      </c>
      <c r="N1069" s="31" t="s">
        <v>262</v>
      </c>
      <c r="O1069" s="31" t="s">
        <v>2486</v>
      </c>
      <c r="P1069" s="98">
        <f t="shared" si="62"/>
        <v>14</v>
      </c>
      <c r="Q1069" s="98">
        <f t="shared" si="63"/>
        <v>19</v>
      </c>
    </row>
    <row r="1070" spans="1:17" x14ac:dyDescent="0.2">
      <c r="A1070" s="78" t="s">
        <v>1981</v>
      </c>
      <c r="B1070" s="31"/>
      <c r="C1070" s="31" t="s">
        <v>3853</v>
      </c>
      <c r="D1070" s="31" t="s">
        <v>186</v>
      </c>
      <c r="E1070" s="112" t="s">
        <v>4</v>
      </c>
      <c r="F1070" s="31" t="s">
        <v>4</v>
      </c>
      <c r="G1070" s="104">
        <v>41</v>
      </c>
      <c r="H1070" s="110"/>
      <c r="I1070" s="115" t="s">
        <v>6</v>
      </c>
      <c r="J1070" s="31" t="s">
        <v>183</v>
      </c>
      <c r="K1070" s="31" t="s">
        <v>28</v>
      </c>
      <c r="L1070" s="31" t="s">
        <v>2304</v>
      </c>
      <c r="M1070" s="60">
        <v>38</v>
      </c>
      <c r="N1070" s="31" t="s">
        <v>262</v>
      </c>
      <c r="O1070" s="31" t="s">
        <v>2486</v>
      </c>
      <c r="P1070" s="98">
        <f t="shared" si="62"/>
        <v>12</v>
      </c>
      <c r="Q1070" s="98">
        <f t="shared" si="63"/>
        <v>19</v>
      </c>
    </row>
    <row r="1071" spans="1:17" x14ac:dyDescent="0.2">
      <c r="A1071" s="78" t="s">
        <v>1982</v>
      </c>
      <c r="B1071" s="31"/>
      <c r="C1071" s="31" t="s">
        <v>2305</v>
      </c>
      <c r="D1071" s="31" t="s">
        <v>184</v>
      </c>
      <c r="E1071" s="112" t="s">
        <v>4</v>
      </c>
      <c r="F1071" s="31" t="s">
        <v>4</v>
      </c>
      <c r="G1071" s="104">
        <v>73</v>
      </c>
      <c r="H1071" s="110"/>
      <c r="I1071" s="111"/>
      <c r="J1071" s="31" t="s">
        <v>183</v>
      </c>
      <c r="K1071" s="31" t="s">
        <v>28</v>
      </c>
      <c r="L1071" s="31"/>
      <c r="M1071" s="60">
        <v>53</v>
      </c>
      <c r="N1071" s="31" t="s">
        <v>262</v>
      </c>
      <c r="O1071" s="31" t="s">
        <v>2543</v>
      </c>
      <c r="P1071" s="98">
        <f t="shared" si="62"/>
        <v>24</v>
      </c>
      <c r="Q1071" s="98">
        <f t="shared" si="63"/>
        <v>19</v>
      </c>
    </row>
    <row r="1072" spans="1:17" x14ac:dyDescent="0.2">
      <c r="A1072" s="78" t="s">
        <v>1983</v>
      </c>
      <c r="B1072" s="31"/>
      <c r="C1072" s="31" t="s">
        <v>2613</v>
      </c>
      <c r="D1072" s="31" t="s">
        <v>790</v>
      </c>
      <c r="E1072" s="80" t="s">
        <v>39</v>
      </c>
      <c r="F1072" s="31" t="s">
        <v>4</v>
      </c>
      <c r="G1072" s="110">
        <v>36</v>
      </c>
      <c r="H1072" s="110">
        <f>SUMPRODUCT(B1073:B1074,G1073:G1074)</f>
        <v>36</v>
      </c>
      <c r="I1072" s="111"/>
      <c r="J1072" s="31" t="s">
        <v>183</v>
      </c>
      <c r="K1072" s="31" t="s">
        <v>28</v>
      </c>
      <c r="L1072" s="31"/>
      <c r="M1072" s="60"/>
      <c r="N1072" s="31" t="s">
        <v>264</v>
      </c>
      <c r="O1072" s="31" t="s">
        <v>3339</v>
      </c>
      <c r="P1072" s="98">
        <f t="shared" si="62"/>
        <v>17</v>
      </c>
      <c r="Q1072" s="98">
        <f t="shared" si="63"/>
        <v>17</v>
      </c>
    </row>
    <row r="1073" spans="1:17" x14ac:dyDescent="0.2">
      <c r="A1073" s="78" t="s">
        <v>1984</v>
      </c>
      <c r="B1073" s="31">
        <v>1</v>
      </c>
      <c r="C1073" s="31" t="s">
        <v>2306</v>
      </c>
      <c r="D1073" s="31" t="s">
        <v>791</v>
      </c>
      <c r="E1073" s="112" t="s">
        <v>4</v>
      </c>
      <c r="F1073" s="31" t="str">
        <f>+C$1072</f>
        <v>40810K000</v>
      </c>
      <c r="G1073" s="110">
        <v>6</v>
      </c>
      <c r="H1073" s="110"/>
      <c r="I1073" s="111"/>
      <c r="J1073" s="31" t="s">
        <v>183</v>
      </c>
      <c r="K1073" s="31" t="s">
        <v>28</v>
      </c>
      <c r="L1073" s="31"/>
      <c r="M1073" s="60"/>
      <c r="N1073" s="31" t="s">
        <v>262</v>
      </c>
      <c r="O1073" s="31" t="s">
        <v>3339</v>
      </c>
      <c r="P1073" s="98">
        <f t="shared" si="62"/>
        <v>21</v>
      </c>
      <c r="Q1073" s="98">
        <f t="shared" si="63"/>
        <v>19</v>
      </c>
    </row>
    <row r="1074" spans="1:17" x14ac:dyDescent="0.2">
      <c r="A1074" s="78" t="s">
        <v>1985</v>
      </c>
      <c r="B1074" s="31">
        <v>5</v>
      </c>
      <c r="C1074" s="31" t="s">
        <v>2307</v>
      </c>
      <c r="D1074" s="31" t="s">
        <v>535</v>
      </c>
      <c r="E1074" s="112" t="s">
        <v>4</v>
      </c>
      <c r="F1074" s="31" t="str">
        <f>+C$1072</f>
        <v>40810K000</v>
      </c>
      <c r="G1074" s="110">
        <v>6</v>
      </c>
      <c r="H1074" s="110"/>
      <c r="I1074" s="111" t="s">
        <v>6</v>
      </c>
      <c r="J1074" s="31" t="s">
        <v>183</v>
      </c>
      <c r="K1074" s="31" t="s">
        <v>28</v>
      </c>
      <c r="L1074" s="31"/>
      <c r="M1074" s="60"/>
      <c r="N1074" s="31"/>
      <c r="O1074" s="31" t="s">
        <v>3339</v>
      </c>
      <c r="P1074" s="98">
        <f t="shared" si="62"/>
        <v>17</v>
      </c>
      <c r="Q1074" s="98">
        <f t="shared" si="63"/>
        <v>0</v>
      </c>
    </row>
    <row r="1075" spans="1:17" x14ac:dyDescent="0.2">
      <c r="A1075" s="78" t="s">
        <v>1987</v>
      </c>
      <c r="B1075" s="31"/>
      <c r="C1075" s="31" t="s">
        <v>3635</v>
      </c>
      <c r="D1075" s="60" t="s">
        <v>792</v>
      </c>
      <c r="E1075" s="112"/>
      <c r="F1075" s="31"/>
      <c r="G1075" s="104">
        <v>22</v>
      </c>
      <c r="H1075" s="110"/>
      <c r="I1075" s="115" t="s">
        <v>6</v>
      </c>
      <c r="J1075" s="31" t="s">
        <v>183</v>
      </c>
      <c r="K1075" s="31" t="s">
        <v>28</v>
      </c>
      <c r="L1075" s="31"/>
      <c r="M1075" s="60"/>
      <c r="N1075" s="31"/>
      <c r="O1075" s="31" t="s">
        <v>3339</v>
      </c>
      <c r="P1075" s="98">
        <f t="shared" si="62"/>
        <v>23</v>
      </c>
      <c r="Q1075" s="98">
        <f t="shared" si="63"/>
        <v>0</v>
      </c>
    </row>
    <row r="1076" spans="1:17" x14ac:dyDescent="0.2">
      <c r="A1076" s="78" t="s">
        <v>1988</v>
      </c>
      <c r="B1076" s="31"/>
      <c r="C1076" s="31" t="s">
        <v>3093</v>
      </c>
      <c r="D1076" s="31" t="s">
        <v>3090</v>
      </c>
      <c r="E1076" s="112"/>
      <c r="F1076" s="31"/>
      <c r="G1076" s="110">
        <v>107</v>
      </c>
      <c r="H1076" s="110"/>
      <c r="I1076" s="111"/>
      <c r="J1076" s="31" t="s">
        <v>183</v>
      </c>
      <c r="K1076" s="31" t="s">
        <v>28</v>
      </c>
      <c r="L1076" s="31"/>
      <c r="M1076" s="60"/>
      <c r="N1076" s="31"/>
      <c r="O1076" s="31"/>
      <c r="P1076" s="98">
        <f>+LEN(D1076)</f>
        <v>16</v>
      </c>
      <c r="Q1076" s="98">
        <f>+LEN(N1076)</f>
        <v>0</v>
      </c>
    </row>
    <row r="1077" spans="1:17" x14ac:dyDescent="0.2">
      <c r="A1077" s="78" t="s">
        <v>1986</v>
      </c>
      <c r="B1077" s="60"/>
      <c r="C1077" s="60" t="s">
        <v>3522</v>
      </c>
      <c r="D1077" s="60" t="s">
        <v>3524</v>
      </c>
      <c r="E1077" s="80" t="s">
        <v>39</v>
      </c>
      <c r="F1077" s="60"/>
      <c r="G1077" s="104">
        <v>34</v>
      </c>
      <c r="H1077" s="104">
        <f>SUMPRODUCT(B1078:B1079,G1078:G1079)</f>
        <v>34</v>
      </c>
      <c r="I1077" s="115"/>
      <c r="J1077" s="60" t="s">
        <v>183</v>
      </c>
      <c r="K1077" s="60" t="s">
        <v>28</v>
      </c>
      <c r="L1077" s="31"/>
      <c r="M1077" s="60"/>
      <c r="N1077" s="60" t="s">
        <v>1664</v>
      </c>
      <c r="O1077" s="31"/>
      <c r="P1077" s="98">
        <f t="shared" si="62"/>
        <v>32</v>
      </c>
      <c r="Q1077" s="98">
        <f t="shared" si="63"/>
        <v>7</v>
      </c>
    </row>
    <row r="1078" spans="1:17" x14ac:dyDescent="0.2">
      <c r="A1078" s="78" t="s">
        <v>1989</v>
      </c>
      <c r="B1078" s="60">
        <v>1</v>
      </c>
      <c r="C1078" s="31" t="s">
        <v>3088</v>
      </c>
      <c r="D1078" s="31" t="s">
        <v>3089</v>
      </c>
      <c r="E1078" s="112"/>
      <c r="F1078" s="60" t="str">
        <f>+C$1077</f>
        <v>40850K000</v>
      </c>
      <c r="G1078" s="110">
        <v>6</v>
      </c>
      <c r="H1078" s="110"/>
      <c r="I1078" s="111"/>
      <c r="J1078" s="31" t="s">
        <v>183</v>
      </c>
      <c r="K1078" s="31" t="s">
        <v>28</v>
      </c>
      <c r="L1078" s="31"/>
      <c r="M1078" s="60"/>
      <c r="N1078" s="31"/>
      <c r="O1078" s="31"/>
      <c r="P1078" s="98">
        <f t="shared" si="62"/>
        <v>24</v>
      </c>
      <c r="Q1078" s="98">
        <f t="shared" si="63"/>
        <v>0</v>
      </c>
    </row>
    <row r="1079" spans="1:17" x14ac:dyDescent="0.2">
      <c r="A1079" s="78" t="s">
        <v>1990</v>
      </c>
      <c r="B1079" s="31">
        <v>7</v>
      </c>
      <c r="C1079" s="31" t="s">
        <v>3092</v>
      </c>
      <c r="D1079" s="31" t="s">
        <v>3091</v>
      </c>
      <c r="E1079" s="112" t="s">
        <v>3701</v>
      </c>
      <c r="F1079" s="60" t="str">
        <f>+C$1077</f>
        <v>40850K000</v>
      </c>
      <c r="G1079" s="110">
        <v>4</v>
      </c>
      <c r="H1079" s="110"/>
      <c r="I1079" s="111" t="s">
        <v>6</v>
      </c>
      <c r="J1079" s="31" t="s">
        <v>183</v>
      </c>
      <c r="K1079" s="31" t="s">
        <v>28</v>
      </c>
      <c r="L1079" s="31"/>
      <c r="M1079" s="60"/>
      <c r="N1079" s="31"/>
      <c r="O1079" s="31"/>
      <c r="P1079" s="98">
        <f t="shared" si="62"/>
        <v>32</v>
      </c>
      <c r="Q1079" s="98">
        <f t="shared" si="63"/>
        <v>0</v>
      </c>
    </row>
    <row r="1080" spans="1:17" x14ac:dyDescent="0.2">
      <c r="A1080" s="78" t="s">
        <v>1991</v>
      </c>
      <c r="B1080" s="60"/>
      <c r="C1080" s="60" t="s">
        <v>3521</v>
      </c>
      <c r="D1080" s="60" t="s">
        <v>3523</v>
      </c>
      <c r="E1080" s="114" t="s">
        <v>3701</v>
      </c>
      <c r="F1080" s="60"/>
      <c r="G1080" s="104">
        <v>473</v>
      </c>
      <c r="H1080" s="104"/>
      <c r="I1080" s="115" t="s">
        <v>6</v>
      </c>
      <c r="J1080" s="60" t="s">
        <v>183</v>
      </c>
      <c r="K1080" s="60" t="s">
        <v>28</v>
      </c>
      <c r="L1080" s="31"/>
      <c r="M1080" s="60"/>
      <c r="N1080" s="60" t="s">
        <v>1664</v>
      </c>
      <c r="O1080" s="31"/>
      <c r="P1080" s="98">
        <f t="shared" si="62"/>
        <v>34</v>
      </c>
      <c r="Q1080" s="98">
        <f t="shared" si="63"/>
        <v>7</v>
      </c>
    </row>
    <row r="1081" spans="1:17" x14ac:dyDescent="0.2">
      <c r="A1081" s="119"/>
      <c r="B1081" s="88"/>
      <c r="C1081" s="120"/>
      <c r="D1081" s="43"/>
      <c r="E1081" s="43"/>
      <c r="F1081" s="43"/>
      <c r="G1081" s="121"/>
      <c r="H1081" s="121"/>
      <c r="I1081" s="122"/>
      <c r="J1081" s="43"/>
      <c r="K1081" s="43" t="s">
        <v>4</v>
      </c>
      <c r="N1081" s="43"/>
      <c r="P1081" s="98">
        <f t="shared" si="62"/>
        <v>0</v>
      </c>
      <c r="Q1081" s="98">
        <f t="shared" si="63"/>
        <v>0</v>
      </c>
    </row>
    <row r="1082" spans="1:17" x14ac:dyDescent="0.2">
      <c r="A1082" s="78" t="s">
        <v>1995</v>
      </c>
      <c r="B1082" s="31">
        <v>1</v>
      </c>
      <c r="C1082" s="31" t="s">
        <v>2335</v>
      </c>
      <c r="D1082" s="60" t="s">
        <v>3888</v>
      </c>
      <c r="E1082" s="45" t="s">
        <v>45</v>
      </c>
      <c r="F1082" s="31" t="s">
        <v>4</v>
      </c>
      <c r="G1082" s="110">
        <v>197</v>
      </c>
      <c r="H1082" s="110">
        <f>SUMPRODUCT(B1083:B1087,G1083:G1087)</f>
        <v>197</v>
      </c>
      <c r="I1082" s="111" t="s">
        <v>6</v>
      </c>
      <c r="J1082" s="31" t="s">
        <v>556</v>
      </c>
      <c r="K1082" s="31" t="s">
        <v>29</v>
      </c>
      <c r="L1082" s="31"/>
      <c r="M1082" s="60"/>
      <c r="N1082" s="31"/>
      <c r="O1082" s="31" t="s">
        <v>556</v>
      </c>
      <c r="P1082" s="98">
        <f t="shared" si="62"/>
        <v>25</v>
      </c>
      <c r="Q1082" s="98">
        <f t="shared" si="63"/>
        <v>0</v>
      </c>
    </row>
    <row r="1083" spans="1:17" x14ac:dyDescent="0.2">
      <c r="A1083" s="78" t="s">
        <v>1998</v>
      </c>
      <c r="B1083" s="31">
        <v>1</v>
      </c>
      <c r="C1083" s="31" t="s">
        <v>2336</v>
      </c>
      <c r="D1083" s="60" t="s">
        <v>3889</v>
      </c>
      <c r="E1083" s="112" t="s">
        <v>4</v>
      </c>
      <c r="F1083" s="31" t="str">
        <f>+C$1082</f>
        <v>41710K000</v>
      </c>
      <c r="G1083" s="110">
        <v>9</v>
      </c>
      <c r="H1083" s="110"/>
      <c r="I1083" s="111" t="s">
        <v>4</v>
      </c>
      <c r="J1083" s="31" t="s">
        <v>556</v>
      </c>
      <c r="K1083" s="31" t="s">
        <v>29</v>
      </c>
      <c r="L1083" s="31"/>
      <c r="M1083" s="60"/>
      <c r="N1083" s="31"/>
      <c r="O1083" s="31" t="s">
        <v>556</v>
      </c>
      <c r="P1083" s="98">
        <f t="shared" si="62"/>
        <v>12</v>
      </c>
      <c r="Q1083" s="98">
        <f t="shared" si="63"/>
        <v>0</v>
      </c>
    </row>
    <row r="1084" spans="1:17" x14ac:dyDescent="0.2">
      <c r="A1084" s="78" t="s">
        <v>1999</v>
      </c>
      <c r="B1084" s="31">
        <v>1</v>
      </c>
      <c r="C1084" s="31" t="s">
        <v>2337</v>
      </c>
      <c r="D1084" s="60" t="s">
        <v>3890</v>
      </c>
      <c r="E1084" s="112" t="s">
        <v>4</v>
      </c>
      <c r="F1084" s="31" t="str">
        <f>+C$1082</f>
        <v>41710K000</v>
      </c>
      <c r="G1084" s="110">
        <v>58</v>
      </c>
      <c r="H1084" s="110"/>
      <c r="I1084" s="111" t="s">
        <v>4</v>
      </c>
      <c r="J1084" s="31" t="s">
        <v>556</v>
      </c>
      <c r="K1084" s="31" t="s">
        <v>29</v>
      </c>
      <c r="L1084" s="31"/>
      <c r="M1084" s="60"/>
      <c r="N1084" s="31"/>
      <c r="O1084" s="31" t="s">
        <v>556</v>
      </c>
      <c r="P1084" s="98">
        <f t="shared" si="62"/>
        <v>5</v>
      </c>
      <c r="Q1084" s="98">
        <f t="shared" si="63"/>
        <v>0</v>
      </c>
    </row>
    <row r="1085" spans="1:17" x14ac:dyDescent="0.2">
      <c r="A1085" s="78" t="s">
        <v>2000</v>
      </c>
      <c r="B1085" s="31">
        <v>3</v>
      </c>
      <c r="C1085" s="31" t="s">
        <v>2338</v>
      </c>
      <c r="D1085" s="60" t="s">
        <v>3891</v>
      </c>
      <c r="E1085" s="112" t="s">
        <v>4</v>
      </c>
      <c r="F1085" s="31" t="str">
        <f>+C$1082</f>
        <v>41710K000</v>
      </c>
      <c r="G1085" s="110">
        <v>31</v>
      </c>
      <c r="H1085" s="110"/>
      <c r="I1085" s="111" t="s">
        <v>4</v>
      </c>
      <c r="J1085" s="31" t="s">
        <v>556</v>
      </c>
      <c r="K1085" s="31" t="s">
        <v>29</v>
      </c>
      <c r="L1085" s="31"/>
      <c r="M1085" s="60"/>
      <c r="N1085" s="31"/>
      <c r="O1085" s="31" t="s">
        <v>556</v>
      </c>
      <c r="P1085" s="98">
        <f t="shared" si="62"/>
        <v>26</v>
      </c>
      <c r="Q1085" s="98">
        <f t="shared" si="63"/>
        <v>0</v>
      </c>
    </row>
    <row r="1086" spans="1:17" x14ac:dyDescent="0.2">
      <c r="A1086" s="78" t="s">
        <v>2001</v>
      </c>
      <c r="B1086" s="31">
        <v>2</v>
      </c>
      <c r="C1086" s="31" t="s">
        <v>2339</v>
      </c>
      <c r="D1086" s="60" t="s">
        <v>799</v>
      </c>
      <c r="E1086" s="112" t="s">
        <v>4</v>
      </c>
      <c r="F1086" s="31" t="str">
        <f>+C$1082</f>
        <v>41710K000</v>
      </c>
      <c r="G1086" s="110">
        <v>6</v>
      </c>
      <c r="H1086" s="110"/>
      <c r="I1086" s="111" t="s">
        <v>4</v>
      </c>
      <c r="J1086" s="31" t="s">
        <v>556</v>
      </c>
      <c r="K1086" s="31" t="s">
        <v>29</v>
      </c>
      <c r="L1086" s="31"/>
      <c r="M1086" s="60"/>
      <c r="N1086" s="31"/>
      <c r="O1086" s="31" t="s">
        <v>556</v>
      </c>
      <c r="P1086" s="98">
        <f t="shared" si="62"/>
        <v>16</v>
      </c>
      <c r="Q1086" s="98">
        <f t="shared" si="63"/>
        <v>0</v>
      </c>
    </row>
    <row r="1087" spans="1:17" x14ac:dyDescent="0.2">
      <c r="A1087" s="78" t="s">
        <v>2002</v>
      </c>
      <c r="B1087" s="31">
        <v>5</v>
      </c>
      <c r="C1087" s="31" t="s">
        <v>2340</v>
      </c>
      <c r="D1087" s="60" t="s">
        <v>800</v>
      </c>
      <c r="E1087" s="112" t="s">
        <v>4</v>
      </c>
      <c r="F1087" s="31" t="str">
        <f>+C$1082</f>
        <v>41710K000</v>
      </c>
      <c r="G1087" s="110">
        <v>5</v>
      </c>
      <c r="H1087" s="110"/>
      <c r="I1087" s="111" t="s">
        <v>4</v>
      </c>
      <c r="J1087" s="31" t="s">
        <v>556</v>
      </c>
      <c r="K1087" s="31" t="s">
        <v>29</v>
      </c>
      <c r="L1087" s="31"/>
      <c r="M1087" s="60"/>
      <c r="N1087" s="31"/>
      <c r="O1087" s="31" t="s">
        <v>556</v>
      </c>
      <c r="P1087" s="98">
        <f t="shared" si="62"/>
        <v>14</v>
      </c>
      <c r="Q1087" s="98">
        <f t="shared" si="63"/>
        <v>0</v>
      </c>
    </row>
    <row r="1088" spans="1:17" x14ac:dyDescent="0.2">
      <c r="A1088" s="119"/>
      <c r="B1088" s="88"/>
      <c r="C1088" s="120"/>
      <c r="D1088" s="43"/>
      <c r="E1088" s="43"/>
      <c r="F1088" s="43"/>
      <c r="G1088" s="121"/>
      <c r="H1088" s="121"/>
      <c r="I1088" s="122"/>
      <c r="J1088" s="43"/>
      <c r="K1088" s="43" t="s">
        <v>4</v>
      </c>
      <c r="N1088" s="43"/>
      <c r="P1088" s="98">
        <f t="shared" si="62"/>
        <v>0</v>
      </c>
      <c r="Q1088" s="98">
        <f t="shared" si="63"/>
        <v>0</v>
      </c>
    </row>
    <row r="1089" spans="1:17" x14ac:dyDescent="0.2">
      <c r="A1089" s="78" t="s">
        <v>2003</v>
      </c>
      <c r="B1089" s="31"/>
      <c r="C1089" s="31" t="s">
        <v>2341</v>
      </c>
      <c r="D1089" s="31" t="s">
        <v>796</v>
      </c>
      <c r="E1089" s="45" t="s">
        <v>45</v>
      </c>
      <c r="F1089" s="31" t="s">
        <v>4</v>
      </c>
      <c r="G1089" s="110">
        <v>1564</v>
      </c>
      <c r="H1089" s="110">
        <f>+(B1090*G1090)+(B1091*G1091)</f>
        <v>1564</v>
      </c>
      <c r="I1089" s="111" t="s">
        <v>4</v>
      </c>
      <c r="J1089" s="31" t="s">
        <v>556</v>
      </c>
      <c r="K1089" s="31" t="s">
        <v>29</v>
      </c>
      <c r="L1089" s="31"/>
      <c r="M1089" s="60"/>
      <c r="N1089" s="31"/>
      <c r="O1089" s="31" t="s">
        <v>556</v>
      </c>
      <c r="P1089" s="98">
        <f t="shared" si="62"/>
        <v>23</v>
      </c>
      <c r="Q1089" s="98">
        <f t="shared" si="63"/>
        <v>0</v>
      </c>
    </row>
    <row r="1090" spans="1:17" x14ac:dyDescent="0.2">
      <c r="A1090" s="78" t="s">
        <v>1996</v>
      </c>
      <c r="B1090" s="31">
        <v>1</v>
      </c>
      <c r="C1090" s="31" t="s">
        <v>2342</v>
      </c>
      <c r="D1090" s="31" t="s">
        <v>187</v>
      </c>
      <c r="E1090" s="112" t="s">
        <v>4</v>
      </c>
      <c r="F1090" s="31" t="str">
        <f>+C$1089</f>
        <v>41700K100</v>
      </c>
      <c r="G1090" s="110">
        <v>184</v>
      </c>
      <c r="H1090" s="110"/>
      <c r="I1090" s="115" t="s">
        <v>6</v>
      </c>
      <c r="J1090" s="31" t="s">
        <v>556</v>
      </c>
      <c r="K1090" s="31" t="s">
        <v>29</v>
      </c>
      <c r="L1090" s="31"/>
      <c r="M1090" s="60"/>
      <c r="N1090" s="31"/>
      <c r="O1090" s="31" t="s">
        <v>556</v>
      </c>
      <c r="P1090" s="98">
        <f t="shared" si="62"/>
        <v>28</v>
      </c>
      <c r="Q1090" s="98">
        <f t="shared" si="63"/>
        <v>0</v>
      </c>
    </row>
    <row r="1091" spans="1:17" x14ac:dyDescent="0.2">
      <c r="A1091" s="78" t="s">
        <v>2616</v>
      </c>
      <c r="B1091" s="31">
        <v>5</v>
      </c>
      <c r="C1091" s="31" t="s">
        <v>2343</v>
      </c>
      <c r="D1091" s="31" t="s">
        <v>191</v>
      </c>
      <c r="E1091" s="113" t="s">
        <v>5</v>
      </c>
      <c r="F1091" s="31" t="str">
        <f>+C$1089</f>
        <v>41700K100</v>
      </c>
      <c r="G1091" s="110">
        <v>276</v>
      </c>
      <c r="H1091" s="110">
        <f>SUMPRODUCT(B1092:B1093,G1092:G1093)</f>
        <v>276</v>
      </c>
      <c r="I1091" s="111"/>
      <c r="J1091" s="31" t="s">
        <v>556</v>
      </c>
      <c r="K1091" s="31" t="s">
        <v>29</v>
      </c>
      <c r="L1091" s="31"/>
      <c r="M1091" s="60"/>
      <c r="N1091" s="31"/>
      <c r="O1091" s="31" t="s">
        <v>556</v>
      </c>
      <c r="P1091" s="98">
        <f t="shared" si="62"/>
        <v>22</v>
      </c>
      <c r="Q1091" s="98">
        <f t="shared" si="63"/>
        <v>0</v>
      </c>
    </row>
    <row r="1092" spans="1:17" x14ac:dyDescent="0.2">
      <c r="A1092" s="78" t="s">
        <v>2617</v>
      </c>
      <c r="B1092" s="31">
        <v>1</v>
      </c>
      <c r="C1092" s="31" t="s">
        <v>2344</v>
      </c>
      <c r="D1092" s="31" t="s">
        <v>797</v>
      </c>
      <c r="E1092" s="112" t="s">
        <v>4</v>
      </c>
      <c r="F1092" s="31" t="str">
        <f>+C$1091</f>
        <v>41735K100</v>
      </c>
      <c r="G1092" s="110">
        <v>96</v>
      </c>
      <c r="H1092" s="110"/>
      <c r="I1092" s="111" t="s">
        <v>6</v>
      </c>
      <c r="J1092" s="31" t="s">
        <v>556</v>
      </c>
      <c r="K1092" s="31" t="s">
        <v>29</v>
      </c>
      <c r="L1092" s="31"/>
      <c r="M1092" s="60"/>
      <c r="N1092" s="31"/>
      <c r="O1092" s="31" t="s">
        <v>556</v>
      </c>
      <c r="P1092" s="98">
        <f t="shared" si="62"/>
        <v>27</v>
      </c>
      <c r="Q1092" s="98">
        <f t="shared" si="63"/>
        <v>0</v>
      </c>
    </row>
    <row r="1093" spans="1:17" x14ac:dyDescent="0.2">
      <c r="A1093" s="78" t="s">
        <v>2618</v>
      </c>
      <c r="B1093" s="31">
        <v>6</v>
      </c>
      <c r="C1093" s="31" t="s">
        <v>2345</v>
      </c>
      <c r="D1093" s="31" t="s">
        <v>192</v>
      </c>
      <c r="E1093" s="112" t="s">
        <v>4</v>
      </c>
      <c r="F1093" s="31" t="str">
        <f>+C$1091</f>
        <v>41735K100</v>
      </c>
      <c r="G1093" s="110">
        <v>30</v>
      </c>
      <c r="H1093" s="110"/>
      <c r="I1093" s="111" t="s">
        <v>6</v>
      </c>
      <c r="J1093" s="31" t="s">
        <v>556</v>
      </c>
      <c r="K1093" s="31" t="s">
        <v>29</v>
      </c>
      <c r="L1093" s="31"/>
      <c r="M1093" s="60"/>
      <c r="N1093" s="31"/>
      <c r="O1093" s="31" t="s">
        <v>556</v>
      </c>
      <c r="P1093" s="98">
        <f t="shared" si="62"/>
        <v>19</v>
      </c>
      <c r="Q1093" s="98">
        <f t="shared" si="63"/>
        <v>0</v>
      </c>
    </row>
    <row r="1094" spans="1:17" x14ac:dyDescent="0.2">
      <c r="A1094" s="119"/>
      <c r="B1094" s="88"/>
      <c r="C1094" s="120"/>
      <c r="D1094" s="43"/>
      <c r="E1094" s="43"/>
      <c r="F1094" s="43"/>
      <c r="G1094" s="121"/>
      <c r="H1094" s="121"/>
      <c r="I1094" s="122"/>
      <c r="J1094" s="43"/>
      <c r="K1094" s="43" t="s">
        <v>4</v>
      </c>
      <c r="N1094" s="43"/>
      <c r="P1094" s="98">
        <f t="shared" si="62"/>
        <v>0</v>
      </c>
      <c r="Q1094" s="98">
        <f t="shared" si="63"/>
        <v>0</v>
      </c>
    </row>
    <row r="1095" spans="1:17" x14ac:dyDescent="0.2">
      <c r="A1095" s="78" t="s">
        <v>2619</v>
      </c>
      <c r="B1095" s="31">
        <v>1</v>
      </c>
      <c r="C1095" s="31" t="s">
        <v>2346</v>
      </c>
      <c r="D1095" s="31" t="s">
        <v>538</v>
      </c>
      <c r="E1095" s="45" t="s">
        <v>45</v>
      </c>
      <c r="F1095" s="31" t="s">
        <v>4</v>
      </c>
      <c r="G1095" s="110">
        <v>110</v>
      </c>
      <c r="H1095" s="110">
        <f>SUMPRODUCT(B1096:B1100,G1096:G1100)</f>
        <v>110</v>
      </c>
      <c r="I1095" s="111" t="s">
        <v>6</v>
      </c>
      <c r="J1095" s="31" t="s">
        <v>556</v>
      </c>
      <c r="K1095" s="31" t="s">
        <v>29</v>
      </c>
      <c r="L1095" s="31"/>
      <c r="M1095" s="60"/>
      <c r="N1095" s="31"/>
      <c r="O1095" s="31" t="s">
        <v>556</v>
      </c>
      <c r="P1095" s="98">
        <f t="shared" si="62"/>
        <v>30</v>
      </c>
      <c r="Q1095" s="98">
        <f t="shared" si="63"/>
        <v>0</v>
      </c>
    </row>
    <row r="1096" spans="1:17" x14ac:dyDescent="0.2">
      <c r="A1096" s="78" t="s">
        <v>2620</v>
      </c>
      <c r="B1096" s="31">
        <v>1</v>
      </c>
      <c r="C1096" s="31" t="s">
        <v>2347</v>
      </c>
      <c r="D1096" s="31" t="s">
        <v>798</v>
      </c>
      <c r="E1096" s="112" t="s">
        <v>4</v>
      </c>
      <c r="F1096" s="31" t="str">
        <f>+C$1095</f>
        <v>41730K000</v>
      </c>
      <c r="G1096" s="110">
        <v>5</v>
      </c>
      <c r="H1096" s="110"/>
      <c r="I1096" s="111" t="s">
        <v>4</v>
      </c>
      <c r="J1096" s="31" t="s">
        <v>556</v>
      </c>
      <c r="K1096" s="31" t="s">
        <v>29</v>
      </c>
      <c r="L1096" s="31"/>
      <c r="M1096" s="60"/>
      <c r="N1096" s="31"/>
      <c r="O1096" s="31" t="s">
        <v>556</v>
      </c>
      <c r="P1096" s="98">
        <f t="shared" si="62"/>
        <v>11</v>
      </c>
      <c r="Q1096" s="98">
        <f t="shared" si="63"/>
        <v>0</v>
      </c>
    </row>
    <row r="1097" spans="1:17" x14ac:dyDescent="0.2">
      <c r="A1097" s="78" t="s">
        <v>2621</v>
      </c>
      <c r="B1097" s="31">
        <v>1</v>
      </c>
      <c r="C1097" s="31" t="s">
        <v>2348</v>
      </c>
      <c r="D1097" s="31" t="s">
        <v>188</v>
      </c>
      <c r="E1097" s="112" t="s">
        <v>4</v>
      </c>
      <c r="F1097" s="31" t="str">
        <f>+C$1095</f>
        <v>41730K000</v>
      </c>
      <c r="G1097" s="110">
        <v>72</v>
      </c>
      <c r="H1097" s="110"/>
      <c r="I1097" s="111" t="s">
        <v>4</v>
      </c>
      <c r="J1097" s="31" t="s">
        <v>556</v>
      </c>
      <c r="K1097" s="31" t="s">
        <v>29</v>
      </c>
      <c r="L1097" s="31"/>
      <c r="M1097" s="60"/>
      <c r="N1097" s="31"/>
      <c r="O1097" s="31" t="s">
        <v>556</v>
      </c>
      <c r="P1097" s="98">
        <f t="shared" si="62"/>
        <v>4</v>
      </c>
      <c r="Q1097" s="98">
        <f t="shared" si="63"/>
        <v>0</v>
      </c>
    </row>
    <row r="1098" spans="1:17" x14ac:dyDescent="0.2">
      <c r="A1098" s="78" t="s">
        <v>2622</v>
      </c>
      <c r="B1098" s="31">
        <v>1</v>
      </c>
      <c r="C1098" s="31" t="s">
        <v>2349</v>
      </c>
      <c r="D1098" s="31" t="s">
        <v>189</v>
      </c>
      <c r="E1098" s="112" t="s">
        <v>4</v>
      </c>
      <c r="F1098" s="31" t="str">
        <f>+C$1095</f>
        <v>41730K000</v>
      </c>
      <c r="G1098" s="110">
        <v>16</v>
      </c>
      <c r="H1098" s="110"/>
      <c r="I1098" s="111" t="s">
        <v>4</v>
      </c>
      <c r="J1098" s="31" t="s">
        <v>556</v>
      </c>
      <c r="K1098" s="31" t="s">
        <v>29</v>
      </c>
      <c r="L1098" s="31"/>
      <c r="M1098" s="60"/>
      <c r="N1098" s="31"/>
      <c r="O1098" s="31" t="s">
        <v>556</v>
      </c>
      <c r="P1098" s="98">
        <f t="shared" si="62"/>
        <v>25</v>
      </c>
      <c r="Q1098" s="98">
        <f t="shared" si="63"/>
        <v>0</v>
      </c>
    </row>
    <row r="1099" spans="1:17" x14ac:dyDescent="0.2">
      <c r="A1099" s="78" t="s">
        <v>2623</v>
      </c>
      <c r="B1099" s="31">
        <v>2</v>
      </c>
      <c r="C1099" s="31" t="s">
        <v>2350</v>
      </c>
      <c r="D1099" s="31" t="s">
        <v>799</v>
      </c>
      <c r="E1099" s="112" t="s">
        <v>4</v>
      </c>
      <c r="F1099" s="31" t="str">
        <f>+C$1095</f>
        <v>41730K000</v>
      </c>
      <c r="G1099" s="110">
        <v>6</v>
      </c>
      <c r="H1099" s="110"/>
      <c r="I1099" s="111" t="s">
        <v>4</v>
      </c>
      <c r="J1099" s="31" t="s">
        <v>556</v>
      </c>
      <c r="K1099" s="31" t="s">
        <v>29</v>
      </c>
      <c r="L1099" s="31"/>
      <c r="M1099" s="60"/>
      <c r="N1099" s="31"/>
      <c r="O1099" s="31" t="s">
        <v>556</v>
      </c>
      <c r="P1099" s="98">
        <f t="shared" si="62"/>
        <v>16</v>
      </c>
      <c r="Q1099" s="98">
        <f t="shared" si="63"/>
        <v>0</v>
      </c>
    </row>
    <row r="1100" spans="1:17" x14ac:dyDescent="0.2">
      <c r="A1100" s="78" t="s">
        <v>2624</v>
      </c>
      <c r="B1100" s="31">
        <v>1</v>
      </c>
      <c r="C1100" s="31" t="s">
        <v>2351</v>
      </c>
      <c r="D1100" s="31" t="s">
        <v>800</v>
      </c>
      <c r="E1100" s="112" t="s">
        <v>4</v>
      </c>
      <c r="F1100" s="31" t="str">
        <f>+C$1095</f>
        <v>41730K000</v>
      </c>
      <c r="G1100" s="110">
        <v>5</v>
      </c>
      <c r="H1100" s="110"/>
      <c r="I1100" s="111" t="s">
        <v>4</v>
      </c>
      <c r="J1100" s="31" t="s">
        <v>556</v>
      </c>
      <c r="K1100" s="31" t="s">
        <v>29</v>
      </c>
      <c r="L1100" s="31"/>
      <c r="M1100" s="60"/>
      <c r="N1100" s="31"/>
      <c r="O1100" s="31" t="s">
        <v>556</v>
      </c>
      <c r="P1100" s="98">
        <f t="shared" si="62"/>
        <v>14</v>
      </c>
      <c r="Q1100" s="98">
        <f t="shared" si="63"/>
        <v>0</v>
      </c>
    </row>
    <row r="1101" spans="1:17" x14ac:dyDescent="0.2">
      <c r="A1101" s="119"/>
      <c r="B1101" s="88"/>
      <c r="C1101" s="120"/>
      <c r="D1101" s="43"/>
      <c r="E1101" s="43"/>
      <c r="F1101" s="43"/>
      <c r="G1101" s="121"/>
      <c r="H1101" s="121"/>
      <c r="I1101" s="122"/>
      <c r="J1101" s="43"/>
      <c r="K1101" s="43" t="s">
        <v>4</v>
      </c>
      <c r="N1101" s="43"/>
      <c r="P1101" s="98">
        <f t="shared" si="62"/>
        <v>0</v>
      </c>
      <c r="Q1101" s="98">
        <f t="shared" si="63"/>
        <v>0</v>
      </c>
    </row>
    <row r="1102" spans="1:17" x14ac:dyDescent="0.2">
      <c r="A1102" s="78" t="s">
        <v>2625</v>
      </c>
      <c r="B1102" s="31"/>
      <c r="C1102" s="31" t="s">
        <v>2352</v>
      </c>
      <c r="D1102" s="31" t="s">
        <v>1717</v>
      </c>
      <c r="E1102" s="113" t="s">
        <v>5</v>
      </c>
      <c r="F1102" s="31" t="s">
        <v>4</v>
      </c>
      <c r="G1102" s="110">
        <v>203</v>
      </c>
      <c r="H1102" s="110">
        <f>+(B1103*G1103)+(B1109*G1109)</f>
        <v>203</v>
      </c>
      <c r="I1102" s="111"/>
      <c r="J1102" s="31" t="s">
        <v>556</v>
      </c>
      <c r="K1102" s="31" t="s">
        <v>29</v>
      </c>
      <c r="L1102" s="31"/>
      <c r="M1102" s="60"/>
      <c r="N1102" s="31"/>
      <c r="O1102" s="31" t="s">
        <v>556</v>
      </c>
      <c r="P1102" s="98">
        <f t="shared" si="62"/>
        <v>25</v>
      </c>
      <c r="Q1102" s="98">
        <f t="shared" si="63"/>
        <v>0</v>
      </c>
    </row>
    <row r="1103" spans="1:17" x14ac:dyDescent="0.2">
      <c r="A1103" s="78" t="s">
        <v>2626</v>
      </c>
      <c r="B1103" s="31">
        <v>1</v>
      </c>
      <c r="C1103" s="31" t="s">
        <v>2353</v>
      </c>
      <c r="D1103" s="31" t="s">
        <v>1718</v>
      </c>
      <c r="E1103" s="80" t="s">
        <v>39</v>
      </c>
      <c r="F1103" s="31" t="str">
        <f>+C$1102</f>
        <v>41745K000</v>
      </c>
      <c r="G1103" s="110">
        <v>75</v>
      </c>
      <c r="H1103" s="110">
        <f>SUMPRODUCT(B1104:B1108,G1104:G1108)</f>
        <v>75</v>
      </c>
      <c r="I1103" s="111" t="s">
        <v>6</v>
      </c>
      <c r="J1103" s="31" t="s">
        <v>556</v>
      </c>
      <c r="K1103" s="31" t="s">
        <v>29</v>
      </c>
      <c r="L1103" s="31"/>
      <c r="M1103" s="60"/>
      <c r="N1103" s="31"/>
      <c r="O1103" s="31" t="s">
        <v>556</v>
      </c>
      <c r="P1103" s="98">
        <f t="shared" si="62"/>
        <v>30</v>
      </c>
      <c r="Q1103" s="98">
        <f t="shared" si="63"/>
        <v>0</v>
      </c>
    </row>
    <row r="1104" spans="1:17" x14ac:dyDescent="0.2">
      <c r="A1104" s="78" t="s">
        <v>2627</v>
      </c>
      <c r="B1104" s="31">
        <v>1</v>
      </c>
      <c r="C1104" s="31" t="s">
        <v>2354</v>
      </c>
      <c r="D1104" s="31" t="s">
        <v>1710</v>
      </c>
      <c r="E1104" s="112" t="s">
        <v>4</v>
      </c>
      <c r="F1104" s="31" t="str">
        <f>+C$1103</f>
        <v>41740K000</v>
      </c>
      <c r="G1104" s="110">
        <v>4</v>
      </c>
      <c r="H1104" s="110"/>
      <c r="I1104" s="111"/>
      <c r="J1104" s="31" t="s">
        <v>556</v>
      </c>
      <c r="K1104" s="31" t="s">
        <v>29</v>
      </c>
      <c r="L1104" s="31"/>
      <c r="M1104" s="60"/>
      <c r="N1104" s="31"/>
      <c r="O1104" s="31" t="s">
        <v>556</v>
      </c>
      <c r="P1104" s="98">
        <f t="shared" si="62"/>
        <v>18</v>
      </c>
      <c r="Q1104" s="98">
        <f t="shared" si="63"/>
        <v>0</v>
      </c>
    </row>
    <row r="1105" spans="1:17" x14ac:dyDescent="0.2">
      <c r="A1105" s="78" t="s">
        <v>2628</v>
      </c>
      <c r="B1105" s="31">
        <v>1</v>
      </c>
      <c r="C1105" s="31" t="s">
        <v>2355</v>
      </c>
      <c r="D1105" s="31" t="s">
        <v>1711</v>
      </c>
      <c r="E1105" s="112" t="s">
        <v>4</v>
      </c>
      <c r="F1105" s="31" t="str">
        <f>+C$1103</f>
        <v>41740K000</v>
      </c>
      <c r="G1105" s="110">
        <v>53</v>
      </c>
      <c r="H1105" s="110"/>
      <c r="I1105" s="111"/>
      <c r="J1105" s="31" t="s">
        <v>556</v>
      </c>
      <c r="K1105" s="31" t="s">
        <v>29</v>
      </c>
      <c r="L1105" s="31"/>
      <c r="M1105" s="60"/>
      <c r="N1105" s="31"/>
      <c r="O1105" s="31" t="s">
        <v>556</v>
      </c>
      <c r="P1105" s="98">
        <f t="shared" si="62"/>
        <v>11</v>
      </c>
      <c r="Q1105" s="98">
        <f t="shared" si="63"/>
        <v>0</v>
      </c>
    </row>
    <row r="1106" spans="1:17" x14ac:dyDescent="0.2">
      <c r="A1106" s="78" t="s">
        <v>2629</v>
      </c>
      <c r="B1106" s="31">
        <v>1</v>
      </c>
      <c r="C1106" s="31" t="s">
        <v>2356</v>
      </c>
      <c r="D1106" s="31" t="s">
        <v>1712</v>
      </c>
      <c r="E1106" s="112" t="s">
        <v>4</v>
      </c>
      <c r="F1106" s="31" t="str">
        <f>+C$1103</f>
        <v>41740K000</v>
      </c>
      <c r="G1106" s="110">
        <v>8</v>
      </c>
      <c r="H1106" s="110"/>
      <c r="I1106" s="111"/>
      <c r="J1106" s="31" t="s">
        <v>556</v>
      </c>
      <c r="K1106" s="31" t="s">
        <v>29</v>
      </c>
      <c r="L1106" s="31"/>
      <c r="M1106" s="60"/>
      <c r="N1106" s="31"/>
      <c r="O1106" s="31" t="s">
        <v>556</v>
      </c>
      <c r="P1106" s="98">
        <f t="shared" si="62"/>
        <v>32</v>
      </c>
      <c r="Q1106" s="98">
        <f t="shared" si="63"/>
        <v>0</v>
      </c>
    </row>
    <row r="1107" spans="1:17" x14ac:dyDescent="0.2">
      <c r="A1107" s="78" t="s">
        <v>2630</v>
      </c>
      <c r="B1107" s="31">
        <v>1</v>
      </c>
      <c r="C1107" s="31" t="s">
        <v>2357</v>
      </c>
      <c r="D1107" s="31" t="s">
        <v>1713</v>
      </c>
      <c r="E1107" s="112" t="s">
        <v>4</v>
      </c>
      <c r="F1107" s="31" t="str">
        <f>+C$1103</f>
        <v>41740K000</v>
      </c>
      <c r="G1107" s="110">
        <v>4</v>
      </c>
      <c r="H1107" s="110"/>
      <c r="I1107" s="111"/>
      <c r="J1107" s="31" t="s">
        <v>556</v>
      </c>
      <c r="K1107" s="31" t="s">
        <v>29</v>
      </c>
      <c r="L1107" s="31"/>
      <c r="M1107" s="60"/>
      <c r="N1107" s="31"/>
      <c r="O1107" s="31" t="s">
        <v>556</v>
      </c>
      <c r="P1107" s="98">
        <f t="shared" si="62"/>
        <v>23</v>
      </c>
      <c r="Q1107" s="98">
        <f t="shared" si="63"/>
        <v>0</v>
      </c>
    </row>
    <row r="1108" spans="1:17" x14ac:dyDescent="0.2">
      <c r="A1108" s="78" t="s">
        <v>2631</v>
      </c>
      <c r="B1108" s="31">
        <v>1</v>
      </c>
      <c r="C1108" s="31" t="s">
        <v>2358</v>
      </c>
      <c r="D1108" s="31" t="s">
        <v>1714</v>
      </c>
      <c r="E1108" s="112" t="s">
        <v>4</v>
      </c>
      <c r="F1108" s="31" t="str">
        <f>+C$1103</f>
        <v>41740K000</v>
      </c>
      <c r="G1108" s="110">
        <v>6</v>
      </c>
      <c r="H1108" s="110"/>
      <c r="I1108" s="111"/>
      <c r="J1108" s="31" t="s">
        <v>556</v>
      </c>
      <c r="K1108" s="31" t="s">
        <v>29</v>
      </c>
      <c r="L1108" s="31"/>
      <c r="M1108" s="60"/>
      <c r="N1108" s="31"/>
      <c r="O1108" s="31" t="s">
        <v>556</v>
      </c>
      <c r="P1108" s="98">
        <f t="shared" si="62"/>
        <v>21</v>
      </c>
      <c r="Q1108" s="98">
        <f t="shared" si="63"/>
        <v>0</v>
      </c>
    </row>
    <row r="1109" spans="1:17" x14ac:dyDescent="0.2">
      <c r="A1109" s="78" t="s">
        <v>2632</v>
      </c>
      <c r="B1109" s="31">
        <v>4</v>
      </c>
      <c r="C1109" s="31" t="s">
        <v>2359</v>
      </c>
      <c r="D1109" s="31" t="s">
        <v>1719</v>
      </c>
      <c r="E1109" s="80" t="s">
        <v>39</v>
      </c>
      <c r="F1109" s="31" t="str">
        <f>+C$1102</f>
        <v>41745K000</v>
      </c>
      <c r="G1109" s="110">
        <v>32</v>
      </c>
      <c r="H1109" s="110">
        <f>SUMPRODUCT(B1110:B1112,G1110:G1112)</f>
        <v>32</v>
      </c>
      <c r="I1109" s="111" t="s">
        <v>6</v>
      </c>
      <c r="J1109" s="31" t="s">
        <v>556</v>
      </c>
      <c r="K1109" s="31" t="s">
        <v>29</v>
      </c>
      <c r="L1109" s="31"/>
      <c r="M1109" s="60"/>
      <c r="N1109" s="31"/>
      <c r="O1109" s="31" t="s">
        <v>556</v>
      </c>
      <c r="P1109" s="98">
        <f t="shared" si="62"/>
        <v>31</v>
      </c>
      <c r="Q1109" s="98">
        <f t="shared" si="63"/>
        <v>0</v>
      </c>
    </row>
    <row r="1110" spans="1:17" x14ac:dyDescent="0.2">
      <c r="A1110" s="78" t="s">
        <v>2633</v>
      </c>
      <c r="B1110" s="31">
        <v>1</v>
      </c>
      <c r="C1110" s="31" t="s">
        <v>2360</v>
      </c>
      <c r="D1110" s="31" t="s">
        <v>1720</v>
      </c>
      <c r="E1110" s="112" t="s">
        <v>4</v>
      </c>
      <c r="F1110" s="31" t="str">
        <f>+C$1109</f>
        <v>41750K000</v>
      </c>
      <c r="G1110" s="110">
        <v>7</v>
      </c>
      <c r="H1110" s="110"/>
      <c r="I1110" s="111"/>
      <c r="J1110" s="31" t="s">
        <v>556</v>
      </c>
      <c r="K1110" s="31" t="s">
        <v>29</v>
      </c>
      <c r="L1110" s="31"/>
      <c r="M1110" s="60"/>
      <c r="N1110" s="31"/>
      <c r="O1110" s="31" t="s">
        <v>556</v>
      </c>
      <c r="P1110" s="98">
        <f t="shared" si="62"/>
        <v>27</v>
      </c>
      <c r="Q1110" s="98">
        <f t="shared" si="63"/>
        <v>0</v>
      </c>
    </row>
    <row r="1111" spans="1:17" x14ac:dyDescent="0.2">
      <c r="A1111" s="78" t="s">
        <v>2634</v>
      </c>
      <c r="B1111" s="31">
        <v>1</v>
      </c>
      <c r="C1111" s="31" t="s">
        <v>2361</v>
      </c>
      <c r="D1111" s="31" t="s">
        <v>1711</v>
      </c>
      <c r="E1111" s="112" t="s">
        <v>4</v>
      </c>
      <c r="F1111" s="31" t="str">
        <f>+C$1109</f>
        <v>41750K000</v>
      </c>
      <c r="G1111" s="110">
        <v>5</v>
      </c>
      <c r="H1111" s="110"/>
      <c r="I1111" s="111"/>
      <c r="J1111" s="31" t="s">
        <v>556</v>
      </c>
      <c r="K1111" s="31" t="s">
        <v>29</v>
      </c>
      <c r="L1111" s="31"/>
      <c r="M1111" s="60"/>
      <c r="N1111" s="31"/>
      <c r="O1111" s="31" t="s">
        <v>556</v>
      </c>
      <c r="P1111" s="98">
        <f t="shared" si="62"/>
        <v>11</v>
      </c>
      <c r="Q1111" s="98">
        <f t="shared" si="63"/>
        <v>0</v>
      </c>
    </row>
    <row r="1112" spans="1:17" x14ac:dyDescent="0.2">
      <c r="A1112" s="78" t="s">
        <v>2635</v>
      </c>
      <c r="B1112" s="31">
        <v>5</v>
      </c>
      <c r="C1112" s="31" t="s">
        <v>2362</v>
      </c>
      <c r="D1112" s="31" t="s">
        <v>1721</v>
      </c>
      <c r="E1112" s="112" t="s">
        <v>4</v>
      </c>
      <c r="F1112" s="31" t="str">
        <f>+C$1109</f>
        <v>41750K000</v>
      </c>
      <c r="G1112" s="110">
        <v>4</v>
      </c>
      <c r="H1112" s="110"/>
      <c r="I1112" s="111"/>
      <c r="J1112" s="31" t="s">
        <v>556</v>
      </c>
      <c r="K1112" s="31" t="s">
        <v>29</v>
      </c>
      <c r="L1112" s="31"/>
      <c r="M1112" s="60"/>
      <c r="N1112" s="31"/>
      <c r="O1112" s="31" t="s">
        <v>556</v>
      </c>
      <c r="P1112" s="98">
        <f t="shared" si="62"/>
        <v>23</v>
      </c>
      <c r="Q1112" s="98">
        <f t="shared" si="63"/>
        <v>0</v>
      </c>
    </row>
    <row r="1113" spans="1:17" x14ac:dyDescent="0.2">
      <c r="A1113" s="119"/>
      <c r="B1113" s="88"/>
      <c r="C1113" s="120"/>
      <c r="D1113" s="43"/>
      <c r="E1113" s="43"/>
      <c r="F1113" s="43"/>
      <c r="G1113" s="121"/>
      <c r="H1113" s="121"/>
      <c r="I1113" s="122"/>
      <c r="J1113" s="43"/>
      <c r="K1113" s="43" t="s">
        <v>4</v>
      </c>
      <c r="N1113" s="43"/>
      <c r="P1113" s="98">
        <f t="shared" si="62"/>
        <v>0</v>
      </c>
      <c r="Q1113" s="98">
        <f t="shared" si="63"/>
        <v>0</v>
      </c>
    </row>
    <row r="1114" spans="1:17" x14ac:dyDescent="0.2">
      <c r="A1114" s="78" t="s">
        <v>2636</v>
      </c>
      <c r="B1114" s="31"/>
      <c r="C1114" s="31" t="s">
        <v>2363</v>
      </c>
      <c r="D1114" s="31" t="s">
        <v>1715</v>
      </c>
      <c r="E1114" s="113" t="s">
        <v>5</v>
      </c>
      <c r="F1114" s="31" t="s">
        <v>4</v>
      </c>
      <c r="G1114" s="104">
        <v>264</v>
      </c>
      <c r="H1114" s="110">
        <f>+(B1115*G1115)+(B1121*G1121)</f>
        <v>264</v>
      </c>
      <c r="I1114" s="111" t="s">
        <v>4</v>
      </c>
      <c r="J1114" s="31" t="s">
        <v>556</v>
      </c>
      <c r="K1114" s="31" t="s">
        <v>29</v>
      </c>
      <c r="L1114" s="31"/>
      <c r="M1114" s="60">
        <v>263</v>
      </c>
      <c r="N1114" s="31"/>
      <c r="O1114" s="31" t="s">
        <v>556</v>
      </c>
      <c r="P1114" s="98">
        <f t="shared" si="62"/>
        <v>28</v>
      </c>
      <c r="Q1114" s="98">
        <f t="shared" si="63"/>
        <v>0</v>
      </c>
    </row>
    <row r="1115" spans="1:17" x14ac:dyDescent="0.2">
      <c r="A1115" s="78" t="s">
        <v>2637</v>
      </c>
      <c r="B1115" s="31">
        <v>1</v>
      </c>
      <c r="C1115" s="31" t="s">
        <v>2364</v>
      </c>
      <c r="D1115" s="31" t="s">
        <v>1716</v>
      </c>
      <c r="E1115" s="80" t="s">
        <v>39</v>
      </c>
      <c r="F1115" s="31" t="str">
        <f>+C$1114</f>
        <v>41745K100</v>
      </c>
      <c r="G1115" s="104">
        <v>72</v>
      </c>
      <c r="H1115" s="110">
        <f>SUMPRODUCT(B1116:B1120,G1116:G1120)</f>
        <v>72</v>
      </c>
      <c r="I1115" s="111"/>
      <c r="J1115" s="31" t="s">
        <v>556</v>
      </c>
      <c r="K1115" s="31" t="s">
        <v>29</v>
      </c>
      <c r="L1115" s="31"/>
      <c r="M1115" s="60">
        <v>71</v>
      </c>
      <c r="N1115" s="31" t="s">
        <v>2909</v>
      </c>
      <c r="O1115" s="31" t="s">
        <v>556</v>
      </c>
      <c r="P1115" s="98">
        <f t="shared" si="62"/>
        <v>25</v>
      </c>
      <c r="Q1115" s="98">
        <f t="shared" si="63"/>
        <v>25</v>
      </c>
    </row>
    <row r="1116" spans="1:17" x14ac:dyDescent="0.2">
      <c r="A1116" s="78" t="s">
        <v>2638</v>
      </c>
      <c r="B1116" s="31">
        <v>1</v>
      </c>
      <c r="C1116" s="31" t="s">
        <v>2365</v>
      </c>
      <c r="D1116" s="31" t="s">
        <v>798</v>
      </c>
      <c r="E1116" s="135" t="s">
        <v>4</v>
      </c>
      <c r="F1116" s="31" t="str">
        <f>+C$1115</f>
        <v>41740K100</v>
      </c>
      <c r="G1116" s="110">
        <v>4</v>
      </c>
      <c r="H1116" s="110"/>
      <c r="I1116" s="111" t="s">
        <v>4</v>
      </c>
      <c r="J1116" s="31" t="s">
        <v>556</v>
      </c>
      <c r="K1116" s="31" t="s">
        <v>29</v>
      </c>
      <c r="L1116" s="31"/>
      <c r="M1116" s="60"/>
      <c r="N1116" s="31"/>
      <c r="O1116" s="31" t="s">
        <v>556</v>
      </c>
      <c r="P1116" s="98">
        <f t="shared" si="62"/>
        <v>11</v>
      </c>
      <c r="Q1116" s="98">
        <f t="shared" si="63"/>
        <v>0</v>
      </c>
    </row>
    <row r="1117" spans="1:17" x14ac:dyDescent="0.2">
      <c r="A1117" s="78" t="s">
        <v>2639</v>
      </c>
      <c r="B1117" s="31">
        <v>1</v>
      </c>
      <c r="C1117" s="31" t="s">
        <v>2366</v>
      </c>
      <c r="D1117" s="31" t="s">
        <v>188</v>
      </c>
      <c r="E1117" s="135" t="s">
        <v>4</v>
      </c>
      <c r="F1117" s="31" t="str">
        <f>+C$1115</f>
        <v>41740K100</v>
      </c>
      <c r="G1117" s="104">
        <v>53</v>
      </c>
      <c r="H1117" s="110"/>
      <c r="I1117" s="111" t="s">
        <v>4</v>
      </c>
      <c r="J1117" s="31" t="s">
        <v>556</v>
      </c>
      <c r="K1117" s="31" t="s">
        <v>29</v>
      </c>
      <c r="L1117" s="31"/>
      <c r="M1117" s="60">
        <v>52</v>
      </c>
      <c r="N1117" s="31"/>
      <c r="O1117" s="31" t="s">
        <v>556</v>
      </c>
      <c r="P1117" s="98">
        <f t="shared" si="62"/>
        <v>4</v>
      </c>
      <c r="Q1117" s="98">
        <f t="shared" si="63"/>
        <v>0</v>
      </c>
    </row>
    <row r="1118" spans="1:17" x14ac:dyDescent="0.2">
      <c r="A1118" s="78" t="s">
        <v>2640</v>
      </c>
      <c r="B1118" s="31">
        <v>1</v>
      </c>
      <c r="C1118" s="31" t="s">
        <v>2367</v>
      </c>
      <c r="D1118" s="31" t="s">
        <v>190</v>
      </c>
      <c r="E1118" s="135" t="s">
        <v>4</v>
      </c>
      <c r="F1118" s="31" t="str">
        <f>+C$1115</f>
        <v>41740K100</v>
      </c>
      <c r="G1118" s="110">
        <v>6</v>
      </c>
      <c r="H1118" s="110"/>
      <c r="I1118" s="111" t="s">
        <v>4</v>
      </c>
      <c r="J1118" s="31" t="s">
        <v>556</v>
      </c>
      <c r="K1118" s="31" t="s">
        <v>29</v>
      </c>
      <c r="L1118" s="31"/>
      <c r="M1118" s="60"/>
      <c r="N1118" s="31"/>
      <c r="O1118" s="31" t="s">
        <v>556</v>
      </c>
      <c r="P1118" s="98">
        <f t="shared" si="62"/>
        <v>17</v>
      </c>
      <c r="Q1118" s="98">
        <f t="shared" si="63"/>
        <v>0</v>
      </c>
    </row>
    <row r="1119" spans="1:17" x14ac:dyDescent="0.2">
      <c r="A1119" s="78" t="s">
        <v>2641</v>
      </c>
      <c r="B1119" s="31">
        <v>1</v>
      </c>
      <c r="C1119" s="31" t="s">
        <v>2368</v>
      </c>
      <c r="D1119" s="31" t="s">
        <v>799</v>
      </c>
      <c r="E1119" s="135" t="s">
        <v>4</v>
      </c>
      <c r="F1119" s="31" t="str">
        <f>+C$1115</f>
        <v>41740K100</v>
      </c>
      <c r="G1119" s="110">
        <v>4</v>
      </c>
      <c r="H1119" s="110"/>
      <c r="I1119" s="111" t="s">
        <v>4</v>
      </c>
      <c r="J1119" s="31" t="s">
        <v>556</v>
      </c>
      <c r="K1119" s="31" t="s">
        <v>29</v>
      </c>
      <c r="L1119" s="31"/>
      <c r="M1119" s="60"/>
      <c r="N1119" s="31"/>
      <c r="O1119" s="31" t="s">
        <v>556</v>
      </c>
      <c r="P1119" s="98">
        <f t="shared" si="62"/>
        <v>16</v>
      </c>
      <c r="Q1119" s="98">
        <f t="shared" si="63"/>
        <v>0</v>
      </c>
    </row>
    <row r="1120" spans="1:17" x14ac:dyDescent="0.2">
      <c r="A1120" s="78" t="s">
        <v>2642</v>
      </c>
      <c r="B1120" s="31">
        <v>1</v>
      </c>
      <c r="C1120" s="31" t="s">
        <v>2369</v>
      </c>
      <c r="D1120" s="31" t="s">
        <v>800</v>
      </c>
      <c r="E1120" s="135" t="s">
        <v>4</v>
      </c>
      <c r="F1120" s="31" t="str">
        <f>+C$1115</f>
        <v>41740K100</v>
      </c>
      <c r="G1120" s="110">
        <v>5</v>
      </c>
      <c r="H1120" s="110"/>
      <c r="I1120" s="111" t="s">
        <v>4</v>
      </c>
      <c r="J1120" s="31" t="s">
        <v>556</v>
      </c>
      <c r="K1120" s="31" t="s">
        <v>29</v>
      </c>
      <c r="L1120" s="31"/>
      <c r="M1120" s="60"/>
      <c r="N1120" s="31"/>
      <c r="O1120" s="31" t="s">
        <v>556</v>
      </c>
      <c r="P1120" s="98">
        <f t="shared" si="62"/>
        <v>14</v>
      </c>
      <c r="Q1120" s="98">
        <f t="shared" si="63"/>
        <v>0</v>
      </c>
    </row>
    <row r="1121" spans="1:17" x14ac:dyDescent="0.2">
      <c r="A1121" s="78" t="s">
        <v>2643</v>
      </c>
      <c r="B1121" s="31">
        <v>6</v>
      </c>
      <c r="C1121" s="31" t="s">
        <v>2370</v>
      </c>
      <c r="D1121" s="31" t="s">
        <v>539</v>
      </c>
      <c r="E1121" s="80" t="s">
        <v>39</v>
      </c>
      <c r="F1121" s="31" t="str">
        <f>+C$1114</f>
        <v>41745K100</v>
      </c>
      <c r="G1121" s="110">
        <v>32</v>
      </c>
      <c r="H1121" s="110">
        <f>SUMPRODUCT(B1122:B1124,G1122:G1124)</f>
        <v>32</v>
      </c>
      <c r="I1121" s="111"/>
      <c r="J1121" s="31" t="s">
        <v>556</v>
      </c>
      <c r="K1121" s="31" t="s">
        <v>29</v>
      </c>
      <c r="L1121" s="31"/>
      <c r="M1121" s="60"/>
      <c r="N1121" s="31" t="s">
        <v>2909</v>
      </c>
      <c r="O1121" s="31" t="s">
        <v>556</v>
      </c>
      <c r="P1121" s="98">
        <f t="shared" si="62"/>
        <v>24</v>
      </c>
      <c r="Q1121" s="98">
        <f t="shared" si="63"/>
        <v>25</v>
      </c>
    </row>
    <row r="1122" spans="1:17" x14ac:dyDescent="0.2">
      <c r="A1122" s="78" t="s">
        <v>2644</v>
      </c>
      <c r="B1122" s="31">
        <v>1</v>
      </c>
      <c r="C1122" s="31" t="s">
        <v>2371</v>
      </c>
      <c r="D1122" s="31" t="s">
        <v>801</v>
      </c>
      <c r="E1122" s="135" t="s">
        <v>4</v>
      </c>
      <c r="F1122" s="31" t="str">
        <f>+C$1121</f>
        <v>41750K100</v>
      </c>
      <c r="G1122" s="110">
        <v>7</v>
      </c>
      <c r="H1122" s="110"/>
      <c r="I1122" s="111" t="s">
        <v>4</v>
      </c>
      <c r="J1122" s="31" t="s">
        <v>556</v>
      </c>
      <c r="K1122" s="31" t="s">
        <v>29</v>
      </c>
      <c r="L1122" s="31"/>
      <c r="M1122" s="60"/>
      <c r="N1122" s="31"/>
      <c r="O1122" s="31" t="s">
        <v>556</v>
      </c>
      <c r="P1122" s="98">
        <f t="shared" si="62"/>
        <v>20</v>
      </c>
      <c r="Q1122" s="98">
        <f t="shared" si="63"/>
        <v>0</v>
      </c>
    </row>
    <row r="1123" spans="1:17" x14ac:dyDescent="0.2">
      <c r="A1123" s="78" t="s">
        <v>2645</v>
      </c>
      <c r="B1123" s="31">
        <v>1</v>
      </c>
      <c r="C1123" s="31" t="s">
        <v>2372</v>
      </c>
      <c r="D1123" s="31" t="s">
        <v>188</v>
      </c>
      <c r="E1123" s="135" t="s">
        <v>4</v>
      </c>
      <c r="F1123" s="31" t="str">
        <f>+C$1121</f>
        <v>41750K100</v>
      </c>
      <c r="G1123" s="110">
        <v>5</v>
      </c>
      <c r="H1123" s="110"/>
      <c r="I1123" s="111" t="s">
        <v>4</v>
      </c>
      <c r="J1123" s="31" t="s">
        <v>556</v>
      </c>
      <c r="K1123" s="31" t="s">
        <v>29</v>
      </c>
      <c r="L1123" s="31"/>
      <c r="M1123" s="60"/>
      <c r="N1123" s="31"/>
      <c r="O1123" s="31" t="s">
        <v>556</v>
      </c>
      <c r="P1123" s="98">
        <f t="shared" si="62"/>
        <v>4</v>
      </c>
      <c r="Q1123" s="98">
        <f t="shared" si="63"/>
        <v>0</v>
      </c>
    </row>
    <row r="1124" spans="1:17" x14ac:dyDescent="0.2">
      <c r="A1124" s="78" t="s">
        <v>2646</v>
      </c>
      <c r="B1124" s="31">
        <v>5</v>
      </c>
      <c r="C1124" s="31" t="s">
        <v>2373</v>
      </c>
      <c r="D1124" s="31" t="s">
        <v>802</v>
      </c>
      <c r="E1124" s="135" t="s">
        <v>4</v>
      </c>
      <c r="F1124" s="31" t="str">
        <f>+C$1121</f>
        <v>41750K100</v>
      </c>
      <c r="G1124" s="110">
        <v>4</v>
      </c>
      <c r="H1124" s="110"/>
      <c r="I1124" s="111" t="s">
        <v>4</v>
      </c>
      <c r="J1124" s="31" t="s">
        <v>556</v>
      </c>
      <c r="K1124" s="31" t="s">
        <v>29</v>
      </c>
      <c r="L1124" s="31"/>
      <c r="M1124" s="60"/>
      <c r="N1124" s="31"/>
      <c r="O1124" s="31" t="s">
        <v>556</v>
      </c>
      <c r="P1124" s="98">
        <f t="shared" ref="P1124:P1187" si="64">+LEN(D1124)</f>
        <v>16</v>
      </c>
      <c r="Q1124" s="98">
        <f t="shared" ref="Q1124:Q1187" si="65">+LEN(N1124)</f>
        <v>0</v>
      </c>
    </row>
    <row r="1125" spans="1:17" x14ac:dyDescent="0.2">
      <c r="A1125" s="119"/>
      <c r="B1125" s="88"/>
      <c r="C1125" s="120"/>
      <c r="D1125" s="43"/>
      <c r="E1125" s="43"/>
      <c r="F1125" s="43"/>
      <c r="G1125" s="121"/>
      <c r="H1125" s="121"/>
      <c r="I1125" s="122"/>
      <c r="J1125" s="43"/>
      <c r="K1125" s="43" t="s">
        <v>4</v>
      </c>
      <c r="N1125" s="43"/>
      <c r="P1125" s="98">
        <f t="shared" si="64"/>
        <v>0</v>
      </c>
      <c r="Q1125" s="98">
        <f t="shared" si="65"/>
        <v>0</v>
      </c>
    </row>
    <row r="1126" spans="1:17" x14ac:dyDescent="0.2">
      <c r="A1126" s="78" t="s">
        <v>1475</v>
      </c>
      <c r="B1126" s="31"/>
      <c r="C1126" s="31" t="s">
        <v>2899</v>
      </c>
      <c r="D1126" s="31" t="s">
        <v>803</v>
      </c>
      <c r="E1126" s="80" t="s">
        <v>39</v>
      </c>
      <c r="F1126" s="31" t="s">
        <v>4</v>
      </c>
      <c r="G1126" s="110">
        <v>154</v>
      </c>
      <c r="H1126" s="110">
        <f>SUMPRODUCT(B1127:B1128,G1127:G1128)</f>
        <v>154</v>
      </c>
      <c r="I1126" s="111"/>
      <c r="J1126" s="31" t="s">
        <v>195</v>
      </c>
      <c r="K1126" s="31" t="s">
        <v>30</v>
      </c>
      <c r="L1126" s="31"/>
      <c r="M1126" s="60"/>
      <c r="N1126" s="31" t="s">
        <v>264</v>
      </c>
      <c r="O1126" s="31" t="s">
        <v>2544</v>
      </c>
      <c r="P1126" s="98">
        <f t="shared" si="64"/>
        <v>19</v>
      </c>
      <c r="Q1126" s="98">
        <f t="shared" si="65"/>
        <v>17</v>
      </c>
    </row>
    <row r="1127" spans="1:17" x14ac:dyDescent="0.2">
      <c r="A1127" s="78" t="s">
        <v>1476</v>
      </c>
      <c r="B1127" s="31">
        <v>1</v>
      </c>
      <c r="C1127" s="31" t="s">
        <v>2945</v>
      </c>
      <c r="D1127" s="31" t="s">
        <v>550</v>
      </c>
      <c r="E1127" s="112" t="s">
        <v>4</v>
      </c>
      <c r="F1127" s="31" t="str">
        <f>+C$1126</f>
        <v>43430K000</v>
      </c>
      <c r="G1127" s="110">
        <v>147</v>
      </c>
      <c r="H1127" s="110"/>
      <c r="I1127" s="111" t="s">
        <v>6</v>
      </c>
      <c r="J1127" s="31" t="s">
        <v>195</v>
      </c>
      <c r="K1127" s="31" t="s">
        <v>30</v>
      </c>
      <c r="L1127" s="31"/>
      <c r="M1127" s="60"/>
      <c r="N1127" s="31"/>
      <c r="O1127" s="31" t="s">
        <v>2544</v>
      </c>
      <c r="P1127" s="98">
        <f t="shared" si="64"/>
        <v>17</v>
      </c>
      <c r="Q1127" s="98">
        <f t="shared" si="65"/>
        <v>0</v>
      </c>
    </row>
    <row r="1128" spans="1:17" x14ac:dyDescent="0.2">
      <c r="A1128" s="78" t="s">
        <v>1477</v>
      </c>
      <c r="B1128" s="31">
        <v>1</v>
      </c>
      <c r="C1128" s="31" t="s">
        <v>2900</v>
      </c>
      <c r="D1128" s="31" t="s">
        <v>551</v>
      </c>
      <c r="E1128" s="112" t="s">
        <v>4</v>
      </c>
      <c r="F1128" s="31" t="str">
        <f>+C$1126</f>
        <v>43430K000</v>
      </c>
      <c r="G1128" s="110">
        <v>7</v>
      </c>
      <c r="H1128" s="110"/>
      <c r="I1128" s="111" t="s">
        <v>6</v>
      </c>
      <c r="J1128" s="31" t="s">
        <v>195</v>
      </c>
      <c r="K1128" s="31" t="s">
        <v>30</v>
      </c>
      <c r="L1128" s="31"/>
      <c r="M1128" s="60"/>
      <c r="N1128" s="31"/>
      <c r="O1128" s="31" t="s">
        <v>2544</v>
      </c>
      <c r="P1128" s="98">
        <f t="shared" si="64"/>
        <v>16</v>
      </c>
      <c r="Q1128" s="98">
        <f t="shared" si="65"/>
        <v>0</v>
      </c>
    </row>
    <row r="1129" spans="1:17" x14ac:dyDescent="0.2">
      <c r="A1129" s="78" t="s">
        <v>1478</v>
      </c>
      <c r="B1129" s="31"/>
      <c r="C1129" s="31" t="s">
        <v>2312</v>
      </c>
      <c r="D1129" s="31" t="s">
        <v>804</v>
      </c>
      <c r="E1129" s="112" t="s">
        <v>4</v>
      </c>
      <c r="F1129" s="31" t="s">
        <v>4</v>
      </c>
      <c r="G1129" s="110">
        <v>50</v>
      </c>
      <c r="H1129" s="110"/>
      <c r="I1129" s="111" t="s">
        <v>4</v>
      </c>
      <c r="J1129" s="31" t="s">
        <v>195</v>
      </c>
      <c r="K1129" s="31" t="s">
        <v>30</v>
      </c>
      <c r="L1129" s="31"/>
      <c r="M1129" s="60"/>
      <c r="N1129" s="31" t="s">
        <v>2910</v>
      </c>
      <c r="O1129" s="31" t="s">
        <v>2544</v>
      </c>
      <c r="P1129" s="98">
        <f t="shared" si="64"/>
        <v>17</v>
      </c>
      <c r="Q1129" s="98">
        <f t="shared" si="65"/>
        <v>18</v>
      </c>
    </row>
    <row r="1130" spans="1:17" x14ac:dyDescent="0.2">
      <c r="A1130" s="78" t="s">
        <v>3250</v>
      </c>
      <c r="B1130" s="31"/>
      <c r="C1130" s="31" t="s">
        <v>3024</v>
      </c>
      <c r="D1130" s="31" t="s">
        <v>3020</v>
      </c>
      <c r="E1130" s="112" t="s">
        <v>4</v>
      </c>
      <c r="F1130" s="31" t="s">
        <v>4</v>
      </c>
      <c r="G1130" s="110">
        <v>3</v>
      </c>
      <c r="H1130" s="110"/>
      <c r="I1130" s="111" t="s">
        <v>6</v>
      </c>
      <c r="J1130" s="31" t="s">
        <v>195</v>
      </c>
      <c r="K1130" s="31" t="s">
        <v>30</v>
      </c>
      <c r="L1130" s="31"/>
      <c r="M1130" s="60"/>
      <c r="N1130" s="31" t="s">
        <v>1664</v>
      </c>
      <c r="O1130" s="31" t="s">
        <v>2544</v>
      </c>
      <c r="P1130" s="98">
        <f t="shared" si="64"/>
        <v>23</v>
      </c>
      <c r="Q1130" s="98">
        <f t="shared" si="65"/>
        <v>7</v>
      </c>
    </row>
    <row r="1131" spans="1:17" x14ac:dyDescent="0.2">
      <c r="A1131" s="78" t="s">
        <v>3251</v>
      </c>
      <c r="B1131" s="31"/>
      <c r="C1131" s="31" t="s">
        <v>3025</v>
      </c>
      <c r="D1131" s="31" t="s">
        <v>3021</v>
      </c>
      <c r="E1131" s="112" t="s">
        <v>4</v>
      </c>
      <c r="F1131" s="31" t="s">
        <v>4</v>
      </c>
      <c r="G1131" s="110">
        <v>15</v>
      </c>
      <c r="H1131" s="110"/>
      <c r="I1131" s="111" t="s">
        <v>6</v>
      </c>
      <c r="J1131" s="31" t="s">
        <v>195</v>
      </c>
      <c r="K1131" s="31" t="s">
        <v>30</v>
      </c>
      <c r="L1131" s="31"/>
      <c r="M1131" s="60"/>
      <c r="N1131" s="31" t="s">
        <v>1664</v>
      </c>
      <c r="O1131" s="31" t="s">
        <v>2544</v>
      </c>
      <c r="P1131" s="98">
        <f t="shared" si="64"/>
        <v>27</v>
      </c>
      <c r="Q1131" s="98">
        <f t="shared" si="65"/>
        <v>7</v>
      </c>
    </row>
    <row r="1132" spans="1:17" x14ac:dyDescent="0.2">
      <c r="A1132" s="78" t="s">
        <v>3252</v>
      </c>
      <c r="B1132" s="31"/>
      <c r="C1132" s="31" t="s">
        <v>3026</v>
      </c>
      <c r="D1132" s="31" t="s">
        <v>3022</v>
      </c>
      <c r="E1132" s="112" t="s">
        <v>4</v>
      </c>
      <c r="F1132" s="31" t="s">
        <v>4</v>
      </c>
      <c r="G1132" s="110">
        <v>15</v>
      </c>
      <c r="H1132" s="110"/>
      <c r="I1132" s="111" t="s">
        <v>6</v>
      </c>
      <c r="J1132" s="31" t="s">
        <v>195</v>
      </c>
      <c r="K1132" s="31" t="s">
        <v>30</v>
      </c>
      <c r="L1132" s="31"/>
      <c r="M1132" s="60"/>
      <c r="N1132" s="31" t="s">
        <v>1664</v>
      </c>
      <c r="O1132" s="31" t="s">
        <v>2544</v>
      </c>
      <c r="P1132" s="98">
        <f t="shared" si="64"/>
        <v>28</v>
      </c>
      <c r="Q1132" s="98">
        <f t="shared" si="65"/>
        <v>7</v>
      </c>
    </row>
    <row r="1133" spans="1:17" x14ac:dyDescent="0.2">
      <c r="A1133" s="78" t="s">
        <v>3253</v>
      </c>
      <c r="B1133" s="31"/>
      <c r="C1133" s="31" t="s">
        <v>3027</v>
      </c>
      <c r="D1133" s="31" t="s">
        <v>3023</v>
      </c>
      <c r="E1133" s="112" t="s">
        <v>4</v>
      </c>
      <c r="F1133" s="31" t="s">
        <v>4</v>
      </c>
      <c r="G1133" s="110">
        <v>15</v>
      </c>
      <c r="H1133" s="110"/>
      <c r="I1133" s="111" t="s">
        <v>6</v>
      </c>
      <c r="J1133" s="31" t="s">
        <v>195</v>
      </c>
      <c r="K1133" s="31" t="s">
        <v>30</v>
      </c>
      <c r="L1133" s="31"/>
      <c r="M1133" s="60"/>
      <c r="N1133" s="31" t="s">
        <v>1664</v>
      </c>
      <c r="O1133" s="31" t="s">
        <v>2544</v>
      </c>
      <c r="P1133" s="98">
        <f t="shared" si="64"/>
        <v>28</v>
      </c>
      <c r="Q1133" s="98">
        <f t="shared" si="65"/>
        <v>7</v>
      </c>
    </row>
    <row r="1134" spans="1:17" x14ac:dyDescent="0.2">
      <c r="A1134" s="119"/>
      <c r="B1134" s="88"/>
      <c r="C1134" s="120"/>
      <c r="D1134" s="43"/>
      <c r="E1134" s="43"/>
      <c r="F1134" s="43"/>
      <c r="G1134" s="121"/>
      <c r="H1134" s="121"/>
      <c r="I1134" s="122"/>
      <c r="J1134" s="43"/>
      <c r="K1134" s="43" t="s">
        <v>4</v>
      </c>
      <c r="N1134" s="43"/>
      <c r="P1134" s="98">
        <f t="shared" si="64"/>
        <v>0</v>
      </c>
      <c r="Q1134" s="98">
        <f t="shared" si="65"/>
        <v>0</v>
      </c>
    </row>
    <row r="1135" spans="1:17" x14ac:dyDescent="0.2">
      <c r="A1135" s="78" t="s">
        <v>1479</v>
      </c>
      <c r="B1135" s="31"/>
      <c r="C1135" s="31" t="s">
        <v>2964</v>
      </c>
      <c r="D1135" s="31" t="s">
        <v>196</v>
      </c>
      <c r="E1135" s="112" t="s">
        <v>4</v>
      </c>
      <c r="F1135" s="31" t="s">
        <v>4</v>
      </c>
      <c r="G1135" s="104">
        <v>252</v>
      </c>
      <c r="H1135" s="110"/>
      <c r="I1135" s="111" t="s">
        <v>6</v>
      </c>
      <c r="J1135" s="31" t="s">
        <v>197</v>
      </c>
      <c r="K1135" s="31" t="s">
        <v>31</v>
      </c>
      <c r="L1135" s="31"/>
      <c r="M1135" s="104">
        <v>250</v>
      </c>
      <c r="N1135" s="31"/>
      <c r="O1135" s="31" t="s">
        <v>2486</v>
      </c>
      <c r="P1135" s="98">
        <f t="shared" si="64"/>
        <v>30</v>
      </c>
      <c r="Q1135" s="98">
        <f t="shared" si="65"/>
        <v>0</v>
      </c>
    </row>
    <row r="1136" spans="1:17" x14ac:dyDescent="0.2">
      <c r="A1136" s="78" t="s">
        <v>1480</v>
      </c>
      <c r="B1136" s="31"/>
      <c r="C1136" s="31" t="s">
        <v>2055</v>
      </c>
      <c r="D1136" s="31" t="s">
        <v>805</v>
      </c>
      <c r="E1136" s="112" t="s">
        <v>4</v>
      </c>
      <c r="F1136" s="31" t="s">
        <v>4</v>
      </c>
      <c r="G1136" s="104">
        <v>113</v>
      </c>
      <c r="H1136" s="110"/>
      <c r="I1136" s="111" t="s">
        <v>6</v>
      </c>
      <c r="J1136" s="31" t="s">
        <v>197</v>
      </c>
      <c r="K1136" s="31" t="s">
        <v>31</v>
      </c>
      <c r="L1136" s="31"/>
      <c r="M1136" s="104">
        <v>114</v>
      </c>
      <c r="N1136" s="31"/>
      <c r="O1136" s="31" t="s">
        <v>2486</v>
      </c>
      <c r="P1136" s="98">
        <f t="shared" si="64"/>
        <v>18</v>
      </c>
      <c r="Q1136" s="98">
        <f t="shared" si="65"/>
        <v>0</v>
      </c>
    </row>
    <row r="1137" spans="1:17" x14ac:dyDescent="0.2">
      <c r="A1137" s="78" t="s">
        <v>1481</v>
      </c>
      <c r="B1137" s="31"/>
      <c r="C1137" s="31" t="s">
        <v>2740</v>
      </c>
      <c r="D1137" s="31" t="s">
        <v>553</v>
      </c>
      <c r="E1137" s="113" t="s">
        <v>5</v>
      </c>
      <c r="F1137" s="31" t="s">
        <v>4</v>
      </c>
      <c r="G1137" s="110">
        <v>384</v>
      </c>
      <c r="H1137" s="110">
        <f>SUMPRODUCT(B1138:B1140,G1138:G1140)</f>
        <v>384</v>
      </c>
      <c r="I1137" s="111"/>
      <c r="J1137" s="31" t="s">
        <v>197</v>
      </c>
      <c r="K1137" s="31" t="s">
        <v>31</v>
      </c>
      <c r="L1137" s="31"/>
      <c r="M1137" s="104"/>
      <c r="N1137" s="31"/>
      <c r="O1137" s="31" t="s">
        <v>2901</v>
      </c>
      <c r="P1137" s="98">
        <f t="shared" si="64"/>
        <v>16</v>
      </c>
      <c r="Q1137" s="98">
        <f t="shared" si="65"/>
        <v>0</v>
      </c>
    </row>
    <row r="1138" spans="1:17" x14ac:dyDescent="0.2">
      <c r="A1138" s="78" t="s">
        <v>1482</v>
      </c>
      <c r="B1138" s="31">
        <v>1</v>
      </c>
      <c r="C1138" s="31" t="s">
        <v>2741</v>
      </c>
      <c r="D1138" s="31" t="s">
        <v>806</v>
      </c>
      <c r="E1138" s="112" t="s">
        <v>4</v>
      </c>
      <c r="F1138" s="31" t="str">
        <f>+C$1137</f>
        <v>44615K600</v>
      </c>
      <c r="G1138" s="110">
        <v>119</v>
      </c>
      <c r="H1138" s="110"/>
      <c r="I1138" s="111" t="s">
        <v>4</v>
      </c>
      <c r="J1138" s="31" t="s">
        <v>197</v>
      </c>
      <c r="K1138" s="31" t="s">
        <v>31</v>
      </c>
      <c r="L1138" s="31"/>
      <c r="M1138" s="104"/>
      <c r="N1138" s="31"/>
      <c r="O1138" s="31" t="s">
        <v>2486</v>
      </c>
      <c r="P1138" s="98">
        <f t="shared" si="64"/>
        <v>21</v>
      </c>
      <c r="Q1138" s="98">
        <f t="shared" si="65"/>
        <v>0</v>
      </c>
    </row>
    <row r="1139" spans="1:17" x14ac:dyDescent="0.2">
      <c r="A1139" s="78" t="s">
        <v>2005</v>
      </c>
      <c r="B1139" s="31">
        <v>3</v>
      </c>
      <c r="C1139" s="31" t="s">
        <v>3855</v>
      </c>
      <c r="D1139" s="31" t="s">
        <v>557</v>
      </c>
      <c r="E1139" s="112" t="s">
        <v>4</v>
      </c>
      <c r="F1139" s="31" t="str">
        <f>+C$1137</f>
        <v>44615K600</v>
      </c>
      <c r="G1139" s="110">
        <v>63</v>
      </c>
      <c r="H1139" s="110"/>
      <c r="I1139" s="111" t="s">
        <v>4</v>
      </c>
      <c r="J1139" s="31" t="s">
        <v>197</v>
      </c>
      <c r="K1139" s="31" t="s">
        <v>31</v>
      </c>
      <c r="L1139" s="31" t="s">
        <v>2743</v>
      </c>
      <c r="M1139" s="104"/>
      <c r="N1139" s="31"/>
      <c r="O1139" s="31" t="s">
        <v>2901</v>
      </c>
      <c r="P1139" s="98">
        <f>+LEN(D1139)</f>
        <v>18</v>
      </c>
      <c r="Q1139" s="98">
        <f>+LEN(N1139)</f>
        <v>0</v>
      </c>
    </row>
    <row r="1140" spans="1:17" s="100" customFormat="1" x14ac:dyDescent="0.2">
      <c r="A1140" s="78" t="s">
        <v>2004</v>
      </c>
      <c r="B1140" s="78">
        <v>1</v>
      </c>
      <c r="C1140" s="78" t="s">
        <v>3854</v>
      </c>
      <c r="D1140" s="78" t="s">
        <v>552</v>
      </c>
      <c r="E1140" s="135" t="s">
        <v>4</v>
      </c>
      <c r="F1140" s="78" t="str">
        <f>+C$1137</f>
        <v>44615K600</v>
      </c>
      <c r="G1140" s="90">
        <v>76</v>
      </c>
      <c r="H1140" s="90"/>
      <c r="I1140" s="140" t="s">
        <v>4</v>
      </c>
      <c r="J1140" s="78" t="s">
        <v>197</v>
      </c>
      <c r="K1140" s="78" t="s">
        <v>30</v>
      </c>
      <c r="L1140" s="78" t="s">
        <v>2742</v>
      </c>
      <c r="M1140" s="133"/>
      <c r="N1140" s="78"/>
      <c r="O1140" s="78" t="s">
        <v>2901</v>
      </c>
      <c r="P1140" s="98">
        <f>+LEN(D1140)</f>
        <v>19</v>
      </c>
      <c r="Q1140" s="98">
        <f>+LEN(N1140)</f>
        <v>0</v>
      </c>
    </row>
    <row r="1141" spans="1:17" x14ac:dyDescent="0.2">
      <c r="A1141" s="78" t="s">
        <v>2006</v>
      </c>
      <c r="B1141" s="31"/>
      <c r="C1141" s="31" t="s">
        <v>915</v>
      </c>
      <c r="D1141" s="31" t="s">
        <v>554</v>
      </c>
      <c r="E1141" s="113" t="s">
        <v>5</v>
      </c>
      <c r="F1141" s="31" t="s">
        <v>4</v>
      </c>
      <c r="G1141" s="110">
        <v>534</v>
      </c>
      <c r="H1141" s="110">
        <f>SUMPRODUCT(B1142:B1144,G1142:G1144)</f>
        <v>534</v>
      </c>
      <c r="I1141" s="111" t="s">
        <v>6</v>
      </c>
      <c r="J1141" s="31" t="s">
        <v>197</v>
      </c>
      <c r="K1141" s="31" t="s">
        <v>31</v>
      </c>
      <c r="L1141" s="31"/>
      <c r="M1141" s="104"/>
      <c r="N1141" s="31"/>
      <c r="O1141" s="31" t="s">
        <v>2545</v>
      </c>
      <c r="P1141" s="98">
        <f t="shared" si="64"/>
        <v>16</v>
      </c>
      <c r="Q1141" s="98">
        <f t="shared" si="65"/>
        <v>0</v>
      </c>
    </row>
    <row r="1142" spans="1:17" x14ac:dyDescent="0.2">
      <c r="A1142" s="78" t="s">
        <v>2008</v>
      </c>
      <c r="B1142" s="31">
        <v>1</v>
      </c>
      <c r="C1142" s="31" t="s">
        <v>916</v>
      </c>
      <c r="D1142" s="31" t="s">
        <v>807</v>
      </c>
      <c r="E1142" s="112" t="s">
        <v>4</v>
      </c>
      <c r="F1142" s="31" t="str">
        <f>+C$1141</f>
        <v>44635K000</v>
      </c>
      <c r="G1142" s="110">
        <v>120</v>
      </c>
      <c r="H1142" s="110"/>
      <c r="I1142" s="111" t="s">
        <v>4</v>
      </c>
      <c r="J1142" s="31" t="s">
        <v>197</v>
      </c>
      <c r="K1142" s="31" t="s">
        <v>31</v>
      </c>
      <c r="L1142" s="31"/>
      <c r="M1142" s="104"/>
      <c r="N1142" s="31"/>
      <c r="O1142" s="31" t="s">
        <v>2486</v>
      </c>
      <c r="P1142" s="98">
        <f t="shared" si="64"/>
        <v>21</v>
      </c>
      <c r="Q1142" s="98">
        <f t="shared" si="65"/>
        <v>0</v>
      </c>
    </row>
    <row r="1143" spans="1:17" x14ac:dyDescent="0.2">
      <c r="A1143" s="78" t="s">
        <v>2007</v>
      </c>
      <c r="B1143" s="31">
        <v>4</v>
      </c>
      <c r="C1143" s="31" t="s">
        <v>917</v>
      </c>
      <c r="D1143" s="31" t="s">
        <v>555</v>
      </c>
      <c r="E1143" s="112" t="s">
        <v>4</v>
      </c>
      <c r="F1143" s="31" t="str">
        <f>+C$1141</f>
        <v>44635K000</v>
      </c>
      <c r="G1143" s="110">
        <v>73</v>
      </c>
      <c r="H1143" s="110"/>
      <c r="I1143" s="111" t="s">
        <v>4</v>
      </c>
      <c r="J1143" s="31" t="s">
        <v>197</v>
      </c>
      <c r="K1143" s="31" t="s">
        <v>31</v>
      </c>
      <c r="L1143" s="31"/>
      <c r="M1143" s="104"/>
      <c r="N1143" s="31"/>
      <c r="O1143" s="31" t="s">
        <v>2545</v>
      </c>
      <c r="P1143" s="98">
        <f t="shared" si="64"/>
        <v>18</v>
      </c>
      <c r="Q1143" s="98">
        <f t="shared" si="65"/>
        <v>0</v>
      </c>
    </row>
    <row r="1144" spans="1:17" s="100" customFormat="1" x14ac:dyDescent="0.2">
      <c r="A1144" s="78" t="s">
        <v>2009</v>
      </c>
      <c r="B1144" s="78">
        <v>1</v>
      </c>
      <c r="C1144" s="78" t="s">
        <v>914</v>
      </c>
      <c r="D1144" s="78" t="s">
        <v>808</v>
      </c>
      <c r="E1144" s="135" t="s">
        <v>4</v>
      </c>
      <c r="F1144" s="78" t="str">
        <f>+C$1141</f>
        <v>44635K000</v>
      </c>
      <c r="G1144" s="90">
        <v>122</v>
      </c>
      <c r="H1144" s="90"/>
      <c r="I1144" s="140" t="s">
        <v>4</v>
      </c>
      <c r="J1144" s="78" t="s">
        <v>197</v>
      </c>
      <c r="K1144" s="78" t="s">
        <v>30</v>
      </c>
      <c r="L1144" s="78"/>
      <c r="M1144" s="133"/>
      <c r="N1144" s="78"/>
      <c r="O1144" s="78" t="s">
        <v>2545</v>
      </c>
      <c r="P1144" s="98">
        <f t="shared" si="64"/>
        <v>25</v>
      </c>
      <c r="Q1144" s="98">
        <f t="shared" si="65"/>
        <v>0</v>
      </c>
    </row>
    <row r="1145" spans="1:17" x14ac:dyDescent="0.2">
      <c r="A1145" s="78" t="s">
        <v>2010</v>
      </c>
      <c r="B1145" s="31"/>
      <c r="C1145" s="31" t="s">
        <v>3117</v>
      </c>
      <c r="D1145" s="31" t="s">
        <v>3144</v>
      </c>
      <c r="E1145" s="113" t="s">
        <v>5</v>
      </c>
      <c r="F1145" s="31" t="s">
        <v>4</v>
      </c>
      <c r="G1145" s="110">
        <v>522</v>
      </c>
      <c r="H1145" s="110">
        <f>SUMPRODUCT(B1146:B1148,G1146:G1148)</f>
        <v>522</v>
      </c>
      <c r="I1145" s="111" t="s">
        <v>6</v>
      </c>
      <c r="J1145" s="31" t="s">
        <v>197</v>
      </c>
      <c r="K1145" s="31" t="s">
        <v>31</v>
      </c>
      <c r="L1145" s="31"/>
      <c r="M1145" s="104"/>
      <c r="N1145" s="31"/>
      <c r="O1145" s="31"/>
      <c r="P1145" s="98">
        <f t="shared" si="64"/>
        <v>13</v>
      </c>
      <c r="Q1145" s="98">
        <f t="shared" si="65"/>
        <v>0</v>
      </c>
    </row>
    <row r="1146" spans="1:17" x14ac:dyDescent="0.2">
      <c r="A1146" s="78" t="s">
        <v>2011</v>
      </c>
      <c r="B1146" s="31">
        <v>1</v>
      </c>
      <c r="C1146" s="31" t="s">
        <v>3119</v>
      </c>
      <c r="D1146" s="31" t="s">
        <v>3146</v>
      </c>
      <c r="E1146" s="112" t="s">
        <v>4</v>
      </c>
      <c r="F1146" s="31" t="s">
        <v>3117</v>
      </c>
      <c r="G1146" s="110">
        <v>100</v>
      </c>
      <c r="H1146" s="110"/>
      <c r="I1146" s="111" t="s">
        <v>4</v>
      </c>
      <c r="J1146" s="31" t="s">
        <v>197</v>
      </c>
      <c r="K1146" s="31" t="s">
        <v>31</v>
      </c>
      <c r="L1146" s="31"/>
      <c r="M1146" s="104"/>
      <c r="N1146" s="31"/>
      <c r="O1146" s="31"/>
      <c r="P1146" s="98">
        <f t="shared" si="64"/>
        <v>18</v>
      </c>
      <c r="Q1146" s="98">
        <f t="shared" si="65"/>
        <v>0</v>
      </c>
    </row>
    <row r="1147" spans="1:17" x14ac:dyDescent="0.2">
      <c r="A1147" s="78" t="s">
        <v>2012</v>
      </c>
      <c r="B1147" s="31">
        <v>3</v>
      </c>
      <c r="C1147" s="31" t="s">
        <v>3120</v>
      </c>
      <c r="D1147" s="31" t="s">
        <v>3147</v>
      </c>
      <c r="E1147" s="112" t="s">
        <v>4</v>
      </c>
      <c r="F1147" s="31" t="s">
        <v>3117</v>
      </c>
      <c r="G1147" s="110">
        <v>103</v>
      </c>
      <c r="H1147" s="110"/>
      <c r="I1147" s="111" t="s">
        <v>4</v>
      </c>
      <c r="J1147" s="31" t="s">
        <v>197</v>
      </c>
      <c r="K1147" s="31" t="s">
        <v>31</v>
      </c>
      <c r="L1147" s="31"/>
      <c r="M1147" s="104"/>
      <c r="N1147" s="31"/>
      <c r="O1147" s="31"/>
      <c r="P1147" s="98">
        <f t="shared" si="64"/>
        <v>15</v>
      </c>
      <c r="Q1147" s="98">
        <f t="shared" si="65"/>
        <v>0</v>
      </c>
    </row>
    <row r="1148" spans="1:17" x14ac:dyDescent="0.2">
      <c r="A1148" s="78" t="s">
        <v>2013</v>
      </c>
      <c r="B1148" s="31">
        <v>1</v>
      </c>
      <c r="C1148" s="31" t="s">
        <v>3118</v>
      </c>
      <c r="D1148" s="31" t="s">
        <v>3145</v>
      </c>
      <c r="E1148" s="112" t="s">
        <v>4</v>
      </c>
      <c r="F1148" s="31" t="s">
        <v>3117</v>
      </c>
      <c r="G1148" s="110">
        <v>113</v>
      </c>
      <c r="H1148" s="110"/>
      <c r="I1148" s="111" t="s">
        <v>4</v>
      </c>
      <c r="J1148" s="31" t="s">
        <v>197</v>
      </c>
      <c r="K1148" s="31" t="s">
        <v>30</v>
      </c>
      <c r="L1148" s="31"/>
      <c r="M1148" s="104"/>
      <c r="N1148" s="31"/>
      <c r="O1148" s="31"/>
      <c r="P1148" s="98">
        <f>+LEN(D1148)</f>
        <v>23</v>
      </c>
      <c r="Q1148" s="98">
        <f>+LEN(N1148)</f>
        <v>0</v>
      </c>
    </row>
    <row r="1149" spans="1:17" x14ac:dyDescent="0.2">
      <c r="A1149" s="78" t="s">
        <v>2014</v>
      </c>
      <c r="B1149" s="31"/>
      <c r="C1149" s="31" t="s">
        <v>2965</v>
      </c>
      <c r="D1149" s="31" t="s">
        <v>1689</v>
      </c>
      <c r="E1149" s="112" t="s">
        <v>4</v>
      </c>
      <c r="F1149" s="31" t="s">
        <v>4</v>
      </c>
      <c r="G1149" s="110">
        <v>91</v>
      </c>
      <c r="H1149" s="110"/>
      <c r="I1149" s="111" t="s">
        <v>6</v>
      </c>
      <c r="J1149" s="31" t="s">
        <v>197</v>
      </c>
      <c r="K1149" s="31" t="s">
        <v>31</v>
      </c>
      <c r="L1149" s="31"/>
      <c r="M1149" s="104"/>
      <c r="N1149" s="31"/>
      <c r="O1149" s="31" t="s">
        <v>2546</v>
      </c>
      <c r="P1149" s="98">
        <f t="shared" si="64"/>
        <v>26</v>
      </c>
      <c r="Q1149" s="98">
        <f t="shared" si="65"/>
        <v>0</v>
      </c>
    </row>
    <row r="1150" spans="1:17" x14ac:dyDescent="0.2">
      <c r="A1150" s="78" t="s">
        <v>2015</v>
      </c>
      <c r="B1150" s="31"/>
      <c r="C1150" s="31" t="s">
        <v>3402</v>
      </c>
      <c r="D1150" s="31" t="s">
        <v>2967</v>
      </c>
      <c r="E1150" s="113" t="s">
        <v>5</v>
      </c>
      <c r="F1150" s="31" t="s">
        <v>4</v>
      </c>
      <c r="G1150" s="110">
        <v>543</v>
      </c>
      <c r="H1150" s="110">
        <f>SUMPRODUCT(B1151:B1154,G1151:G1154)</f>
        <v>543</v>
      </c>
      <c r="I1150" s="111" t="s">
        <v>6</v>
      </c>
      <c r="J1150" s="31" t="s">
        <v>197</v>
      </c>
      <c r="K1150" s="31" t="s">
        <v>31</v>
      </c>
      <c r="L1150" s="31"/>
      <c r="M1150" s="104"/>
      <c r="N1150" s="31"/>
      <c r="O1150" s="31" t="s">
        <v>2901</v>
      </c>
      <c r="P1150" s="98">
        <f t="shared" si="64"/>
        <v>17</v>
      </c>
      <c r="Q1150" s="98">
        <f t="shared" si="65"/>
        <v>0</v>
      </c>
    </row>
    <row r="1151" spans="1:17" x14ac:dyDescent="0.2">
      <c r="A1151" s="78" t="s">
        <v>2017</v>
      </c>
      <c r="B1151" s="31">
        <v>1</v>
      </c>
      <c r="C1151" s="31" t="s">
        <v>3638</v>
      </c>
      <c r="D1151" s="31" t="s">
        <v>2971</v>
      </c>
      <c r="E1151" s="112" t="s">
        <v>4</v>
      </c>
      <c r="F1151" s="31" t="str">
        <f>+C$1150</f>
        <v>44315K000</v>
      </c>
      <c r="G1151" s="110">
        <v>97</v>
      </c>
      <c r="H1151" s="110"/>
      <c r="I1151" s="111" t="s">
        <v>4</v>
      </c>
      <c r="J1151" s="31" t="s">
        <v>197</v>
      </c>
      <c r="K1151" s="31" t="s">
        <v>31</v>
      </c>
      <c r="L1151" s="31"/>
      <c r="M1151" s="104"/>
      <c r="N1151" s="31"/>
      <c r="O1151" s="31" t="s">
        <v>2486</v>
      </c>
      <c r="P1151" s="98">
        <f>+LEN(D1151)</f>
        <v>22</v>
      </c>
      <c r="Q1151" s="98">
        <f>+LEN(N1151)</f>
        <v>0</v>
      </c>
    </row>
    <row r="1152" spans="1:17" x14ac:dyDescent="0.2">
      <c r="A1152" s="78" t="s">
        <v>2018</v>
      </c>
      <c r="B1152" s="31">
        <v>3</v>
      </c>
      <c r="C1152" s="31" t="s">
        <v>3639</v>
      </c>
      <c r="D1152" s="31" t="s">
        <v>2973</v>
      </c>
      <c r="E1152" s="112" t="s">
        <v>4</v>
      </c>
      <c r="F1152" s="31" t="str">
        <f>+C$1150</f>
        <v>44315K000</v>
      </c>
      <c r="G1152" s="110">
        <v>83</v>
      </c>
      <c r="H1152" s="110"/>
      <c r="I1152" s="111" t="s">
        <v>4</v>
      </c>
      <c r="J1152" s="31" t="s">
        <v>197</v>
      </c>
      <c r="K1152" s="31" t="s">
        <v>31</v>
      </c>
      <c r="L1152" s="31"/>
      <c r="M1152" s="104"/>
      <c r="N1152" s="31"/>
      <c r="O1152" s="31" t="s">
        <v>2901</v>
      </c>
      <c r="P1152" s="98">
        <f>+LEN(D1152)</f>
        <v>19</v>
      </c>
      <c r="Q1152" s="98">
        <f>+LEN(N1152)</f>
        <v>0</v>
      </c>
    </row>
    <row r="1153" spans="1:17" x14ac:dyDescent="0.2">
      <c r="A1153" s="78" t="s">
        <v>2019</v>
      </c>
      <c r="B1153" s="31">
        <v>1</v>
      </c>
      <c r="C1153" s="31" t="s">
        <v>3640</v>
      </c>
      <c r="D1153" s="31" t="s">
        <v>2975</v>
      </c>
      <c r="E1153" s="112" t="s">
        <v>4</v>
      </c>
      <c r="F1153" s="31" t="str">
        <f>+C$1150</f>
        <v>44315K000</v>
      </c>
      <c r="G1153" s="110">
        <v>83</v>
      </c>
      <c r="H1153" s="110"/>
      <c r="I1153" s="111" t="s">
        <v>4</v>
      </c>
      <c r="J1153" s="31" t="s">
        <v>197</v>
      </c>
      <c r="K1153" s="31" t="s">
        <v>31</v>
      </c>
      <c r="L1153" s="31"/>
      <c r="M1153" s="104"/>
      <c r="N1153" s="31"/>
      <c r="O1153" s="31" t="s">
        <v>2901</v>
      </c>
      <c r="P1153" s="98">
        <f>+LEN(D1153)</f>
        <v>18</v>
      </c>
      <c r="Q1153" s="98">
        <f>+LEN(N1153)</f>
        <v>0</v>
      </c>
    </row>
    <row r="1154" spans="1:17" x14ac:dyDescent="0.2">
      <c r="A1154" s="78" t="s">
        <v>2016</v>
      </c>
      <c r="B1154" s="31">
        <v>1</v>
      </c>
      <c r="C1154" s="31" t="s">
        <v>3637</v>
      </c>
      <c r="D1154" s="31" t="s">
        <v>2969</v>
      </c>
      <c r="E1154" s="112" t="s">
        <v>4</v>
      </c>
      <c r="F1154" s="31" t="str">
        <f>+C$1150</f>
        <v>44315K000</v>
      </c>
      <c r="G1154" s="110">
        <v>114</v>
      </c>
      <c r="H1154" s="110"/>
      <c r="I1154" s="111" t="s">
        <v>4</v>
      </c>
      <c r="J1154" s="31" t="s">
        <v>197</v>
      </c>
      <c r="K1154" s="31" t="s">
        <v>30</v>
      </c>
      <c r="L1154" s="31"/>
      <c r="M1154" s="104"/>
      <c r="N1154" s="31"/>
      <c r="O1154" s="31" t="s">
        <v>2901</v>
      </c>
      <c r="P1154" s="98">
        <f t="shared" si="64"/>
        <v>27</v>
      </c>
      <c r="Q1154" s="98">
        <f t="shared" si="65"/>
        <v>0</v>
      </c>
    </row>
    <row r="1155" spans="1:17" x14ac:dyDescent="0.2">
      <c r="A1155" s="119"/>
      <c r="B1155" s="88"/>
      <c r="C1155" s="120"/>
      <c r="D1155" s="43"/>
      <c r="E1155" s="43"/>
      <c r="F1155" s="43"/>
      <c r="G1155" s="121"/>
      <c r="H1155" s="121"/>
      <c r="I1155" s="122"/>
      <c r="J1155" s="43"/>
      <c r="K1155" s="43" t="s">
        <v>4</v>
      </c>
      <c r="N1155" s="43"/>
      <c r="P1155" s="98">
        <f t="shared" si="64"/>
        <v>0</v>
      </c>
      <c r="Q1155" s="98">
        <f t="shared" si="65"/>
        <v>0</v>
      </c>
    </row>
    <row r="1156" spans="1:17" x14ac:dyDescent="0.2">
      <c r="A1156" s="78" t="s">
        <v>1483</v>
      </c>
      <c r="B1156" s="31"/>
      <c r="C1156" s="31" t="s">
        <v>2102</v>
      </c>
      <c r="D1156" s="31" t="s">
        <v>198</v>
      </c>
      <c r="E1156" s="112" t="s">
        <v>4</v>
      </c>
      <c r="F1156" s="31" t="s">
        <v>4</v>
      </c>
      <c r="G1156" s="110">
        <v>20</v>
      </c>
      <c r="H1156" s="110"/>
      <c r="I1156" s="111" t="s">
        <v>6</v>
      </c>
      <c r="J1156" s="31" t="s">
        <v>199</v>
      </c>
      <c r="K1156" s="31" t="s">
        <v>32</v>
      </c>
      <c r="L1156" s="31"/>
      <c r="M1156" s="60"/>
      <c r="N1156" s="31"/>
      <c r="O1156" s="31" t="s">
        <v>199</v>
      </c>
      <c r="P1156" s="98">
        <f t="shared" si="64"/>
        <v>21</v>
      </c>
      <c r="Q1156" s="98">
        <f t="shared" si="65"/>
        <v>0</v>
      </c>
    </row>
    <row r="1157" spans="1:17" x14ac:dyDescent="0.2">
      <c r="A1157" s="78" t="s">
        <v>1484</v>
      </c>
      <c r="B1157" s="31"/>
      <c r="C1157" s="31" t="s">
        <v>2103</v>
      </c>
      <c r="D1157" s="31" t="s">
        <v>2104</v>
      </c>
      <c r="E1157" s="112" t="s">
        <v>4</v>
      </c>
      <c r="F1157" s="31" t="s">
        <v>4</v>
      </c>
      <c r="G1157" s="110">
        <v>30</v>
      </c>
      <c r="H1157" s="110"/>
      <c r="I1157" s="111" t="s">
        <v>6</v>
      </c>
      <c r="J1157" s="31" t="s">
        <v>199</v>
      </c>
      <c r="K1157" s="31" t="s">
        <v>32</v>
      </c>
      <c r="L1157" s="31"/>
      <c r="M1157" s="60"/>
      <c r="N1157" s="31"/>
      <c r="O1157" s="31" t="s">
        <v>199</v>
      </c>
      <c r="P1157" s="98">
        <f t="shared" si="64"/>
        <v>24</v>
      </c>
      <c r="Q1157" s="98">
        <f t="shared" si="65"/>
        <v>0</v>
      </c>
    </row>
    <row r="1158" spans="1:17" x14ac:dyDescent="0.2">
      <c r="A1158" s="78" t="s">
        <v>1485</v>
      </c>
      <c r="B1158" s="31"/>
      <c r="C1158" s="31" t="s">
        <v>2105</v>
      </c>
      <c r="D1158" s="31" t="s">
        <v>558</v>
      </c>
      <c r="E1158" s="112" t="s">
        <v>4</v>
      </c>
      <c r="F1158" s="31" t="s">
        <v>4</v>
      </c>
      <c r="G1158" s="110">
        <v>8</v>
      </c>
      <c r="H1158" s="110"/>
      <c r="I1158" s="111" t="s">
        <v>6</v>
      </c>
      <c r="J1158" s="31" t="s">
        <v>199</v>
      </c>
      <c r="K1158" s="31" t="s">
        <v>32</v>
      </c>
      <c r="L1158" s="31"/>
      <c r="M1158" s="60"/>
      <c r="N1158" s="31"/>
      <c r="O1158" s="31" t="s">
        <v>199</v>
      </c>
      <c r="P1158" s="98">
        <f t="shared" si="64"/>
        <v>18</v>
      </c>
      <c r="Q1158" s="98">
        <f t="shared" si="65"/>
        <v>0</v>
      </c>
    </row>
    <row r="1159" spans="1:17" x14ac:dyDescent="0.2">
      <c r="A1159" s="78" t="s">
        <v>1486</v>
      </c>
      <c r="B1159" s="31"/>
      <c r="C1159" s="31" t="s">
        <v>2459</v>
      </c>
      <c r="D1159" s="31" t="s">
        <v>200</v>
      </c>
      <c r="E1159" s="112" t="s">
        <v>4</v>
      </c>
      <c r="F1159" s="31" t="s">
        <v>4</v>
      </c>
      <c r="G1159" s="110">
        <v>15</v>
      </c>
      <c r="H1159" s="110"/>
      <c r="I1159" s="111" t="s">
        <v>6</v>
      </c>
      <c r="J1159" s="31" t="s">
        <v>199</v>
      </c>
      <c r="K1159" s="31" t="s">
        <v>32</v>
      </c>
      <c r="L1159" s="31"/>
      <c r="M1159" s="60"/>
      <c r="N1159" s="31"/>
      <c r="O1159" s="31" t="s">
        <v>199</v>
      </c>
      <c r="P1159" s="98">
        <f t="shared" si="64"/>
        <v>24</v>
      </c>
      <c r="Q1159" s="98">
        <f t="shared" si="65"/>
        <v>0</v>
      </c>
    </row>
    <row r="1160" spans="1:17" x14ac:dyDescent="0.2">
      <c r="A1160" s="119"/>
      <c r="B1160" s="88"/>
      <c r="C1160" s="120"/>
      <c r="D1160" s="43"/>
      <c r="E1160" s="43"/>
      <c r="F1160" s="43"/>
      <c r="G1160" s="121"/>
      <c r="H1160" s="121"/>
      <c r="I1160" s="122"/>
      <c r="J1160" s="43"/>
      <c r="K1160" s="43" t="s">
        <v>4</v>
      </c>
      <c r="N1160" s="43"/>
      <c r="P1160" s="98">
        <f t="shared" si="64"/>
        <v>0</v>
      </c>
      <c r="Q1160" s="98">
        <f t="shared" si="65"/>
        <v>0</v>
      </c>
    </row>
    <row r="1161" spans="1:17" s="142" customFormat="1" x14ac:dyDescent="0.2">
      <c r="A1161" s="78" t="s">
        <v>1487</v>
      </c>
      <c r="B1161" s="31"/>
      <c r="C1161" s="31" t="s">
        <v>2374</v>
      </c>
      <c r="D1161" s="31" t="s">
        <v>2375</v>
      </c>
      <c r="E1161" s="141" t="s">
        <v>207</v>
      </c>
      <c r="F1161" s="31" t="s">
        <v>4</v>
      </c>
      <c r="G1161" s="110">
        <v>549</v>
      </c>
      <c r="H1161" s="110">
        <f>SUMPRODUCT(B1162:B1163,G1162:G1163)</f>
        <v>549</v>
      </c>
      <c r="I1161" s="111"/>
      <c r="J1161" s="31" t="s">
        <v>201</v>
      </c>
      <c r="K1161" s="31" t="s">
        <v>34</v>
      </c>
      <c r="L1161" s="31"/>
      <c r="M1161" s="104"/>
      <c r="N1161" s="31" t="s">
        <v>245</v>
      </c>
      <c r="O1161" s="31" t="s">
        <v>2547</v>
      </c>
      <c r="P1161" s="98">
        <f t="shared" si="64"/>
        <v>13</v>
      </c>
      <c r="Q1161" s="98">
        <f t="shared" si="65"/>
        <v>5</v>
      </c>
    </row>
    <row r="1162" spans="1:17" s="142" customFormat="1" x14ac:dyDescent="0.2">
      <c r="A1162" s="78" t="s">
        <v>1488</v>
      </c>
      <c r="B1162" s="31">
        <v>1</v>
      </c>
      <c r="C1162" s="31" t="s">
        <v>2376</v>
      </c>
      <c r="D1162" s="31" t="s">
        <v>2377</v>
      </c>
      <c r="E1162" s="143" t="s">
        <v>4</v>
      </c>
      <c r="F1162" s="31" t="str">
        <f>+C$1161</f>
        <v>51600K300</v>
      </c>
      <c r="G1162" s="110">
        <v>386</v>
      </c>
      <c r="H1162" s="110"/>
      <c r="I1162" s="111" t="s">
        <v>4</v>
      </c>
      <c r="J1162" s="31" t="s">
        <v>201</v>
      </c>
      <c r="K1162" s="31" t="s">
        <v>34</v>
      </c>
      <c r="L1162" s="31"/>
      <c r="M1162" s="104"/>
      <c r="N1162" s="31"/>
      <c r="O1162" s="31" t="s">
        <v>2547</v>
      </c>
      <c r="P1162" s="98">
        <f t="shared" si="64"/>
        <v>17</v>
      </c>
      <c r="Q1162" s="98">
        <f t="shared" si="65"/>
        <v>0</v>
      </c>
    </row>
    <row r="1163" spans="1:17" s="142" customFormat="1" x14ac:dyDescent="0.2">
      <c r="A1163" s="78" t="s">
        <v>1489</v>
      </c>
      <c r="B1163" s="31">
        <v>1</v>
      </c>
      <c r="C1163" s="31" t="s">
        <v>2378</v>
      </c>
      <c r="D1163" s="31" t="s">
        <v>2379</v>
      </c>
      <c r="E1163" s="143" t="s">
        <v>4</v>
      </c>
      <c r="F1163" s="31" t="str">
        <f>+C$1161</f>
        <v>51600K300</v>
      </c>
      <c r="G1163" s="110">
        <v>163</v>
      </c>
      <c r="H1163" s="110"/>
      <c r="I1163" s="111" t="s">
        <v>4</v>
      </c>
      <c r="J1163" s="31" t="s">
        <v>201</v>
      </c>
      <c r="K1163" s="31" t="s">
        <v>34</v>
      </c>
      <c r="L1163" s="31"/>
      <c r="M1163" s="104"/>
      <c r="N1163" s="31"/>
      <c r="O1163" s="31" t="s">
        <v>2547</v>
      </c>
      <c r="P1163" s="98">
        <f t="shared" si="64"/>
        <v>17</v>
      </c>
      <c r="Q1163" s="98">
        <f t="shared" si="65"/>
        <v>0</v>
      </c>
    </row>
    <row r="1164" spans="1:17" s="142" customFormat="1" x14ac:dyDescent="0.2">
      <c r="A1164" s="78" t="s">
        <v>2030</v>
      </c>
      <c r="B1164" s="31"/>
      <c r="C1164" s="31" t="s">
        <v>2380</v>
      </c>
      <c r="D1164" s="31" t="s">
        <v>2381</v>
      </c>
      <c r="E1164" s="141" t="s">
        <v>207</v>
      </c>
      <c r="F1164" s="31" t="s">
        <v>4</v>
      </c>
      <c r="G1164" s="110">
        <v>231</v>
      </c>
      <c r="H1164" s="110">
        <f>SUMPRODUCT(B1165:B1166,G1165:G1166)</f>
        <v>231</v>
      </c>
      <c r="I1164" s="111"/>
      <c r="J1164" s="31" t="s">
        <v>201</v>
      </c>
      <c r="K1164" s="31" t="s">
        <v>34</v>
      </c>
      <c r="L1164" s="31"/>
      <c r="M1164" s="104"/>
      <c r="N1164" s="31" t="s">
        <v>245</v>
      </c>
      <c r="O1164" s="31" t="s">
        <v>2547</v>
      </c>
      <c r="P1164" s="98">
        <f t="shared" si="64"/>
        <v>14</v>
      </c>
      <c r="Q1164" s="98">
        <f t="shared" si="65"/>
        <v>5</v>
      </c>
    </row>
    <row r="1165" spans="1:17" s="142" customFormat="1" x14ac:dyDescent="0.2">
      <c r="A1165" s="78" t="s">
        <v>2031</v>
      </c>
      <c r="B1165" s="31">
        <v>1</v>
      </c>
      <c r="C1165" s="31" t="s">
        <v>2382</v>
      </c>
      <c r="D1165" s="31" t="s">
        <v>2383</v>
      </c>
      <c r="E1165" s="143" t="s">
        <v>4</v>
      </c>
      <c r="F1165" s="31" t="str">
        <f>+C$1164</f>
        <v>51600K500</v>
      </c>
      <c r="G1165" s="110">
        <v>165</v>
      </c>
      <c r="H1165" s="110"/>
      <c r="I1165" s="111" t="s">
        <v>4</v>
      </c>
      <c r="J1165" s="31" t="s">
        <v>201</v>
      </c>
      <c r="K1165" s="31" t="s">
        <v>34</v>
      </c>
      <c r="L1165" s="31"/>
      <c r="M1165" s="104"/>
      <c r="N1165" s="31"/>
      <c r="O1165" s="31" t="s">
        <v>2547</v>
      </c>
      <c r="P1165" s="98">
        <f t="shared" si="64"/>
        <v>18</v>
      </c>
      <c r="Q1165" s="98">
        <f t="shared" si="65"/>
        <v>0</v>
      </c>
    </row>
    <row r="1166" spans="1:17" s="142" customFormat="1" x14ac:dyDescent="0.2">
      <c r="A1166" s="78" t="s">
        <v>2647</v>
      </c>
      <c r="B1166" s="31">
        <v>1</v>
      </c>
      <c r="C1166" s="31" t="s">
        <v>2384</v>
      </c>
      <c r="D1166" s="31" t="s">
        <v>2385</v>
      </c>
      <c r="E1166" s="143" t="s">
        <v>4</v>
      </c>
      <c r="F1166" s="31" t="str">
        <f>+C$1164</f>
        <v>51600K500</v>
      </c>
      <c r="G1166" s="110">
        <v>66</v>
      </c>
      <c r="H1166" s="110"/>
      <c r="I1166" s="111" t="s">
        <v>4</v>
      </c>
      <c r="J1166" s="31" t="s">
        <v>201</v>
      </c>
      <c r="K1166" s="31" t="s">
        <v>34</v>
      </c>
      <c r="L1166" s="31"/>
      <c r="M1166" s="104"/>
      <c r="N1166" s="31"/>
      <c r="O1166" s="31" t="s">
        <v>2547</v>
      </c>
      <c r="P1166" s="98">
        <f t="shared" si="64"/>
        <v>18</v>
      </c>
      <c r="Q1166" s="98">
        <f t="shared" si="65"/>
        <v>0</v>
      </c>
    </row>
    <row r="1167" spans="1:17" s="142" customFormat="1" x14ac:dyDescent="0.2">
      <c r="A1167" s="78" t="s">
        <v>2648</v>
      </c>
      <c r="B1167" s="31"/>
      <c r="C1167" s="31" t="s">
        <v>2386</v>
      </c>
      <c r="D1167" s="31" t="s">
        <v>2387</v>
      </c>
      <c r="E1167" s="141" t="s">
        <v>207</v>
      </c>
      <c r="F1167" s="31" t="s">
        <v>4</v>
      </c>
      <c r="G1167" s="110">
        <v>303</v>
      </c>
      <c r="H1167" s="110">
        <f>SUMPRODUCT(B1168:B1169,G1168:G1169)</f>
        <v>303</v>
      </c>
      <c r="I1167" s="111"/>
      <c r="J1167" s="31" t="s">
        <v>201</v>
      </c>
      <c r="K1167" s="31" t="s">
        <v>34</v>
      </c>
      <c r="L1167" s="31"/>
      <c r="M1167" s="104"/>
      <c r="N1167" s="31" t="s">
        <v>245</v>
      </c>
      <c r="O1167" s="31" t="s">
        <v>2547</v>
      </c>
      <c r="P1167" s="98">
        <f t="shared" si="64"/>
        <v>14</v>
      </c>
      <c r="Q1167" s="98">
        <f t="shared" si="65"/>
        <v>5</v>
      </c>
    </row>
    <row r="1168" spans="1:17" s="142" customFormat="1" x14ac:dyDescent="0.2">
      <c r="A1168" s="78" t="s">
        <v>2649</v>
      </c>
      <c r="B1168" s="31">
        <v>1</v>
      </c>
      <c r="C1168" s="31" t="s">
        <v>2388</v>
      </c>
      <c r="D1168" s="31" t="s">
        <v>2389</v>
      </c>
      <c r="E1168" s="143" t="s">
        <v>4</v>
      </c>
      <c r="F1168" s="31" t="str">
        <f>+C$1167</f>
        <v>51600K600</v>
      </c>
      <c r="G1168" s="110">
        <v>190</v>
      </c>
      <c r="H1168" s="110"/>
      <c r="I1168" s="111" t="s">
        <v>4</v>
      </c>
      <c r="J1168" s="31" t="s">
        <v>201</v>
      </c>
      <c r="K1168" s="31" t="s">
        <v>34</v>
      </c>
      <c r="L1168" s="31"/>
      <c r="M1168" s="104"/>
      <c r="N1168" s="31"/>
      <c r="O1168" s="31" t="s">
        <v>2547</v>
      </c>
      <c r="P1168" s="98">
        <f t="shared" si="64"/>
        <v>18</v>
      </c>
      <c r="Q1168" s="98">
        <f t="shared" si="65"/>
        <v>0</v>
      </c>
    </row>
    <row r="1169" spans="1:17" s="142" customFormat="1" x14ac:dyDescent="0.2">
      <c r="A1169" s="78" t="s">
        <v>2650</v>
      </c>
      <c r="B1169" s="31">
        <v>1</v>
      </c>
      <c r="C1169" s="31" t="s">
        <v>2390</v>
      </c>
      <c r="D1169" s="31" t="s">
        <v>2391</v>
      </c>
      <c r="E1169" s="143" t="s">
        <v>4</v>
      </c>
      <c r="F1169" s="31" t="str">
        <f>+C$1167</f>
        <v>51600K600</v>
      </c>
      <c r="G1169" s="110">
        <v>113</v>
      </c>
      <c r="H1169" s="110"/>
      <c r="I1169" s="111" t="s">
        <v>4</v>
      </c>
      <c r="J1169" s="31" t="s">
        <v>201</v>
      </c>
      <c r="K1169" s="31" t="s">
        <v>34</v>
      </c>
      <c r="L1169" s="31"/>
      <c r="M1169" s="104"/>
      <c r="N1169" s="31"/>
      <c r="O1169" s="31" t="s">
        <v>2547</v>
      </c>
      <c r="P1169" s="98">
        <f t="shared" si="64"/>
        <v>18</v>
      </c>
      <c r="Q1169" s="98">
        <f t="shared" si="65"/>
        <v>0</v>
      </c>
    </row>
    <row r="1170" spans="1:17" s="142" customFormat="1" x14ac:dyDescent="0.2">
      <c r="A1170" s="78" t="s">
        <v>2651</v>
      </c>
      <c r="B1170" s="31"/>
      <c r="C1170" s="31" t="s">
        <v>2392</v>
      </c>
      <c r="D1170" s="31" t="s">
        <v>2393</v>
      </c>
      <c r="E1170" s="141" t="s">
        <v>207</v>
      </c>
      <c r="F1170" s="31" t="s">
        <v>4</v>
      </c>
      <c r="G1170" s="110">
        <v>459</v>
      </c>
      <c r="H1170" s="110">
        <f>SUMPRODUCT(B1171:B1172,G1171:G1172)</f>
        <v>459</v>
      </c>
      <c r="I1170" s="111" t="s">
        <v>6</v>
      </c>
      <c r="J1170" s="31" t="s">
        <v>201</v>
      </c>
      <c r="K1170" s="31" t="s">
        <v>34</v>
      </c>
      <c r="L1170" s="31"/>
      <c r="M1170" s="104"/>
      <c r="N1170" s="31" t="s">
        <v>245</v>
      </c>
      <c r="O1170" s="31" t="s">
        <v>2547</v>
      </c>
      <c r="P1170" s="98">
        <f t="shared" si="64"/>
        <v>12</v>
      </c>
      <c r="Q1170" s="98">
        <f t="shared" si="65"/>
        <v>5</v>
      </c>
    </row>
    <row r="1171" spans="1:17" s="142" customFormat="1" x14ac:dyDescent="0.2">
      <c r="A1171" s="78" t="s">
        <v>2652</v>
      </c>
      <c r="B1171" s="31">
        <v>1</v>
      </c>
      <c r="C1171" s="31" t="s">
        <v>2394</v>
      </c>
      <c r="D1171" s="31" t="s">
        <v>2395</v>
      </c>
      <c r="E1171" s="143" t="s">
        <v>4</v>
      </c>
      <c r="F1171" s="31" t="str">
        <f>+C$1170</f>
        <v>51600K700</v>
      </c>
      <c r="G1171" s="110">
        <v>320</v>
      </c>
      <c r="H1171" s="110"/>
      <c r="I1171" s="111" t="s">
        <v>4</v>
      </c>
      <c r="J1171" s="31" t="s">
        <v>201</v>
      </c>
      <c r="K1171" s="31" t="s">
        <v>34</v>
      </c>
      <c r="L1171" s="31"/>
      <c r="M1171" s="104"/>
      <c r="N1171" s="31"/>
      <c r="O1171" s="31" t="s">
        <v>2547</v>
      </c>
      <c r="P1171" s="98">
        <f t="shared" si="64"/>
        <v>16</v>
      </c>
      <c r="Q1171" s="98">
        <f t="shared" si="65"/>
        <v>0</v>
      </c>
    </row>
    <row r="1172" spans="1:17" s="142" customFormat="1" x14ac:dyDescent="0.2">
      <c r="A1172" s="78" t="s">
        <v>2653</v>
      </c>
      <c r="B1172" s="31">
        <v>1</v>
      </c>
      <c r="C1172" s="31" t="s">
        <v>2396</v>
      </c>
      <c r="D1172" s="31" t="s">
        <v>2397</v>
      </c>
      <c r="E1172" s="143" t="s">
        <v>4</v>
      </c>
      <c r="F1172" s="31" t="str">
        <f>+C$1170</f>
        <v>51600K700</v>
      </c>
      <c r="G1172" s="110">
        <v>139</v>
      </c>
      <c r="H1172" s="110"/>
      <c r="I1172" s="111" t="s">
        <v>4</v>
      </c>
      <c r="J1172" s="31" t="s">
        <v>201</v>
      </c>
      <c r="K1172" s="31" t="s">
        <v>34</v>
      </c>
      <c r="L1172" s="31"/>
      <c r="M1172" s="104"/>
      <c r="N1172" s="31"/>
      <c r="O1172" s="31" t="s">
        <v>2547</v>
      </c>
      <c r="P1172" s="98">
        <f t="shared" si="64"/>
        <v>16</v>
      </c>
      <c r="Q1172" s="98">
        <f t="shared" si="65"/>
        <v>0</v>
      </c>
    </row>
    <row r="1173" spans="1:17" s="142" customFormat="1" x14ac:dyDescent="0.2">
      <c r="A1173" s="78" t="s">
        <v>2654</v>
      </c>
      <c r="B1173" s="31"/>
      <c r="C1173" s="31" t="s">
        <v>2398</v>
      </c>
      <c r="D1173" s="31" t="s">
        <v>2399</v>
      </c>
      <c r="E1173" s="141" t="s">
        <v>207</v>
      </c>
      <c r="F1173" s="31" t="s">
        <v>4</v>
      </c>
      <c r="G1173" s="104">
        <v>512</v>
      </c>
      <c r="H1173" s="110">
        <f>SUMPRODUCT(B1174:B1175,G1174:G1175)</f>
        <v>512</v>
      </c>
      <c r="I1173" s="111"/>
      <c r="J1173" s="31" t="s">
        <v>201</v>
      </c>
      <c r="K1173" s="31" t="s">
        <v>34</v>
      </c>
      <c r="L1173" s="31"/>
      <c r="M1173" s="104">
        <v>536</v>
      </c>
      <c r="N1173" s="31" t="s">
        <v>245</v>
      </c>
      <c r="O1173" s="31" t="s">
        <v>2547</v>
      </c>
      <c r="P1173" s="98">
        <f t="shared" si="64"/>
        <v>12</v>
      </c>
      <c r="Q1173" s="98">
        <f t="shared" si="65"/>
        <v>5</v>
      </c>
    </row>
    <row r="1174" spans="1:17" s="142" customFormat="1" x14ac:dyDescent="0.2">
      <c r="A1174" s="78" t="s">
        <v>2655</v>
      </c>
      <c r="B1174" s="31">
        <v>1</v>
      </c>
      <c r="C1174" s="31" t="s">
        <v>2400</v>
      </c>
      <c r="D1174" s="31" t="s">
        <v>2401</v>
      </c>
      <c r="E1174" s="143" t="s">
        <v>4</v>
      </c>
      <c r="F1174" s="31" t="str">
        <f>+C$1173</f>
        <v>51600K800</v>
      </c>
      <c r="G1174" s="104">
        <v>361</v>
      </c>
      <c r="H1174" s="110"/>
      <c r="I1174" s="111" t="s">
        <v>4</v>
      </c>
      <c r="J1174" s="31" t="s">
        <v>201</v>
      </c>
      <c r="K1174" s="31" t="s">
        <v>34</v>
      </c>
      <c r="L1174" s="31"/>
      <c r="M1174" s="104">
        <v>371</v>
      </c>
      <c r="N1174" s="31"/>
      <c r="O1174" s="31" t="s">
        <v>2547</v>
      </c>
      <c r="P1174" s="98">
        <f t="shared" si="64"/>
        <v>16</v>
      </c>
      <c r="Q1174" s="98">
        <f t="shared" si="65"/>
        <v>0</v>
      </c>
    </row>
    <row r="1175" spans="1:17" s="142" customFormat="1" x14ac:dyDescent="0.2">
      <c r="A1175" s="78" t="s">
        <v>2656</v>
      </c>
      <c r="B1175" s="31">
        <v>1</v>
      </c>
      <c r="C1175" s="31" t="s">
        <v>2402</v>
      </c>
      <c r="D1175" s="31" t="s">
        <v>2403</v>
      </c>
      <c r="E1175" s="143" t="s">
        <v>4</v>
      </c>
      <c r="F1175" s="31" t="str">
        <f>+C$1173</f>
        <v>51600K800</v>
      </c>
      <c r="G1175" s="104">
        <v>151</v>
      </c>
      <c r="H1175" s="110"/>
      <c r="I1175" s="111" t="s">
        <v>4</v>
      </c>
      <c r="J1175" s="31" t="s">
        <v>201</v>
      </c>
      <c r="K1175" s="31" t="s">
        <v>34</v>
      </c>
      <c r="L1175" s="31"/>
      <c r="M1175" s="104">
        <v>165</v>
      </c>
      <c r="N1175" s="31"/>
      <c r="O1175" s="31" t="s">
        <v>2547</v>
      </c>
      <c r="P1175" s="98">
        <f t="shared" si="64"/>
        <v>16</v>
      </c>
      <c r="Q1175" s="98">
        <f t="shared" si="65"/>
        <v>0</v>
      </c>
    </row>
    <row r="1176" spans="1:17" s="142" customFormat="1" x14ac:dyDescent="0.2">
      <c r="A1176" s="78" t="s">
        <v>2657</v>
      </c>
      <c r="B1176" s="31"/>
      <c r="C1176" s="31" t="s">
        <v>2404</v>
      </c>
      <c r="D1176" s="31" t="s">
        <v>2405</v>
      </c>
      <c r="E1176" s="141" t="s">
        <v>207</v>
      </c>
      <c r="F1176" s="31" t="s">
        <v>4</v>
      </c>
      <c r="G1176" s="110">
        <v>362</v>
      </c>
      <c r="H1176" s="110">
        <f>SUMPRODUCT(B1177:B1178,G1177:G1178)</f>
        <v>362</v>
      </c>
      <c r="I1176" s="111"/>
      <c r="J1176" s="31" t="s">
        <v>201</v>
      </c>
      <c r="K1176" s="31" t="s">
        <v>34</v>
      </c>
      <c r="L1176" s="31"/>
      <c r="M1176" s="104"/>
      <c r="N1176" s="31" t="s">
        <v>245</v>
      </c>
      <c r="O1176" s="31" t="s">
        <v>2547</v>
      </c>
      <c r="P1176" s="98">
        <f t="shared" si="64"/>
        <v>11</v>
      </c>
      <c r="Q1176" s="98">
        <f t="shared" si="65"/>
        <v>5</v>
      </c>
    </row>
    <row r="1177" spans="1:17" s="142" customFormat="1" x14ac:dyDescent="0.2">
      <c r="A1177" s="78" t="s">
        <v>2658</v>
      </c>
      <c r="B1177" s="31">
        <v>1</v>
      </c>
      <c r="C1177" s="31" t="s">
        <v>2406</v>
      </c>
      <c r="D1177" s="31" t="s">
        <v>2407</v>
      </c>
      <c r="E1177" s="143" t="s">
        <v>4</v>
      </c>
      <c r="F1177" s="31" t="str">
        <f>+C$1176</f>
        <v>51600K900</v>
      </c>
      <c r="G1177" s="110">
        <v>229</v>
      </c>
      <c r="H1177" s="110"/>
      <c r="I1177" s="111" t="s">
        <v>4</v>
      </c>
      <c r="J1177" s="31" t="s">
        <v>201</v>
      </c>
      <c r="K1177" s="31" t="s">
        <v>34</v>
      </c>
      <c r="L1177" s="31"/>
      <c r="M1177" s="104"/>
      <c r="N1177" s="31"/>
      <c r="O1177" s="31" t="s">
        <v>2547</v>
      </c>
      <c r="P1177" s="98">
        <f t="shared" si="64"/>
        <v>15</v>
      </c>
      <c r="Q1177" s="98">
        <f t="shared" si="65"/>
        <v>0</v>
      </c>
    </row>
    <row r="1178" spans="1:17" s="142" customFormat="1" x14ac:dyDescent="0.2">
      <c r="A1178" s="78" t="s">
        <v>2659</v>
      </c>
      <c r="B1178" s="31">
        <v>1</v>
      </c>
      <c r="C1178" s="31" t="s">
        <v>2408</v>
      </c>
      <c r="D1178" s="31" t="s">
        <v>2409</v>
      </c>
      <c r="E1178" s="143" t="s">
        <v>4</v>
      </c>
      <c r="F1178" s="31" t="str">
        <f>+C$1176</f>
        <v>51600K900</v>
      </c>
      <c r="G1178" s="110">
        <v>133</v>
      </c>
      <c r="H1178" s="110"/>
      <c r="I1178" s="111" t="s">
        <v>4</v>
      </c>
      <c r="J1178" s="31" t="s">
        <v>201</v>
      </c>
      <c r="K1178" s="31" t="s">
        <v>34</v>
      </c>
      <c r="L1178" s="31"/>
      <c r="M1178" s="104"/>
      <c r="N1178" s="31"/>
      <c r="O1178" s="31" t="s">
        <v>2547</v>
      </c>
      <c r="P1178" s="98">
        <f t="shared" si="64"/>
        <v>15</v>
      </c>
      <c r="Q1178" s="98">
        <f t="shared" si="65"/>
        <v>0</v>
      </c>
    </row>
    <row r="1179" spans="1:17" x14ac:dyDescent="0.2">
      <c r="A1179" s="78" t="s">
        <v>2660</v>
      </c>
      <c r="B1179" s="31"/>
      <c r="C1179" s="31" t="s">
        <v>2410</v>
      </c>
      <c r="D1179" s="31" t="s">
        <v>202</v>
      </c>
      <c r="E1179" s="124" t="s">
        <v>207</v>
      </c>
      <c r="F1179" s="31" t="s">
        <v>4</v>
      </c>
      <c r="G1179" s="110">
        <v>528</v>
      </c>
      <c r="H1179" s="110">
        <f>SUMPRODUCT(B1180:B1182,G1180:G1182)</f>
        <v>528</v>
      </c>
      <c r="I1179" s="111"/>
      <c r="J1179" s="31" t="s">
        <v>201</v>
      </c>
      <c r="K1179" s="31" t="s">
        <v>34</v>
      </c>
      <c r="L1179" s="31"/>
      <c r="M1179" s="104"/>
      <c r="N1179" s="31" t="s">
        <v>245</v>
      </c>
      <c r="O1179" s="31" t="s">
        <v>2547</v>
      </c>
      <c r="P1179" s="98">
        <f t="shared" si="64"/>
        <v>25</v>
      </c>
      <c r="Q1179" s="98">
        <f t="shared" si="65"/>
        <v>5</v>
      </c>
    </row>
    <row r="1180" spans="1:17" x14ac:dyDescent="0.2">
      <c r="A1180" s="78" t="s">
        <v>2661</v>
      </c>
      <c r="B1180" s="31">
        <v>1</v>
      </c>
      <c r="C1180" s="31" t="s">
        <v>2411</v>
      </c>
      <c r="D1180" s="31" t="s">
        <v>203</v>
      </c>
      <c r="E1180" s="112" t="s">
        <v>4</v>
      </c>
      <c r="F1180" s="31" t="str">
        <f>+C$1179</f>
        <v>51100K100</v>
      </c>
      <c r="G1180" s="110">
        <v>129</v>
      </c>
      <c r="H1180" s="110"/>
      <c r="I1180" s="111" t="s">
        <v>4</v>
      </c>
      <c r="J1180" s="31" t="s">
        <v>201</v>
      </c>
      <c r="K1180" s="31" t="s">
        <v>34</v>
      </c>
      <c r="L1180" s="31"/>
      <c r="M1180" s="104"/>
      <c r="N1180" s="31"/>
      <c r="O1180" s="31" t="s">
        <v>2547</v>
      </c>
      <c r="P1180" s="98">
        <f t="shared" si="64"/>
        <v>22</v>
      </c>
      <c r="Q1180" s="98">
        <f t="shared" si="65"/>
        <v>0</v>
      </c>
    </row>
    <row r="1181" spans="1:17" x14ac:dyDescent="0.2">
      <c r="A1181" s="78" t="s">
        <v>2662</v>
      </c>
      <c r="B1181" s="31">
        <v>1</v>
      </c>
      <c r="C1181" s="31" t="s">
        <v>2412</v>
      </c>
      <c r="D1181" s="31" t="s">
        <v>814</v>
      </c>
      <c r="E1181" s="112" t="s">
        <v>4</v>
      </c>
      <c r="F1181" s="31" t="str">
        <f>+C$1179</f>
        <v>51100K100</v>
      </c>
      <c r="G1181" s="110">
        <v>167</v>
      </c>
      <c r="H1181" s="110"/>
      <c r="I1181" s="111" t="s">
        <v>4</v>
      </c>
      <c r="J1181" s="31" t="s">
        <v>201</v>
      </c>
      <c r="K1181" s="31" t="s">
        <v>34</v>
      </c>
      <c r="L1181" s="31"/>
      <c r="M1181" s="104"/>
      <c r="N1181" s="31"/>
      <c r="O1181" s="31" t="s">
        <v>2547</v>
      </c>
      <c r="P1181" s="98">
        <f t="shared" si="64"/>
        <v>25</v>
      </c>
      <c r="Q1181" s="98">
        <f t="shared" si="65"/>
        <v>0</v>
      </c>
    </row>
    <row r="1182" spans="1:17" x14ac:dyDescent="0.2">
      <c r="A1182" s="78" t="s">
        <v>2663</v>
      </c>
      <c r="B1182" s="31">
        <v>1</v>
      </c>
      <c r="C1182" s="31" t="s">
        <v>2413</v>
      </c>
      <c r="D1182" s="31" t="s">
        <v>831</v>
      </c>
      <c r="E1182" s="112" t="s">
        <v>4</v>
      </c>
      <c r="F1182" s="31" t="str">
        <f>+C$1179</f>
        <v>51100K100</v>
      </c>
      <c r="G1182" s="110">
        <v>232</v>
      </c>
      <c r="H1182" s="110"/>
      <c r="I1182" s="111" t="s">
        <v>4</v>
      </c>
      <c r="J1182" s="31" t="s">
        <v>201</v>
      </c>
      <c r="K1182" s="31" t="s">
        <v>34</v>
      </c>
      <c r="L1182" s="31"/>
      <c r="M1182" s="104"/>
      <c r="N1182" s="31"/>
      <c r="O1182" s="31" t="s">
        <v>2547</v>
      </c>
      <c r="P1182" s="98">
        <f t="shared" si="64"/>
        <v>34</v>
      </c>
      <c r="Q1182" s="98">
        <f t="shared" si="65"/>
        <v>0</v>
      </c>
    </row>
    <row r="1183" spans="1:17" x14ac:dyDescent="0.2">
      <c r="A1183" s="78" t="s">
        <v>2664</v>
      </c>
      <c r="B1183" s="31"/>
      <c r="C1183" s="31" t="s">
        <v>2414</v>
      </c>
      <c r="D1183" s="31" t="s">
        <v>561</v>
      </c>
      <c r="E1183" s="112" t="s">
        <v>4</v>
      </c>
      <c r="F1183" s="31" t="s">
        <v>4</v>
      </c>
      <c r="G1183" s="110">
        <v>79</v>
      </c>
      <c r="H1183" s="110"/>
      <c r="I1183" s="111" t="s">
        <v>6</v>
      </c>
      <c r="J1183" s="31" t="s">
        <v>204</v>
      </c>
      <c r="K1183" s="31" t="s">
        <v>34</v>
      </c>
      <c r="L1183" s="31"/>
      <c r="M1183" s="104"/>
      <c r="N1183" s="31"/>
      <c r="O1183" s="31" t="s">
        <v>3340</v>
      </c>
      <c r="P1183" s="98">
        <f t="shared" si="64"/>
        <v>21</v>
      </c>
      <c r="Q1183" s="98">
        <f t="shared" si="65"/>
        <v>0</v>
      </c>
    </row>
    <row r="1184" spans="1:17" x14ac:dyDescent="0.2">
      <c r="A1184" s="78" t="s">
        <v>2665</v>
      </c>
      <c r="B1184" s="31"/>
      <c r="C1184" s="31" t="s">
        <v>205</v>
      </c>
      <c r="D1184" s="31" t="s">
        <v>562</v>
      </c>
      <c r="E1184" s="112" t="s">
        <v>4</v>
      </c>
      <c r="F1184" s="31" t="s">
        <v>4</v>
      </c>
      <c r="G1184" s="110">
        <v>30</v>
      </c>
      <c r="H1184" s="110"/>
      <c r="I1184" s="111" t="s">
        <v>6</v>
      </c>
      <c r="J1184" s="31" t="s">
        <v>206</v>
      </c>
      <c r="K1184" s="31" t="s">
        <v>34</v>
      </c>
      <c r="L1184" s="31"/>
      <c r="M1184" s="104"/>
      <c r="N1184" s="31"/>
      <c r="O1184" s="31" t="s">
        <v>3346</v>
      </c>
      <c r="P1184" s="98">
        <f t="shared" si="64"/>
        <v>18</v>
      </c>
      <c r="Q1184" s="98">
        <f t="shared" si="65"/>
        <v>0</v>
      </c>
    </row>
    <row r="1185" spans="1:17" x14ac:dyDescent="0.2">
      <c r="A1185" s="119"/>
      <c r="B1185" s="88"/>
      <c r="C1185" s="120"/>
      <c r="D1185" s="43"/>
      <c r="E1185" s="43"/>
      <c r="F1185" s="43"/>
      <c r="G1185" s="121"/>
      <c r="H1185" s="121"/>
      <c r="I1185" s="122"/>
      <c r="J1185" s="43"/>
      <c r="K1185" s="43" t="s">
        <v>4</v>
      </c>
      <c r="N1185" s="43"/>
      <c r="P1185" s="98">
        <f t="shared" si="64"/>
        <v>0</v>
      </c>
      <c r="Q1185" s="98">
        <f t="shared" si="65"/>
        <v>0</v>
      </c>
    </row>
    <row r="1186" spans="1:17" x14ac:dyDescent="0.2">
      <c r="A1186" s="78" t="s">
        <v>1490</v>
      </c>
      <c r="B1186" s="31"/>
      <c r="C1186" s="31" t="s">
        <v>3856</v>
      </c>
      <c r="D1186" s="31" t="s">
        <v>208</v>
      </c>
      <c r="E1186" s="124" t="s">
        <v>207</v>
      </c>
      <c r="F1186" s="31"/>
      <c r="G1186" s="104">
        <v>644</v>
      </c>
      <c r="H1186" s="110">
        <f>+(B1187*G1187)+(B1190*G1190)</f>
        <v>644</v>
      </c>
      <c r="I1186" s="111" t="s">
        <v>6</v>
      </c>
      <c r="J1186" s="31" t="s">
        <v>208</v>
      </c>
      <c r="K1186" s="31" t="s">
        <v>35</v>
      </c>
      <c r="L1186" s="31" t="s">
        <v>1704</v>
      </c>
      <c r="M1186" s="104">
        <v>661</v>
      </c>
      <c r="N1186" s="31"/>
      <c r="O1186" s="31" t="s">
        <v>2548</v>
      </c>
      <c r="P1186" s="98">
        <f t="shared" si="64"/>
        <v>8</v>
      </c>
      <c r="Q1186" s="98">
        <f t="shared" si="65"/>
        <v>0</v>
      </c>
    </row>
    <row r="1187" spans="1:17" x14ac:dyDescent="0.2">
      <c r="A1187" s="78" t="s">
        <v>1491</v>
      </c>
      <c r="B1187" s="31">
        <v>1</v>
      </c>
      <c r="C1187" s="31" t="s">
        <v>3857</v>
      </c>
      <c r="D1187" s="31" t="s">
        <v>1706</v>
      </c>
      <c r="E1187" s="113" t="s">
        <v>5</v>
      </c>
      <c r="F1187" s="31" t="str">
        <f>+C$1186</f>
        <v>52410K000</v>
      </c>
      <c r="G1187" s="104">
        <v>571</v>
      </c>
      <c r="H1187" s="110">
        <f>SUMPRODUCT(B1188:B1189,G1188:G1189)</f>
        <v>571</v>
      </c>
      <c r="I1187" s="111"/>
      <c r="J1187" s="31" t="s">
        <v>208</v>
      </c>
      <c r="K1187" s="31" t="s">
        <v>35</v>
      </c>
      <c r="L1187" s="31" t="s">
        <v>1675</v>
      </c>
      <c r="M1187" s="104">
        <v>588</v>
      </c>
      <c r="N1187" s="31"/>
      <c r="O1187" s="31" t="s">
        <v>2548</v>
      </c>
      <c r="P1187" s="98">
        <f t="shared" si="64"/>
        <v>18</v>
      </c>
      <c r="Q1187" s="98">
        <f t="shared" si="65"/>
        <v>0</v>
      </c>
    </row>
    <row r="1188" spans="1:17" x14ac:dyDescent="0.2">
      <c r="A1188" s="78" t="s">
        <v>1492</v>
      </c>
      <c r="B1188" s="31">
        <v>1</v>
      </c>
      <c r="C1188" s="31" t="s">
        <v>3858</v>
      </c>
      <c r="D1188" s="31" t="s">
        <v>1678</v>
      </c>
      <c r="E1188" s="112" t="s">
        <v>4</v>
      </c>
      <c r="F1188" s="31" t="str">
        <f>+C$1187</f>
        <v>52400K000</v>
      </c>
      <c r="G1188" s="104">
        <v>308</v>
      </c>
      <c r="H1188" s="110"/>
      <c r="I1188" s="111" t="s">
        <v>4</v>
      </c>
      <c r="J1188" s="31" t="s">
        <v>208</v>
      </c>
      <c r="K1188" s="31" t="s">
        <v>35</v>
      </c>
      <c r="L1188" s="31" t="s">
        <v>1677</v>
      </c>
      <c r="M1188" s="104">
        <v>316</v>
      </c>
      <c r="N1188" s="31"/>
      <c r="O1188" s="31" t="s">
        <v>2548</v>
      </c>
      <c r="P1188" s="98">
        <f t="shared" ref="P1188:P1258" si="66">+LEN(D1188)</f>
        <v>19</v>
      </c>
      <c r="Q1188" s="98">
        <f t="shared" ref="Q1188:Q1258" si="67">+LEN(N1188)</f>
        <v>0</v>
      </c>
    </row>
    <row r="1189" spans="1:17" x14ac:dyDescent="0.2">
      <c r="A1189" s="78" t="s">
        <v>1493</v>
      </c>
      <c r="B1189" s="31">
        <v>1</v>
      </c>
      <c r="C1189" s="31" t="s">
        <v>3859</v>
      </c>
      <c r="D1189" s="31" t="s">
        <v>1707</v>
      </c>
      <c r="E1189" s="112" t="s">
        <v>4</v>
      </c>
      <c r="F1189" s="31" t="str">
        <f>+C$1187</f>
        <v>52400K000</v>
      </c>
      <c r="G1189" s="104">
        <v>263</v>
      </c>
      <c r="H1189" s="110"/>
      <c r="I1189" s="111" t="s">
        <v>4</v>
      </c>
      <c r="J1189" s="31" t="s">
        <v>208</v>
      </c>
      <c r="K1189" s="31" t="s">
        <v>12</v>
      </c>
      <c r="L1189" s="31" t="s">
        <v>1676</v>
      </c>
      <c r="M1189" s="104">
        <v>272</v>
      </c>
      <c r="N1189" s="31"/>
      <c r="O1189" s="31" t="s">
        <v>2548</v>
      </c>
      <c r="P1189" s="98">
        <f t="shared" si="66"/>
        <v>35</v>
      </c>
      <c r="Q1189" s="98">
        <f t="shared" si="67"/>
        <v>0</v>
      </c>
    </row>
    <row r="1190" spans="1:17" x14ac:dyDescent="0.2">
      <c r="A1190" s="78" t="s">
        <v>1494</v>
      </c>
      <c r="B1190" s="31">
        <v>1</v>
      </c>
      <c r="C1190" s="31" t="s">
        <v>3860</v>
      </c>
      <c r="D1190" s="31" t="s">
        <v>1708</v>
      </c>
      <c r="E1190" s="112"/>
      <c r="F1190" s="31" t="str">
        <f>+C$1186</f>
        <v>52410K000</v>
      </c>
      <c r="G1190" s="104">
        <v>73</v>
      </c>
      <c r="H1190" s="110"/>
      <c r="I1190" s="111"/>
      <c r="J1190" s="31" t="s">
        <v>208</v>
      </c>
      <c r="K1190" s="31" t="s">
        <v>35</v>
      </c>
      <c r="L1190" s="31" t="s">
        <v>1705</v>
      </c>
      <c r="M1190" s="104">
        <v>73</v>
      </c>
      <c r="N1190" s="31"/>
      <c r="O1190" s="31" t="s">
        <v>2548</v>
      </c>
      <c r="P1190" s="98">
        <f t="shared" si="66"/>
        <v>14</v>
      </c>
      <c r="Q1190" s="98">
        <f t="shared" si="67"/>
        <v>0</v>
      </c>
    </row>
    <row r="1191" spans="1:17" x14ac:dyDescent="0.2">
      <c r="A1191" s="78" t="s">
        <v>3526</v>
      </c>
      <c r="B1191" s="60"/>
      <c r="C1191" s="60" t="s">
        <v>3541</v>
      </c>
      <c r="D1191" s="60" t="s">
        <v>3536</v>
      </c>
      <c r="E1191" s="144" t="s">
        <v>207</v>
      </c>
      <c r="F1191" s="60"/>
      <c r="G1191" s="104">
        <v>644</v>
      </c>
      <c r="H1191" s="104">
        <f>+(B1192*G1192)+(B1195*G1195)</f>
        <v>644</v>
      </c>
      <c r="I1191" s="115"/>
      <c r="J1191" s="60" t="s">
        <v>208</v>
      </c>
      <c r="K1191" s="60" t="s">
        <v>35</v>
      </c>
      <c r="L1191" s="31"/>
      <c r="M1191" s="104"/>
      <c r="N1191" s="60" t="s">
        <v>1664</v>
      </c>
      <c r="O1191" s="31" t="s">
        <v>2548</v>
      </c>
      <c r="P1191" s="98">
        <f t="shared" si="66"/>
        <v>14</v>
      </c>
      <c r="Q1191" s="98">
        <f t="shared" si="67"/>
        <v>7</v>
      </c>
    </row>
    <row r="1192" spans="1:17" x14ac:dyDescent="0.2">
      <c r="A1192" s="78" t="s">
        <v>3527</v>
      </c>
      <c r="B1192" s="60">
        <v>1</v>
      </c>
      <c r="C1192" s="60" t="s">
        <v>3542</v>
      </c>
      <c r="D1192" s="60" t="s">
        <v>3537</v>
      </c>
      <c r="E1192" s="130" t="s">
        <v>5</v>
      </c>
      <c r="F1192" s="60" t="str">
        <f>+C$1191</f>
        <v>52410K100</v>
      </c>
      <c r="G1192" s="104">
        <v>571</v>
      </c>
      <c r="H1192" s="104">
        <f>SUMPRODUCT(B1193:B1194,G1193:G1194)</f>
        <v>571</v>
      </c>
      <c r="I1192" s="115"/>
      <c r="J1192" s="60" t="s">
        <v>208</v>
      </c>
      <c r="K1192" s="60" t="s">
        <v>35</v>
      </c>
      <c r="L1192" s="31"/>
      <c r="M1192" s="104"/>
      <c r="N1192" s="60" t="s">
        <v>1664</v>
      </c>
      <c r="O1192" s="31" t="s">
        <v>2548</v>
      </c>
      <c r="P1192" s="98">
        <f t="shared" si="66"/>
        <v>24</v>
      </c>
      <c r="Q1192" s="98">
        <f t="shared" si="67"/>
        <v>7</v>
      </c>
    </row>
    <row r="1193" spans="1:17" x14ac:dyDescent="0.2">
      <c r="A1193" s="78" t="s">
        <v>3528</v>
      </c>
      <c r="B1193" s="60">
        <v>1</v>
      </c>
      <c r="C1193" s="60" t="s">
        <v>3543</v>
      </c>
      <c r="D1193" s="60" t="s">
        <v>3538</v>
      </c>
      <c r="E1193" s="114" t="s">
        <v>4</v>
      </c>
      <c r="F1193" s="60" t="str">
        <f>+C$1192</f>
        <v>52400K100</v>
      </c>
      <c r="G1193" s="104">
        <v>308</v>
      </c>
      <c r="H1193" s="104"/>
      <c r="I1193" s="115" t="s">
        <v>4</v>
      </c>
      <c r="J1193" s="60" t="s">
        <v>208</v>
      </c>
      <c r="K1193" s="60" t="s">
        <v>35</v>
      </c>
      <c r="L1193" s="31"/>
      <c r="M1193" s="104"/>
      <c r="N1193" s="60" t="s">
        <v>1664</v>
      </c>
      <c r="O1193" s="31" t="s">
        <v>2548</v>
      </c>
      <c r="P1193" s="98">
        <f t="shared" si="66"/>
        <v>25</v>
      </c>
      <c r="Q1193" s="98">
        <f t="shared" si="67"/>
        <v>7</v>
      </c>
    </row>
    <row r="1194" spans="1:17" x14ac:dyDescent="0.2">
      <c r="A1194" s="78" t="s">
        <v>3529</v>
      </c>
      <c r="B1194" s="60">
        <v>1</v>
      </c>
      <c r="C1194" s="60" t="s">
        <v>3544</v>
      </c>
      <c r="D1194" s="60" t="s">
        <v>3539</v>
      </c>
      <c r="E1194" s="114" t="s">
        <v>4</v>
      </c>
      <c r="F1194" s="60" t="str">
        <f t="shared" ref="F1194:F1195" si="68">+C$1192</f>
        <v>52400K100</v>
      </c>
      <c r="G1194" s="104">
        <v>263</v>
      </c>
      <c r="H1194" s="104"/>
      <c r="I1194" s="115" t="s">
        <v>4</v>
      </c>
      <c r="J1194" s="60" t="s">
        <v>208</v>
      </c>
      <c r="K1194" s="60" t="s">
        <v>12</v>
      </c>
      <c r="L1194" s="31"/>
      <c r="M1194" s="104"/>
      <c r="N1194" s="60" t="s">
        <v>1664</v>
      </c>
      <c r="O1194" s="31" t="s">
        <v>2548</v>
      </c>
      <c r="P1194" s="98">
        <f t="shared" si="66"/>
        <v>41</v>
      </c>
      <c r="Q1194" s="98">
        <f t="shared" si="67"/>
        <v>7</v>
      </c>
    </row>
    <row r="1195" spans="1:17" x14ac:dyDescent="0.2">
      <c r="A1195" s="78" t="s">
        <v>3530</v>
      </c>
      <c r="B1195" s="60">
        <v>1</v>
      </c>
      <c r="C1195" s="60" t="s">
        <v>3545</v>
      </c>
      <c r="D1195" s="60" t="s">
        <v>3540</v>
      </c>
      <c r="E1195" s="114"/>
      <c r="F1195" s="60" t="str">
        <f t="shared" si="68"/>
        <v>52400K100</v>
      </c>
      <c r="G1195" s="104">
        <v>73</v>
      </c>
      <c r="H1195" s="104"/>
      <c r="I1195" s="115"/>
      <c r="J1195" s="60" t="s">
        <v>208</v>
      </c>
      <c r="K1195" s="60" t="s">
        <v>35</v>
      </c>
      <c r="L1195" s="31"/>
      <c r="M1195" s="104"/>
      <c r="N1195" s="60" t="s">
        <v>1664</v>
      </c>
      <c r="O1195" s="31" t="s">
        <v>2548</v>
      </c>
      <c r="P1195" s="98">
        <f t="shared" si="66"/>
        <v>20</v>
      </c>
      <c r="Q1195" s="98">
        <f t="shared" si="67"/>
        <v>7</v>
      </c>
    </row>
    <row r="1196" spans="1:17" x14ac:dyDescent="0.2">
      <c r="A1196" s="119"/>
      <c r="B1196" s="88"/>
      <c r="C1196" s="120"/>
      <c r="D1196" s="43"/>
      <c r="E1196" s="43"/>
      <c r="F1196" s="43"/>
      <c r="G1196" s="121"/>
      <c r="H1196" s="121"/>
      <c r="I1196" s="122"/>
      <c r="J1196" s="43"/>
      <c r="K1196" s="43" t="s">
        <v>4</v>
      </c>
      <c r="N1196" s="75"/>
      <c r="P1196" s="98">
        <f t="shared" si="66"/>
        <v>0</v>
      </c>
      <c r="Q1196" s="98">
        <f t="shared" si="67"/>
        <v>0</v>
      </c>
    </row>
    <row r="1197" spans="1:17" x14ac:dyDescent="0.2">
      <c r="A1197" s="78" t="s">
        <v>2033</v>
      </c>
      <c r="B1197" s="31"/>
      <c r="C1197" s="31" t="s">
        <v>209</v>
      </c>
      <c r="D1197" s="31" t="s">
        <v>815</v>
      </c>
      <c r="E1197" s="45" t="s">
        <v>45</v>
      </c>
      <c r="F1197" s="31" t="s">
        <v>4</v>
      </c>
      <c r="G1197" s="110">
        <v>232</v>
      </c>
      <c r="H1197" s="110">
        <f>+(B1198*G1198)+(B1199*G1199)+(B1203*G1203)</f>
        <v>232</v>
      </c>
      <c r="I1197" s="111"/>
      <c r="J1197" s="31" t="s">
        <v>211</v>
      </c>
      <c r="K1197" s="31" t="s">
        <v>36</v>
      </c>
      <c r="L1197" s="31"/>
      <c r="M1197" s="104"/>
      <c r="N1197" s="60"/>
      <c r="O1197" s="31" t="s">
        <v>2486</v>
      </c>
      <c r="P1197" s="98">
        <f t="shared" si="66"/>
        <v>11</v>
      </c>
      <c r="Q1197" s="98">
        <f t="shared" si="67"/>
        <v>0</v>
      </c>
    </row>
    <row r="1198" spans="1:17" x14ac:dyDescent="0.2">
      <c r="A1198" s="78" t="s">
        <v>2034</v>
      </c>
      <c r="B1198" s="31">
        <v>1</v>
      </c>
      <c r="C1198" s="31" t="s">
        <v>210</v>
      </c>
      <c r="D1198" s="31" t="s">
        <v>816</v>
      </c>
      <c r="E1198" s="112" t="s">
        <v>4</v>
      </c>
      <c r="F1198" s="31" t="str">
        <f>+C$1197</f>
        <v>53600R100</v>
      </c>
      <c r="G1198" s="110">
        <v>31</v>
      </c>
      <c r="H1198" s="110"/>
      <c r="I1198" s="111"/>
      <c r="J1198" s="31" t="s">
        <v>211</v>
      </c>
      <c r="K1198" s="31" t="s">
        <v>36</v>
      </c>
      <c r="L1198" s="31"/>
      <c r="M1198" s="104"/>
      <c r="N1198" s="60"/>
      <c r="O1198" s="31" t="s">
        <v>2486</v>
      </c>
      <c r="P1198" s="98">
        <f t="shared" si="66"/>
        <v>17</v>
      </c>
      <c r="Q1198" s="98">
        <f t="shared" si="67"/>
        <v>0</v>
      </c>
    </row>
    <row r="1199" spans="1:17" x14ac:dyDescent="0.2">
      <c r="A1199" s="78" t="s">
        <v>2035</v>
      </c>
      <c r="B1199" s="31">
        <v>1</v>
      </c>
      <c r="C1199" s="31" t="s">
        <v>212</v>
      </c>
      <c r="D1199" s="31" t="s">
        <v>817</v>
      </c>
      <c r="E1199" s="113" t="s">
        <v>5</v>
      </c>
      <c r="F1199" s="31" t="str">
        <f>+C$1197</f>
        <v>53600R100</v>
      </c>
      <c r="G1199" s="110">
        <v>131</v>
      </c>
      <c r="H1199" s="110">
        <f>SUMPRODUCT(B1200:B1202,G1200:G1202)</f>
        <v>131</v>
      </c>
      <c r="I1199" s="111"/>
      <c r="J1199" s="31" t="s">
        <v>211</v>
      </c>
      <c r="K1199" s="31" t="s">
        <v>36</v>
      </c>
      <c r="L1199" s="31"/>
      <c r="M1199" s="104"/>
      <c r="N1199" s="60"/>
      <c r="O1199" s="31" t="s">
        <v>2549</v>
      </c>
      <c r="P1199" s="98">
        <f t="shared" si="66"/>
        <v>19</v>
      </c>
      <c r="Q1199" s="98">
        <f t="shared" si="67"/>
        <v>0</v>
      </c>
    </row>
    <row r="1200" spans="1:17" x14ac:dyDescent="0.2">
      <c r="A1200" s="78" t="s">
        <v>2036</v>
      </c>
      <c r="B1200" s="31">
        <v>1</v>
      </c>
      <c r="C1200" s="31" t="s">
        <v>213</v>
      </c>
      <c r="D1200" s="31" t="s">
        <v>818</v>
      </c>
      <c r="E1200" s="112" t="s">
        <v>4</v>
      </c>
      <c r="F1200" s="31" t="str">
        <f>+C$1199</f>
        <v>53605R300</v>
      </c>
      <c r="G1200" s="110">
        <v>8</v>
      </c>
      <c r="H1200" s="110"/>
      <c r="I1200" s="111"/>
      <c r="J1200" s="31" t="s">
        <v>211</v>
      </c>
      <c r="K1200" s="31" t="s">
        <v>36</v>
      </c>
      <c r="L1200" s="31"/>
      <c r="M1200" s="60"/>
      <c r="N1200" s="60"/>
      <c r="O1200" s="31" t="s">
        <v>2549</v>
      </c>
      <c r="P1200" s="98">
        <f t="shared" si="66"/>
        <v>19</v>
      </c>
      <c r="Q1200" s="98">
        <f t="shared" si="67"/>
        <v>0</v>
      </c>
    </row>
    <row r="1201" spans="1:17" x14ac:dyDescent="0.2">
      <c r="A1201" s="78" t="s">
        <v>2037</v>
      </c>
      <c r="B1201" s="31">
        <v>1</v>
      </c>
      <c r="C1201" s="31" t="s">
        <v>214</v>
      </c>
      <c r="D1201" s="31" t="s">
        <v>819</v>
      </c>
      <c r="E1201" s="112" t="s">
        <v>4</v>
      </c>
      <c r="F1201" s="31" t="str">
        <f>+C$1199</f>
        <v>53605R300</v>
      </c>
      <c r="G1201" s="110">
        <v>78</v>
      </c>
      <c r="H1201" s="110"/>
      <c r="I1201" s="111"/>
      <c r="J1201" s="31" t="s">
        <v>211</v>
      </c>
      <c r="K1201" s="31" t="s">
        <v>36</v>
      </c>
      <c r="L1201" s="31"/>
      <c r="M1201" s="60"/>
      <c r="N1201" s="60"/>
      <c r="O1201" s="31" t="s">
        <v>2549</v>
      </c>
      <c r="P1201" s="98">
        <f t="shared" si="66"/>
        <v>21</v>
      </c>
      <c r="Q1201" s="98">
        <f t="shared" si="67"/>
        <v>0</v>
      </c>
    </row>
    <row r="1202" spans="1:17" x14ac:dyDescent="0.2">
      <c r="A1202" s="78" t="s">
        <v>2038</v>
      </c>
      <c r="B1202" s="31">
        <v>1</v>
      </c>
      <c r="C1202" s="31" t="s">
        <v>215</v>
      </c>
      <c r="D1202" s="31" t="s">
        <v>820</v>
      </c>
      <c r="E1202" s="112" t="s">
        <v>4</v>
      </c>
      <c r="F1202" s="31" t="str">
        <f>+C$1199</f>
        <v>53605R300</v>
      </c>
      <c r="G1202" s="110">
        <v>45</v>
      </c>
      <c r="H1202" s="110"/>
      <c r="I1202" s="111"/>
      <c r="J1202" s="31" t="s">
        <v>211</v>
      </c>
      <c r="K1202" s="31" t="s">
        <v>36</v>
      </c>
      <c r="L1202" s="31"/>
      <c r="M1202" s="60"/>
      <c r="N1202" s="60"/>
      <c r="O1202" s="31" t="s">
        <v>2549</v>
      </c>
      <c r="P1202" s="98">
        <f t="shared" si="66"/>
        <v>26</v>
      </c>
      <c r="Q1202" s="98">
        <f t="shared" si="67"/>
        <v>0</v>
      </c>
    </row>
    <row r="1203" spans="1:17" x14ac:dyDescent="0.2">
      <c r="A1203" s="78" t="s">
        <v>1997</v>
      </c>
      <c r="B1203" s="31">
        <v>1</v>
      </c>
      <c r="C1203" s="31" t="s">
        <v>216</v>
      </c>
      <c r="D1203" s="31" t="s">
        <v>821</v>
      </c>
      <c r="E1203" s="113" t="s">
        <v>5</v>
      </c>
      <c r="F1203" s="31" t="str">
        <f>+C$1197</f>
        <v>53600R100</v>
      </c>
      <c r="G1203" s="110">
        <v>70</v>
      </c>
      <c r="H1203" s="110">
        <f>SUMPRODUCT(B1204:B1206,G1204:G1206)</f>
        <v>70</v>
      </c>
      <c r="I1203" s="111"/>
      <c r="J1203" s="31" t="s">
        <v>211</v>
      </c>
      <c r="K1203" s="31" t="s">
        <v>36</v>
      </c>
      <c r="L1203" s="31"/>
      <c r="M1203" s="60"/>
      <c r="N1203" s="60"/>
      <c r="O1203" s="31" t="s">
        <v>2550</v>
      </c>
      <c r="P1203" s="98">
        <f t="shared" si="66"/>
        <v>17</v>
      </c>
      <c r="Q1203" s="98">
        <f t="shared" si="67"/>
        <v>0</v>
      </c>
    </row>
    <row r="1204" spans="1:17" x14ac:dyDescent="0.2">
      <c r="A1204" s="78" t="s">
        <v>2039</v>
      </c>
      <c r="B1204" s="31">
        <v>1</v>
      </c>
      <c r="C1204" s="31" t="s">
        <v>217</v>
      </c>
      <c r="D1204" s="31" t="s">
        <v>822</v>
      </c>
      <c r="E1204" s="112" t="s">
        <v>4</v>
      </c>
      <c r="F1204" s="31" t="str">
        <f>+C$1203</f>
        <v>53605R400</v>
      </c>
      <c r="G1204" s="110">
        <v>8</v>
      </c>
      <c r="H1204" s="110"/>
      <c r="I1204" s="111"/>
      <c r="J1204" s="31" t="s">
        <v>211</v>
      </c>
      <c r="K1204" s="31" t="s">
        <v>36</v>
      </c>
      <c r="L1204" s="31"/>
      <c r="M1204" s="60"/>
      <c r="N1204" s="60"/>
      <c r="O1204" s="31" t="s">
        <v>2550</v>
      </c>
      <c r="P1204" s="98">
        <f t="shared" si="66"/>
        <v>17</v>
      </c>
      <c r="Q1204" s="98">
        <f t="shared" si="67"/>
        <v>0</v>
      </c>
    </row>
    <row r="1205" spans="1:17" x14ac:dyDescent="0.2">
      <c r="A1205" s="78" t="s">
        <v>2040</v>
      </c>
      <c r="B1205" s="31">
        <v>1</v>
      </c>
      <c r="C1205" s="31" t="s">
        <v>218</v>
      </c>
      <c r="D1205" s="31" t="s">
        <v>219</v>
      </c>
      <c r="E1205" s="112" t="s">
        <v>4</v>
      </c>
      <c r="F1205" s="31" t="str">
        <f>+C$1203</f>
        <v>53605R400</v>
      </c>
      <c r="G1205" s="110">
        <v>49</v>
      </c>
      <c r="H1205" s="110"/>
      <c r="I1205" s="111"/>
      <c r="J1205" s="31" t="s">
        <v>211</v>
      </c>
      <c r="K1205" s="31" t="s">
        <v>36</v>
      </c>
      <c r="L1205" s="31"/>
      <c r="M1205" s="60"/>
      <c r="N1205" s="60"/>
      <c r="O1205" s="31" t="s">
        <v>2550</v>
      </c>
      <c r="P1205" s="98">
        <f t="shared" si="66"/>
        <v>13</v>
      </c>
      <c r="Q1205" s="98">
        <f t="shared" si="67"/>
        <v>0</v>
      </c>
    </row>
    <row r="1206" spans="1:17" x14ac:dyDescent="0.2">
      <c r="A1206" s="78" t="s">
        <v>2041</v>
      </c>
      <c r="B1206" s="31">
        <v>1</v>
      </c>
      <c r="C1206" s="31" t="s">
        <v>220</v>
      </c>
      <c r="D1206" s="31" t="s">
        <v>221</v>
      </c>
      <c r="E1206" s="112" t="s">
        <v>4</v>
      </c>
      <c r="F1206" s="31" t="str">
        <f>+C$1203</f>
        <v>53605R400</v>
      </c>
      <c r="G1206" s="110">
        <v>13</v>
      </c>
      <c r="H1206" s="110"/>
      <c r="I1206" s="111"/>
      <c r="J1206" s="31" t="s">
        <v>211</v>
      </c>
      <c r="K1206" s="31" t="s">
        <v>36</v>
      </c>
      <c r="L1206" s="31"/>
      <c r="M1206" s="60"/>
      <c r="N1206" s="60"/>
      <c r="O1206" s="31" t="s">
        <v>2550</v>
      </c>
      <c r="P1206" s="98">
        <f t="shared" si="66"/>
        <v>13</v>
      </c>
      <c r="Q1206" s="98">
        <f t="shared" si="67"/>
        <v>0</v>
      </c>
    </row>
    <row r="1207" spans="1:17" x14ac:dyDescent="0.2">
      <c r="A1207" s="78" t="s">
        <v>2042</v>
      </c>
      <c r="B1207" s="31"/>
      <c r="C1207" s="31" t="s">
        <v>2907</v>
      </c>
      <c r="D1207" s="31" t="s">
        <v>563</v>
      </c>
      <c r="E1207" s="45" t="s">
        <v>45</v>
      </c>
      <c r="F1207" s="31" t="s">
        <v>4</v>
      </c>
      <c r="G1207" s="110">
        <v>308</v>
      </c>
      <c r="H1207" s="110">
        <f>+(B1208*G1208)+(B1209*G1209)</f>
        <v>308</v>
      </c>
      <c r="I1207" s="111"/>
      <c r="J1207" s="31" t="s">
        <v>211</v>
      </c>
      <c r="K1207" s="31" t="s">
        <v>36</v>
      </c>
      <c r="L1207" s="31"/>
      <c r="M1207" s="60"/>
      <c r="N1207" s="60"/>
      <c r="O1207" s="31" t="s">
        <v>2486</v>
      </c>
      <c r="P1207" s="98">
        <f t="shared" si="66"/>
        <v>25</v>
      </c>
      <c r="Q1207" s="98">
        <f t="shared" si="67"/>
        <v>0</v>
      </c>
    </row>
    <row r="1208" spans="1:17" x14ac:dyDescent="0.2">
      <c r="A1208" s="78" t="s">
        <v>2043</v>
      </c>
      <c r="B1208" s="31">
        <v>1</v>
      </c>
      <c r="C1208" s="31" t="s">
        <v>2908</v>
      </c>
      <c r="D1208" s="31" t="s">
        <v>564</v>
      </c>
      <c r="E1208" s="112" t="s">
        <v>4</v>
      </c>
      <c r="F1208" s="31" t="str">
        <f>+C$1207</f>
        <v>53610K300</v>
      </c>
      <c r="G1208" s="110">
        <v>84</v>
      </c>
      <c r="H1208" s="110"/>
      <c r="I1208" s="111"/>
      <c r="J1208" s="31" t="s">
        <v>211</v>
      </c>
      <c r="K1208" s="31" t="s">
        <v>36</v>
      </c>
      <c r="L1208" s="31"/>
      <c r="M1208" s="60"/>
      <c r="N1208" s="60"/>
      <c r="O1208" s="31" t="s">
        <v>2486</v>
      </c>
      <c r="P1208" s="98">
        <f t="shared" si="66"/>
        <v>22</v>
      </c>
      <c r="Q1208" s="98">
        <f t="shared" si="67"/>
        <v>0</v>
      </c>
    </row>
    <row r="1209" spans="1:17" x14ac:dyDescent="0.2">
      <c r="A1209" s="78" t="s">
        <v>2044</v>
      </c>
      <c r="B1209" s="31">
        <v>2</v>
      </c>
      <c r="C1209" s="31" t="s">
        <v>2713</v>
      </c>
      <c r="D1209" s="31" t="s">
        <v>3350</v>
      </c>
      <c r="E1209" s="113" t="s">
        <v>5</v>
      </c>
      <c r="F1209" s="31" t="str">
        <f>+C$1207</f>
        <v>53610K300</v>
      </c>
      <c r="G1209" s="110">
        <v>112</v>
      </c>
      <c r="H1209" s="110">
        <f>SUMPRODUCT(B1210:B1212,G1210:G1212)</f>
        <v>112</v>
      </c>
      <c r="I1209" s="111" t="s">
        <v>6</v>
      </c>
      <c r="J1209" s="31" t="s">
        <v>211</v>
      </c>
      <c r="K1209" s="31" t="s">
        <v>36</v>
      </c>
      <c r="L1209" s="31"/>
      <c r="M1209" s="60"/>
      <c r="N1209" s="31" t="s">
        <v>3056</v>
      </c>
      <c r="O1209" s="31" t="s">
        <v>2549</v>
      </c>
      <c r="P1209" s="98">
        <f t="shared" si="66"/>
        <v>16</v>
      </c>
      <c r="Q1209" s="98">
        <f t="shared" si="67"/>
        <v>19</v>
      </c>
    </row>
    <row r="1210" spans="1:17" x14ac:dyDescent="0.2">
      <c r="A1210" s="78" t="s">
        <v>2045</v>
      </c>
      <c r="B1210" s="31">
        <v>1</v>
      </c>
      <c r="C1210" s="31" t="s">
        <v>2714</v>
      </c>
      <c r="D1210" s="31" t="s">
        <v>3351</v>
      </c>
      <c r="E1210" s="112"/>
      <c r="F1210" s="31" t="str">
        <f>+C$1209</f>
        <v>53615K300</v>
      </c>
      <c r="G1210" s="110">
        <v>27</v>
      </c>
      <c r="H1210" s="110"/>
      <c r="I1210" s="111"/>
      <c r="J1210" s="31" t="s">
        <v>211</v>
      </c>
      <c r="K1210" s="31" t="s">
        <v>36</v>
      </c>
      <c r="L1210" s="31"/>
      <c r="M1210" s="60"/>
      <c r="N1210" s="60"/>
      <c r="O1210" s="31" t="s">
        <v>2549</v>
      </c>
      <c r="P1210" s="98">
        <f t="shared" si="66"/>
        <v>21</v>
      </c>
      <c r="Q1210" s="98">
        <f t="shared" si="67"/>
        <v>0</v>
      </c>
    </row>
    <row r="1211" spans="1:17" x14ac:dyDescent="0.2">
      <c r="A1211" s="78" t="s">
        <v>2046</v>
      </c>
      <c r="B1211" s="31">
        <v>1</v>
      </c>
      <c r="C1211" s="31" t="s">
        <v>2715</v>
      </c>
      <c r="D1211" s="31" t="s">
        <v>3341</v>
      </c>
      <c r="E1211" s="112" t="s">
        <v>4</v>
      </c>
      <c r="F1211" s="31" t="str">
        <f>+C$1209</f>
        <v>53615K300</v>
      </c>
      <c r="G1211" s="110">
        <v>44</v>
      </c>
      <c r="H1211" s="110"/>
      <c r="I1211" s="111"/>
      <c r="J1211" s="31" t="s">
        <v>211</v>
      </c>
      <c r="K1211" s="31" t="s">
        <v>36</v>
      </c>
      <c r="L1211" s="31"/>
      <c r="M1211" s="60"/>
      <c r="N1211" s="60"/>
      <c r="O1211" s="31" t="s">
        <v>2549</v>
      </c>
      <c r="P1211" s="98">
        <f t="shared" si="66"/>
        <v>14</v>
      </c>
      <c r="Q1211" s="98">
        <f t="shared" si="67"/>
        <v>0</v>
      </c>
    </row>
    <row r="1212" spans="1:17" x14ac:dyDescent="0.2">
      <c r="A1212" s="78" t="s">
        <v>2047</v>
      </c>
      <c r="B1212" s="31">
        <v>1</v>
      </c>
      <c r="C1212" s="31" t="s">
        <v>2716</v>
      </c>
      <c r="D1212" s="31" t="s">
        <v>3342</v>
      </c>
      <c r="E1212" s="112" t="s">
        <v>4</v>
      </c>
      <c r="F1212" s="31" t="str">
        <f>+C$1209</f>
        <v>53615K300</v>
      </c>
      <c r="G1212" s="110">
        <v>41</v>
      </c>
      <c r="H1212" s="110"/>
      <c r="I1212" s="111"/>
      <c r="J1212" s="31" t="s">
        <v>211</v>
      </c>
      <c r="K1212" s="31" t="s">
        <v>36</v>
      </c>
      <c r="L1212" s="31"/>
      <c r="M1212" s="60"/>
      <c r="N1212" s="60"/>
      <c r="O1212" s="31" t="s">
        <v>2549</v>
      </c>
      <c r="P1212" s="98">
        <f t="shared" si="66"/>
        <v>12</v>
      </c>
      <c r="Q1212" s="98">
        <f t="shared" si="67"/>
        <v>0</v>
      </c>
    </row>
    <row r="1213" spans="1:17" x14ac:dyDescent="0.2">
      <c r="A1213" s="119"/>
      <c r="B1213" s="88"/>
      <c r="C1213" s="120"/>
      <c r="D1213" s="43"/>
      <c r="E1213" s="43"/>
      <c r="F1213" s="43"/>
      <c r="G1213" s="121"/>
      <c r="H1213" s="121"/>
      <c r="I1213" s="122"/>
      <c r="J1213" s="43"/>
      <c r="K1213" s="43" t="s">
        <v>4</v>
      </c>
      <c r="N1213" s="75"/>
      <c r="P1213" s="98">
        <f t="shared" si="66"/>
        <v>0</v>
      </c>
      <c r="Q1213" s="98">
        <f t="shared" si="67"/>
        <v>0</v>
      </c>
    </row>
    <row r="1214" spans="1:17" x14ac:dyDescent="0.2">
      <c r="A1214" s="78" t="s">
        <v>1495</v>
      </c>
      <c r="B1214" s="31"/>
      <c r="C1214" s="31" t="s">
        <v>2666</v>
      </c>
      <c r="D1214" s="31" t="s">
        <v>580</v>
      </c>
      <c r="E1214" s="112" t="s">
        <v>4</v>
      </c>
      <c r="F1214" s="31" t="s">
        <v>4</v>
      </c>
      <c r="G1214" s="110">
        <v>109</v>
      </c>
      <c r="H1214" s="110"/>
      <c r="I1214" s="111" t="s">
        <v>6</v>
      </c>
      <c r="J1214" s="31" t="s">
        <v>230</v>
      </c>
      <c r="K1214" s="31" t="s">
        <v>37</v>
      </c>
      <c r="L1214" s="31"/>
      <c r="M1214" s="104"/>
      <c r="N1214" s="60"/>
      <c r="O1214" s="31" t="s">
        <v>2486</v>
      </c>
      <c r="P1214" s="98">
        <f t="shared" si="66"/>
        <v>17</v>
      </c>
      <c r="Q1214" s="98">
        <f t="shared" si="67"/>
        <v>0</v>
      </c>
    </row>
    <row r="1215" spans="1:17" x14ac:dyDescent="0.2">
      <c r="A1215" s="78" t="s">
        <v>1496</v>
      </c>
      <c r="B1215" s="31"/>
      <c r="C1215" s="31" t="s">
        <v>2667</v>
      </c>
      <c r="D1215" s="31" t="s">
        <v>565</v>
      </c>
      <c r="E1215" s="112" t="s">
        <v>4</v>
      </c>
      <c r="F1215" s="31" t="s">
        <v>4</v>
      </c>
      <c r="G1215" s="110">
        <v>21</v>
      </c>
      <c r="H1215" s="110"/>
      <c r="I1215" s="111" t="s">
        <v>6</v>
      </c>
      <c r="J1215" s="31" t="s">
        <v>222</v>
      </c>
      <c r="K1215" s="31" t="s">
        <v>37</v>
      </c>
      <c r="L1215" s="31"/>
      <c r="M1215" s="104"/>
      <c r="N1215" s="60"/>
      <c r="O1215" s="31" t="s">
        <v>2551</v>
      </c>
      <c r="P1215" s="98">
        <f t="shared" si="66"/>
        <v>16</v>
      </c>
      <c r="Q1215" s="98">
        <f t="shared" si="67"/>
        <v>0</v>
      </c>
    </row>
    <row r="1216" spans="1:17" x14ac:dyDescent="0.2">
      <c r="A1216" s="78" t="s">
        <v>1497</v>
      </c>
      <c r="B1216" s="31"/>
      <c r="C1216" s="31" t="s">
        <v>2669</v>
      </c>
      <c r="D1216" s="31" t="s">
        <v>2032</v>
      </c>
      <c r="E1216" s="112"/>
      <c r="F1216" s="31"/>
      <c r="G1216" s="110">
        <v>53</v>
      </c>
      <c r="H1216" s="110"/>
      <c r="I1216" s="111" t="s">
        <v>6</v>
      </c>
      <c r="J1216" s="31" t="s">
        <v>222</v>
      </c>
      <c r="K1216" s="31" t="s">
        <v>37</v>
      </c>
      <c r="L1216" s="31"/>
      <c r="M1216" s="104"/>
      <c r="N1216" s="60"/>
      <c r="O1216" s="31" t="s">
        <v>2551</v>
      </c>
      <c r="P1216" s="98">
        <f t="shared" si="66"/>
        <v>30</v>
      </c>
      <c r="Q1216" s="98">
        <f t="shared" si="67"/>
        <v>0</v>
      </c>
    </row>
    <row r="1217" spans="1:17" x14ac:dyDescent="0.2">
      <c r="A1217" s="78" t="s">
        <v>1498</v>
      </c>
      <c r="B1217" s="31"/>
      <c r="C1217" s="31" t="s">
        <v>2483</v>
      </c>
      <c r="D1217" s="31" t="s">
        <v>571</v>
      </c>
      <c r="E1217" s="112" t="s">
        <v>4</v>
      </c>
      <c r="F1217" s="31" t="s">
        <v>4</v>
      </c>
      <c r="G1217" s="110">
        <v>52</v>
      </c>
      <c r="H1217" s="110"/>
      <c r="I1217" s="111" t="s">
        <v>6</v>
      </c>
      <c r="J1217" s="31" t="s">
        <v>222</v>
      </c>
      <c r="K1217" s="31" t="s">
        <v>37</v>
      </c>
      <c r="L1217" s="31"/>
      <c r="M1217" s="104"/>
      <c r="N1217" s="60"/>
      <c r="O1217" s="31" t="s">
        <v>2551</v>
      </c>
      <c r="P1217" s="98">
        <f t="shared" si="66"/>
        <v>21</v>
      </c>
      <c r="Q1217" s="98">
        <f t="shared" si="67"/>
        <v>0</v>
      </c>
    </row>
    <row r="1218" spans="1:17" x14ac:dyDescent="0.2">
      <c r="A1218" s="78" t="s">
        <v>1499</v>
      </c>
      <c r="B1218" s="31"/>
      <c r="C1218" s="31" t="s">
        <v>2668</v>
      </c>
      <c r="D1218" s="31" t="s">
        <v>572</v>
      </c>
      <c r="E1218" s="112" t="s">
        <v>4</v>
      </c>
      <c r="F1218" s="31" t="s">
        <v>4</v>
      </c>
      <c r="G1218" s="110">
        <v>188</v>
      </c>
      <c r="H1218" s="110"/>
      <c r="I1218" s="111" t="s">
        <v>6</v>
      </c>
      <c r="J1218" s="31" t="s">
        <v>226</v>
      </c>
      <c r="K1218" s="31" t="s">
        <v>37</v>
      </c>
      <c r="L1218" s="31"/>
      <c r="M1218" s="104"/>
      <c r="N1218" s="60"/>
      <c r="O1218" s="31" t="s">
        <v>2552</v>
      </c>
      <c r="P1218" s="98">
        <f t="shared" si="66"/>
        <v>22</v>
      </c>
      <c r="Q1218" s="98">
        <f t="shared" si="67"/>
        <v>0</v>
      </c>
    </row>
    <row r="1219" spans="1:17" x14ac:dyDescent="0.2">
      <c r="A1219" s="119"/>
      <c r="B1219" s="88"/>
      <c r="C1219" s="120"/>
      <c r="D1219" s="43"/>
      <c r="E1219" s="43"/>
      <c r="F1219" s="43"/>
      <c r="G1219" s="121"/>
      <c r="H1219" s="121"/>
      <c r="I1219" s="122"/>
      <c r="J1219" s="43"/>
      <c r="K1219" s="43" t="s">
        <v>4</v>
      </c>
      <c r="N1219" s="75"/>
      <c r="P1219" s="98">
        <f t="shared" si="66"/>
        <v>0</v>
      </c>
      <c r="Q1219" s="98">
        <f t="shared" si="67"/>
        <v>0</v>
      </c>
    </row>
    <row r="1220" spans="1:17" x14ac:dyDescent="0.2">
      <c r="A1220" s="78" t="s">
        <v>1500</v>
      </c>
      <c r="B1220" s="31"/>
      <c r="C1220" s="31" t="s">
        <v>2416</v>
      </c>
      <c r="D1220" s="31" t="s">
        <v>823</v>
      </c>
      <c r="E1220" s="112" t="s">
        <v>4</v>
      </c>
      <c r="F1220" s="31" t="s">
        <v>4</v>
      </c>
      <c r="G1220" s="110">
        <v>55</v>
      </c>
      <c r="H1220" s="110"/>
      <c r="I1220" s="111" t="s">
        <v>4</v>
      </c>
      <c r="J1220" s="31" t="s">
        <v>223</v>
      </c>
      <c r="K1220" s="31" t="s">
        <v>37</v>
      </c>
      <c r="L1220" s="31"/>
      <c r="M1220" s="104"/>
      <c r="N1220" s="60"/>
      <c r="O1220" s="31" t="s">
        <v>2553</v>
      </c>
      <c r="P1220" s="98">
        <f t="shared" si="66"/>
        <v>23</v>
      </c>
      <c r="Q1220" s="98">
        <f t="shared" si="67"/>
        <v>0</v>
      </c>
    </row>
    <row r="1221" spans="1:17" x14ac:dyDescent="0.2">
      <c r="A1221" s="78" t="s">
        <v>1501</v>
      </c>
      <c r="B1221" s="31"/>
      <c r="C1221" s="31" t="s">
        <v>2670</v>
      </c>
      <c r="D1221" s="31" t="s">
        <v>224</v>
      </c>
      <c r="E1221" s="112" t="s">
        <v>4</v>
      </c>
      <c r="F1221" s="31" t="s">
        <v>4</v>
      </c>
      <c r="G1221" s="110">
        <v>20</v>
      </c>
      <c r="H1221" s="110"/>
      <c r="I1221" s="111" t="s">
        <v>6</v>
      </c>
      <c r="J1221" s="31" t="s">
        <v>223</v>
      </c>
      <c r="K1221" s="31" t="s">
        <v>37</v>
      </c>
      <c r="L1221" s="31"/>
      <c r="M1221" s="104"/>
      <c r="N1221" s="60"/>
      <c r="O1221" s="31" t="s">
        <v>2553</v>
      </c>
      <c r="P1221" s="98">
        <f t="shared" si="66"/>
        <v>19</v>
      </c>
      <c r="Q1221" s="98">
        <f t="shared" si="67"/>
        <v>0</v>
      </c>
    </row>
    <row r="1222" spans="1:17" x14ac:dyDescent="0.2">
      <c r="A1222" s="78" t="s">
        <v>1502</v>
      </c>
      <c r="B1222" s="31"/>
      <c r="C1222" s="31" t="s">
        <v>2671</v>
      </c>
      <c r="D1222" s="31" t="s">
        <v>569</v>
      </c>
      <c r="E1222" s="112" t="s">
        <v>4</v>
      </c>
      <c r="F1222" s="31" t="s">
        <v>4</v>
      </c>
      <c r="G1222" s="110">
        <v>41</v>
      </c>
      <c r="H1222" s="110"/>
      <c r="I1222" s="111" t="s">
        <v>6</v>
      </c>
      <c r="J1222" s="31" t="s">
        <v>223</v>
      </c>
      <c r="K1222" s="31" t="s">
        <v>37</v>
      </c>
      <c r="L1222" s="31"/>
      <c r="M1222" s="104"/>
      <c r="N1222" s="60"/>
      <c r="O1222" s="31" t="s">
        <v>2553</v>
      </c>
      <c r="P1222" s="98">
        <f t="shared" si="66"/>
        <v>26</v>
      </c>
      <c r="Q1222" s="98">
        <f t="shared" si="67"/>
        <v>0</v>
      </c>
    </row>
    <row r="1223" spans="1:17" x14ac:dyDescent="0.2">
      <c r="A1223" s="78" t="s">
        <v>2484</v>
      </c>
      <c r="B1223" s="31"/>
      <c r="C1223" s="31" t="s">
        <v>2672</v>
      </c>
      <c r="D1223" s="31" t="s">
        <v>581</v>
      </c>
      <c r="E1223" s="112" t="s">
        <v>4</v>
      </c>
      <c r="F1223" s="31" t="s">
        <v>4</v>
      </c>
      <c r="G1223" s="110">
        <v>58</v>
      </c>
      <c r="H1223" s="110"/>
      <c r="I1223" s="111" t="s">
        <v>6</v>
      </c>
      <c r="J1223" s="31" t="s">
        <v>223</v>
      </c>
      <c r="K1223" s="31" t="s">
        <v>37</v>
      </c>
      <c r="L1223" s="31"/>
      <c r="M1223" s="104"/>
      <c r="N1223" s="60"/>
      <c r="O1223" s="31" t="s">
        <v>2553</v>
      </c>
      <c r="P1223" s="98">
        <f t="shared" si="66"/>
        <v>18</v>
      </c>
      <c r="Q1223" s="98">
        <f t="shared" si="67"/>
        <v>0</v>
      </c>
    </row>
    <row r="1224" spans="1:17" x14ac:dyDescent="0.2">
      <c r="A1224" s="78" t="s">
        <v>2675</v>
      </c>
      <c r="B1224" s="31"/>
      <c r="C1224" s="31" t="s">
        <v>2673</v>
      </c>
      <c r="D1224" s="31" t="s">
        <v>582</v>
      </c>
      <c r="E1224" s="112" t="s">
        <v>4</v>
      </c>
      <c r="F1224" s="31" t="s">
        <v>4</v>
      </c>
      <c r="G1224" s="110">
        <v>160</v>
      </c>
      <c r="H1224" s="110"/>
      <c r="I1224" s="111" t="s">
        <v>6</v>
      </c>
      <c r="J1224" s="31" t="s">
        <v>223</v>
      </c>
      <c r="K1224" s="31" t="s">
        <v>37</v>
      </c>
      <c r="L1224" s="31"/>
      <c r="M1224" s="104"/>
      <c r="N1224" s="60"/>
      <c r="O1224" s="31" t="s">
        <v>2553</v>
      </c>
      <c r="P1224" s="98">
        <f t="shared" si="66"/>
        <v>31</v>
      </c>
      <c r="Q1224" s="98">
        <f t="shared" si="67"/>
        <v>0</v>
      </c>
    </row>
    <row r="1225" spans="1:17" x14ac:dyDescent="0.2">
      <c r="A1225" s="78" t="s">
        <v>2676</v>
      </c>
      <c r="B1225" s="31"/>
      <c r="C1225" s="31" t="s">
        <v>2674</v>
      </c>
      <c r="D1225" s="31" t="s">
        <v>584</v>
      </c>
      <c r="E1225" s="112" t="s">
        <v>4</v>
      </c>
      <c r="F1225" s="31" t="s">
        <v>4</v>
      </c>
      <c r="G1225" s="110">
        <v>201</v>
      </c>
      <c r="H1225" s="110"/>
      <c r="I1225" s="111" t="s">
        <v>6</v>
      </c>
      <c r="J1225" s="31" t="s">
        <v>223</v>
      </c>
      <c r="K1225" s="31" t="s">
        <v>37</v>
      </c>
      <c r="L1225" s="31"/>
      <c r="M1225" s="104"/>
      <c r="N1225" s="60"/>
      <c r="O1225" s="31" t="s">
        <v>2553</v>
      </c>
      <c r="P1225" s="98">
        <f t="shared" si="66"/>
        <v>14</v>
      </c>
      <c r="Q1225" s="98">
        <f t="shared" si="67"/>
        <v>0</v>
      </c>
    </row>
    <row r="1226" spans="1:17" x14ac:dyDescent="0.2">
      <c r="A1226" s="119"/>
      <c r="B1226" s="88"/>
      <c r="C1226" s="120"/>
      <c r="D1226" s="43"/>
      <c r="E1226" s="43"/>
      <c r="F1226" s="43"/>
      <c r="G1226" s="121"/>
      <c r="H1226" s="121"/>
      <c r="I1226" s="122"/>
      <c r="J1226" s="43"/>
      <c r="K1226" s="43" t="s">
        <v>4</v>
      </c>
      <c r="N1226" s="75"/>
      <c r="P1226" s="98">
        <f t="shared" si="66"/>
        <v>0</v>
      </c>
      <c r="Q1226" s="98">
        <f t="shared" si="67"/>
        <v>0</v>
      </c>
    </row>
    <row r="1227" spans="1:17" x14ac:dyDescent="0.2">
      <c r="A1227" s="78" t="s">
        <v>2677</v>
      </c>
      <c r="B1227" s="31"/>
      <c r="C1227" s="31" t="s">
        <v>2929</v>
      </c>
      <c r="D1227" s="31" t="s">
        <v>227</v>
      </c>
      <c r="E1227" s="112" t="s">
        <v>4</v>
      </c>
      <c r="F1227" s="31" t="s">
        <v>4</v>
      </c>
      <c r="G1227" s="110">
        <v>48</v>
      </c>
      <c r="H1227" s="110"/>
      <c r="I1227" s="111" t="s">
        <v>6</v>
      </c>
      <c r="J1227" s="31" t="s">
        <v>3353</v>
      </c>
      <c r="K1227" s="31" t="s">
        <v>37</v>
      </c>
      <c r="L1227" s="31"/>
      <c r="M1227" s="104"/>
      <c r="N1227" s="60"/>
      <c r="O1227" s="31" t="s">
        <v>2554</v>
      </c>
      <c r="P1227" s="98">
        <f t="shared" si="66"/>
        <v>25</v>
      </c>
      <c r="Q1227" s="98">
        <f t="shared" si="67"/>
        <v>0</v>
      </c>
    </row>
    <row r="1228" spans="1:17" x14ac:dyDescent="0.2">
      <c r="A1228" s="78" t="s">
        <v>2678</v>
      </c>
      <c r="B1228" s="31"/>
      <c r="C1228" s="31" t="s">
        <v>3861</v>
      </c>
      <c r="D1228" s="31" t="s">
        <v>3356</v>
      </c>
      <c r="E1228" s="112" t="s">
        <v>4</v>
      </c>
      <c r="F1228" s="31" t="s">
        <v>4</v>
      </c>
      <c r="G1228" s="104">
        <v>156</v>
      </c>
      <c r="H1228" s="110"/>
      <c r="I1228" s="111" t="s">
        <v>6</v>
      </c>
      <c r="J1228" s="31" t="s">
        <v>3353</v>
      </c>
      <c r="K1228" s="31" t="s">
        <v>37</v>
      </c>
      <c r="L1228" s="31" t="s">
        <v>2417</v>
      </c>
      <c r="M1228" s="104">
        <v>162</v>
      </c>
      <c r="N1228" s="60"/>
      <c r="O1228" s="31" t="s">
        <v>2554</v>
      </c>
      <c r="P1228" s="98">
        <f t="shared" si="66"/>
        <v>22</v>
      </c>
      <c r="Q1228" s="98">
        <f t="shared" si="67"/>
        <v>0</v>
      </c>
    </row>
    <row r="1229" spans="1:17" x14ac:dyDescent="0.2">
      <c r="A1229" s="78" t="s">
        <v>2679</v>
      </c>
      <c r="B1229" s="31"/>
      <c r="C1229" s="31" t="s">
        <v>3862</v>
      </c>
      <c r="D1229" s="31" t="s">
        <v>573</v>
      </c>
      <c r="E1229" s="112" t="s">
        <v>4</v>
      </c>
      <c r="F1229" s="31" t="s">
        <v>4</v>
      </c>
      <c r="G1229" s="104">
        <v>157</v>
      </c>
      <c r="H1229" s="110"/>
      <c r="I1229" s="111" t="s">
        <v>6</v>
      </c>
      <c r="J1229" s="31" t="s">
        <v>3353</v>
      </c>
      <c r="K1229" s="31" t="s">
        <v>37</v>
      </c>
      <c r="L1229" s="31" t="s">
        <v>2418</v>
      </c>
      <c r="M1229" s="104">
        <v>163</v>
      </c>
      <c r="N1229" s="60"/>
      <c r="O1229" s="31" t="s">
        <v>2554</v>
      </c>
      <c r="P1229" s="98">
        <f t="shared" si="66"/>
        <v>26</v>
      </c>
      <c r="Q1229" s="98">
        <f t="shared" si="67"/>
        <v>0</v>
      </c>
    </row>
    <row r="1230" spans="1:17" x14ac:dyDescent="0.2">
      <c r="A1230" s="78" t="s">
        <v>2680</v>
      </c>
      <c r="B1230" s="31"/>
      <c r="C1230" s="31" t="s">
        <v>3863</v>
      </c>
      <c r="D1230" s="31" t="s">
        <v>575</v>
      </c>
      <c r="E1230" s="112" t="s">
        <v>4</v>
      </c>
      <c r="F1230" s="31" t="s">
        <v>4</v>
      </c>
      <c r="G1230" s="104">
        <v>159</v>
      </c>
      <c r="H1230" s="110"/>
      <c r="I1230" s="111" t="s">
        <v>6</v>
      </c>
      <c r="J1230" s="31" t="s">
        <v>3353</v>
      </c>
      <c r="K1230" s="31" t="s">
        <v>37</v>
      </c>
      <c r="L1230" s="31" t="s">
        <v>2420</v>
      </c>
      <c r="M1230" s="104">
        <v>160</v>
      </c>
      <c r="N1230" s="60"/>
      <c r="O1230" s="31" t="s">
        <v>2554</v>
      </c>
      <c r="P1230" s="98">
        <f t="shared" si="66"/>
        <v>28</v>
      </c>
      <c r="Q1230" s="98">
        <f t="shared" si="67"/>
        <v>0</v>
      </c>
    </row>
    <row r="1231" spans="1:17" x14ac:dyDescent="0.2">
      <c r="A1231" s="78" t="s">
        <v>2681</v>
      </c>
      <c r="B1231" s="31"/>
      <c r="C1231" s="31" t="s">
        <v>3864</v>
      </c>
      <c r="D1231" s="31" t="s">
        <v>574</v>
      </c>
      <c r="E1231" s="112" t="s">
        <v>4</v>
      </c>
      <c r="F1231" s="31" t="s">
        <v>4</v>
      </c>
      <c r="G1231" s="104">
        <v>153</v>
      </c>
      <c r="H1231" s="110"/>
      <c r="I1231" s="111"/>
      <c r="J1231" s="31" t="s">
        <v>3353</v>
      </c>
      <c r="K1231" s="31" t="s">
        <v>37</v>
      </c>
      <c r="L1231" s="31" t="s">
        <v>2419</v>
      </c>
      <c r="M1231" s="104">
        <v>159</v>
      </c>
      <c r="N1231" s="60"/>
      <c r="O1231" s="31" t="s">
        <v>2554</v>
      </c>
      <c r="P1231" s="98">
        <f t="shared" si="66"/>
        <v>28</v>
      </c>
      <c r="Q1231" s="98">
        <f t="shared" si="67"/>
        <v>0</v>
      </c>
    </row>
    <row r="1232" spans="1:17" x14ac:dyDescent="0.2">
      <c r="A1232" s="78" t="s">
        <v>2682</v>
      </c>
      <c r="B1232" s="31"/>
      <c r="C1232" s="31" t="s">
        <v>3865</v>
      </c>
      <c r="D1232" s="31" t="s">
        <v>1722</v>
      </c>
      <c r="E1232" s="112" t="s">
        <v>4</v>
      </c>
      <c r="F1232" s="31" t="s">
        <v>4</v>
      </c>
      <c r="G1232" s="104">
        <v>157</v>
      </c>
      <c r="H1232" s="110"/>
      <c r="I1232" s="111"/>
      <c r="J1232" s="31" t="s">
        <v>3353</v>
      </c>
      <c r="K1232" s="31" t="s">
        <v>37</v>
      </c>
      <c r="L1232" s="31" t="s">
        <v>2421</v>
      </c>
      <c r="M1232" s="104">
        <v>166</v>
      </c>
      <c r="N1232" s="60"/>
      <c r="O1232" s="31" t="s">
        <v>2554</v>
      </c>
      <c r="P1232" s="98">
        <f t="shared" si="66"/>
        <v>32</v>
      </c>
      <c r="Q1232" s="98">
        <f t="shared" si="67"/>
        <v>0</v>
      </c>
    </row>
    <row r="1233" spans="1:17" x14ac:dyDescent="0.2">
      <c r="A1233" s="78" t="s">
        <v>2683</v>
      </c>
      <c r="B1233" s="31"/>
      <c r="C1233" s="31" t="s">
        <v>3866</v>
      </c>
      <c r="D1233" s="31" t="s">
        <v>575</v>
      </c>
      <c r="E1233" s="112" t="s">
        <v>4</v>
      </c>
      <c r="F1233" s="31" t="s">
        <v>4</v>
      </c>
      <c r="G1233" s="104">
        <v>161</v>
      </c>
      <c r="H1233" s="110"/>
      <c r="I1233" s="111" t="s">
        <v>6</v>
      </c>
      <c r="J1233" s="31" t="s">
        <v>3353</v>
      </c>
      <c r="K1233" s="31" t="s">
        <v>37</v>
      </c>
      <c r="L1233" s="31" t="s">
        <v>2422</v>
      </c>
      <c r="M1233" s="104">
        <v>164</v>
      </c>
      <c r="N1233" s="60"/>
      <c r="O1233" s="31" t="s">
        <v>2554</v>
      </c>
      <c r="P1233" s="98">
        <f t="shared" si="66"/>
        <v>28</v>
      </c>
      <c r="Q1233" s="98">
        <f t="shared" si="67"/>
        <v>0</v>
      </c>
    </row>
    <row r="1234" spans="1:17" x14ac:dyDescent="0.2">
      <c r="A1234" s="78" t="s">
        <v>2684</v>
      </c>
      <c r="B1234" s="31"/>
      <c r="C1234" s="31" t="s">
        <v>3867</v>
      </c>
      <c r="D1234" s="31" t="s">
        <v>576</v>
      </c>
      <c r="E1234" s="112" t="s">
        <v>4</v>
      </c>
      <c r="F1234" s="31" t="s">
        <v>4</v>
      </c>
      <c r="G1234" s="104">
        <v>265</v>
      </c>
      <c r="H1234" s="110"/>
      <c r="I1234" s="111" t="s">
        <v>6</v>
      </c>
      <c r="J1234" s="31" t="s">
        <v>3353</v>
      </c>
      <c r="K1234" s="31" t="s">
        <v>37</v>
      </c>
      <c r="L1234" s="31" t="s">
        <v>2423</v>
      </c>
      <c r="M1234" s="104">
        <v>168</v>
      </c>
      <c r="N1234" s="60"/>
      <c r="O1234" s="31" t="s">
        <v>2554</v>
      </c>
      <c r="P1234" s="98">
        <f t="shared" si="66"/>
        <v>16</v>
      </c>
      <c r="Q1234" s="98">
        <f t="shared" si="67"/>
        <v>0</v>
      </c>
    </row>
    <row r="1235" spans="1:17" x14ac:dyDescent="0.2">
      <c r="A1235" s="78" t="s">
        <v>2685</v>
      </c>
      <c r="B1235" s="31"/>
      <c r="C1235" s="31" t="s">
        <v>3868</v>
      </c>
      <c r="D1235" s="31" t="s">
        <v>577</v>
      </c>
      <c r="E1235" s="112" t="s">
        <v>4</v>
      </c>
      <c r="F1235" s="31" t="s">
        <v>4</v>
      </c>
      <c r="G1235" s="104">
        <v>286</v>
      </c>
      <c r="H1235" s="110"/>
      <c r="I1235" s="111" t="s">
        <v>6</v>
      </c>
      <c r="J1235" s="31" t="s">
        <v>3353</v>
      </c>
      <c r="K1235" s="31" t="s">
        <v>37</v>
      </c>
      <c r="L1235" s="31" t="s">
        <v>2424</v>
      </c>
      <c r="M1235" s="104">
        <v>286</v>
      </c>
      <c r="N1235" s="60"/>
      <c r="O1235" s="31" t="s">
        <v>2554</v>
      </c>
      <c r="P1235" s="98">
        <f t="shared" si="66"/>
        <v>10</v>
      </c>
      <c r="Q1235" s="98">
        <f t="shared" si="67"/>
        <v>0</v>
      </c>
    </row>
    <row r="1236" spans="1:17" x14ac:dyDescent="0.2">
      <c r="A1236" s="78" t="s">
        <v>2686</v>
      </c>
      <c r="B1236" s="31"/>
      <c r="C1236" s="31" t="s">
        <v>2425</v>
      </c>
      <c r="D1236" s="31" t="s">
        <v>578</v>
      </c>
      <c r="E1236" s="112"/>
      <c r="F1236" s="31"/>
      <c r="G1236" s="110">
        <v>269</v>
      </c>
      <c r="H1236" s="110"/>
      <c r="I1236" s="111" t="s">
        <v>6</v>
      </c>
      <c r="J1236" s="31" t="s">
        <v>3353</v>
      </c>
      <c r="K1236" s="31" t="s">
        <v>37</v>
      </c>
      <c r="L1236" s="31"/>
      <c r="M1236" s="104"/>
      <c r="N1236" s="60"/>
      <c r="O1236" s="31" t="s">
        <v>2554</v>
      </c>
      <c r="P1236" s="98">
        <f t="shared" si="66"/>
        <v>22</v>
      </c>
      <c r="Q1236" s="98">
        <f t="shared" si="67"/>
        <v>0</v>
      </c>
    </row>
    <row r="1237" spans="1:17" x14ac:dyDescent="0.2">
      <c r="A1237" s="78" t="s">
        <v>2687</v>
      </c>
      <c r="B1237" s="31"/>
      <c r="C1237" s="31" t="s">
        <v>2426</v>
      </c>
      <c r="D1237" s="31" t="s">
        <v>579</v>
      </c>
      <c r="E1237" s="112"/>
      <c r="F1237" s="31"/>
      <c r="G1237" s="110">
        <v>266</v>
      </c>
      <c r="H1237" s="110"/>
      <c r="I1237" s="115" t="s">
        <v>6</v>
      </c>
      <c r="J1237" s="31" t="s">
        <v>3353</v>
      </c>
      <c r="K1237" s="31" t="s">
        <v>37</v>
      </c>
      <c r="L1237" s="31"/>
      <c r="M1237" s="104"/>
      <c r="N1237" s="60"/>
      <c r="O1237" s="31" t="s">
        <v>2554</v>
      </c>
      <c r="P1237" s="98">
        <f t="shared" si="66"/>
        <v>20</v>
      </c>
      <c r="Q1237" s="98">
        <f t="shared" si="67"/>
        <v>0</v>
      </c>
    </row>
    <row r="1238" spans="1:17" x14ac:dyDescent="0.2">
      <c r="A1238" s="78" t="s">
        <v>2688</v>
      </c>
      <c r="B1238" s="31"/>
      <c r="C1238" s="31" t="s">
        <v>2962</v>
      </c>
      <c r="D1238" s="31" t="s">
        <v>2963</v>
      </c>
      <c r="E1238" s="112"/>
      <c r="F1238" s="31"/>
      <c r="G1238" s="110">
        <v>21</v>
      </c>
      <c r="H1238" s="110"/>
      <c r="I1238" s="111" t="s">
        <v>6</v>
      </c>
      <c r="J1238" s="31" t="s">
        <v>3353</v>
      </c>
      <c r="K1238" s="31" t="s">
        <v>37</v>
      </c>
      <c r="L1238" s="31"/>
      <c r="M1238" s="104"/>
      <c r="N1238" s="60"/>
      <c r="O1238" s="31" t="s">
        <v>2554</v>
      </c>
      <c r="P1238" s="98">
        <f t="shared" si="66"/>
        <v>28</v>
      </c>
      <c r="Q1238" s="98">
        <f t="shared" si="67"/>
        <v>0</v>
      </c>
    </row>
    <row r="1239" spans="1:17" x14ac:dyDescent="0.2">
      <c r="A1239" s="119"/>
      <c r="B1239" s="88"/>
      <c r="C1239" s="120"/>
      <c r="D1239" s="43"/>
      <c r="E1239" s="43"/>
      <c r="F1239" s="43"/>
      <c r="G1239" s="121"/>
      <c r="H1239" s="121"/>
      <c r="I1239" s="122"/>
      <c r="J1239" s="43"/>
      <c r="K1239" s="43" t="s">
        <v>4</v>
      </c>
      <c r="N1239" s="75"/>
      <c r="P1239" s="98">
        <f t="shared" si="66"/>
        <v>0</v>
      </c>
      <c r="Q1239" s="98">
        <f t="shared" si="67"/>
        <v>0</v>
      </c>
    </row>
    <row r="1240" spans="1:17" x14ac:dyDescent="0.2">
      <c r="A1240" s="78" t="s">
        <v>2689</v>
      </c>
      <c r="B1240" s="31"/>
      <c r="C1240" s="31" t="s">
        <v>2427</v>
      </c>
      <c r="D1240" s="31" t="s">
        <v>568</v>
      </c>
      <c r="E1240" s="112" t="s">
        <v>4</v>
      </c>
      <c r="F1240" s="31" t="s">
        <v>4</v>
      </c>
      <c r="G1240" s="110">
        <v>31</v>
      </c>
      <c r="H1240" s="110"/>
      <c r="I1240" s="111" t="s">
        <v>6</v>
      </c>
      <c r="J1240" s="31" t="s">
        <v>225</v>
      </c>
      <c r="K1240" s="31" t="s">
        <v>37</v>
      </c>
      <c r="L1240" s="31"/>
      <c r="M1240" s="104"/>
      <c r="N1240" s="60"/>
      <c r="O1240" s="31" t="s">
        <v>2555</v>
      </c>
      <c r="P1240" s="98">
        <f t="shared" si="66"/>
        <v>20</v>
      </c>
      <c r="Q1240" s="98">
        <f t="shared" si="67"/>
        <v>0</v>
      </c>
    </row>
    <row r="1241" spans="1:17" x14ac:dyDescent="0.2">
      <c r="A1241" s="78" t="s">
        <v>2690</v>
      </c>
      <c r="B1241" s="31"/>
      <c r="C1241" s="31" t="s">
        <v>2428</v>
      </c>
      <c r="D1241" s="31" t="s">
        <v>2930</v>
      </c>
      <c r="E1241" s="112" t="s">
        <v>4</v>
      </c>
      <c r="F1241" s="31" t="s">
        <v>4</v>
      </c>
      <c r="G1241" s="110">
        <v>22</v>
      </c>
      <c r="H1241" s="110"/>
      <c r="I1241" s="111" t="s">
        <v>6</v>
      </c>
      <c r="J1241" s="31" t="s">
        <v>225</v>
      </c>
      <c r="K1241" s="31" t="s">
        <v>37</v>
      </c>
      <c r="L1241" s="31"/>
      <c r="M1241" s="104"/>
      <c r="N1241" s="60"/>
      <c r="O1241" s="31" t="s">
        <v>2555</v>
      </c>
      <c r="P1241" s="98">
        <f t="shared" si="66"/>
        <v>17</v>
      </c>
      <c r="Q1241" s="98">
        <f t="shared" si="67"/>
        <v>0</v>
      </c>
    </row>
    <row r="1242" spans="1:17" x14ac:dyDescent="0.2">
      <c r="A1242" s="78" t="s">
        <v>2691</v>
      </c>
      <c r="B1242" s="31"/>
      <c r="C1242" s="31" t="s">
        <v>1680</v>
      </c>
      <c r="D1242" s="31" t="s">
        <v>278</v>
      </c>
      <c r="E1242" s="112"/>
      <c r="F1242" s="31"/>
      <c r="G1242" s="110">
        <v>11</v>
      </c>
      <c r="H1242" s="110"/>
      <c r="I1242" s="111" t="s">
        <v>6</v>
      </c>
      <c r="J1242" s="31" t="s">
        <v>225</v>
      </c>
      <c r="K1242" s="31" t="s">
        <v>37</v>
      </c>
      <c r="L1242" s="31"/>
      <c r="M1242" s="104"/>
      <c r="N1242" s="60"/>
      <c r="O1242" s="31" t="s">
        <v>2555</v>
      </c>
      <c r="P1242" s="98">
        <f t="shared" si="66"/>
        <v>13</v>
      </c>
      <c r="Q1242" s="98">
        <f t="shared" si="67"/>
        <v>0</v>
      </c>
    </row>
    <row r="1243" spans="1:17" s="1" customFormat="1" ht="13.2" x14ac:dyDescent="0.25">
      <c r="A1243" s="78" t="s">
        <v>2692</v>
      </c>
      <c r="B1243" s="49"/>
      <c r="C1243" s="49" t="s">
        <v>3548</v>
      </c>
      <c r="D1243" s="49" t="s">
        <v>3892</v>
      </c>
      <c r="E1243" s="105" t="s">
        <v>39</v>
      </c>
      <c r="F1243" s="49"/>
      <c r="G1243" s="57">
        <v>115</v>
      </c>
      <c r="H1243" s="57">
        <f>SUMPRODUCT(B1244:B1245,G1244:G1245)+(B1250*G1250)</f>
        <v>115</v>
      </c>
      <c r="I1243" s="51" t="s">
        <v>6</v>
      </c>
      <c r="J1243" s="49" t="s">
        <v>225</v>
      </c>
      <c r="K1243" s="49" t="s">
        <v>37</v>
      </c>
      <c r="L1243" s="49"/>
      <c r="M1243" s="57"/>
      <c r="N1243" s="49" t="s">
        <v>3723</v>
      </c>
      <c r="O1243" s="12" t="s">
        <v>2525</v>
      </c>
      <c r="P1243" s="103"/>
    </row>
    <row r="1244" spans="1:17" s="1" customFormat="1" ht="13.2" x14ac:dyDescent="0.25">
      <c r="A1244" s="78" t="s">
        <v>2693</v>
      </c>
      <c r="B1244" s="49">
        <v>1</v>
      </c>
      <c r="C1244" s="49" t="s">
        <v>3893</v>
      </c>
      <c r="D1244" s="49" t="s">
        <v>3894</v>
      </c>
      <c r="E1244" s="50"/>
      <c r="F1244" s="49" t="str">
        <f>+C$1243</f>
        <v>55880K000</v>
      </c>
      <c r="G1244" s="57">
        <v>18</v>
      </c>
      <c r="H1244" s="57"/>
      <c r="I1244" s="51"/>
      <c r="J1244" s="49" t="s">
        <v>225</v>
      </c>
      <c r="K1244" s="49" t="s">
        <v>37</v>
      </c>
      <c r="L1244" s="49"/>
      <c r="M1244" s="57"/>
      <c r="N1244" s="49" t="s">
        <v>3723</v>
      </c>
      <c r="O1244" s="12" t="s">
        <v>2525</v>
      </c>
      <c r="P1244" s="103"/>
    </row>
    <row r="1245" spans="1:17" s="1" customFormat="1" ht="13.2" x14ac:dyDescent="0.25">
      <c r="A1245" s="78" t="s">
        <v>2694</v>
      </c>
      <c r="B1245" s="49">
        <v>2</v>
      </c>
      <c r="C1245" s="49" t="s">
        <v>3895</v>
      </c>
      <c r="D1245" s="49" t="s">
        <v>3896</v>
      </c>
      <c r="E1245" s="106" t="s">
        <v>285</v>
      </c>
      <c r="F1245" s="49" t="str">
        <f>+C$1243</f>
        <v>55880K000</v>
      </c>
      <c r="G1245" s="57">
        <v>29</v>
      </c>
      <c r="H1245" s="57">
        <f>SUMPRODUCT(B1246:B1249,G1246:G1249)</f>
        <v>29</v>
      </c>
      <c r="I1245" s="51"/>
      <c r="J1245" s="49" t="s">
        <v>225</v>
      </c>
      <c r="K1245" s="49" t="s">
        <v>37</v>
      </c>
      <c r="L1245" s="49"/>
      <c r="M1245" s="57"/>
      <c r="N1245" s="49" t="s">
        <v>3723</v>
      </c>
      <c r="O1245" s="12" t="s">
        <v>2525</v>
      </c>
      <c r="P1245" s="103"/>
    </row>
    <row r="1246" spans="1:17" s="1" customFormat="1" ht="13.2" x14ac:dyDescent="0.25">
      <c r="A1246" s="78" t="s">
        <v>2695</v>
      </c>
      <c r="B1246" s="49">
        <v>1</v>
      </c>
      <c r="C1246" s="49" t="s">
        <v>3897</v>
      </c>
      <c r="D1246" s="49" t="s">
        <v>3898</v>
      </c>
      <c r="E1246" s="50"/>
      <c r="F1246" s="49" t="str">
        <f>+C$1245</f>
        <v>55890K000</v>
      </c>
      <c r="G1246" s="57">
        <v>2</v>
      </c>
      <c r="H1246" s="57"/>
      <c r="I1246" s="51"/>
      <c r="J1246" s="49" t="s">
        <v>225</v>
      </c>
      <c r="K1246" s="49" t="s">
        <v>37</v>
      </c>
      <c r="L1246" s="49"/>
      <c r="M1246" s="57"/>
      <c r="N1246" s="49" t="s">
        <v>3723</v>
      </c>
      <c r="O1246" s="12" t="s">
        <v>2525</v>
      </c>
      <c r="P1246" s="103"/>
    </row>
    <row r="1247" spans="1:17" s="1" customFormat="1" ht="13.2" x14ac:dyDescent="0.25">
      <c r="A1247" s="78" t="s">
        <v>2696</v>
      </c>
      <c r="B1247" s="49">
        <v>1</v>
      </c>
      <c r="C1247" s="49" t="s">
        <v>3899</v>
      </c>
      <c r="D1247" s="49" t="s">
        <v>3900</v>
      </c>
      <c r="E1247" s="50"/>
      <c r="F1247" s="49" t="str">
        <f>+C$1245</f>
        <v>55890K000</v>
      </c>
      <c r="G1247" s="57">
        <v>13</v>
      </c>
      <c r="H1247" s="57"/>
      <c r="I1247" s="51"/>
      <c r="J1247" s="49" t="s">
        <v>225</v>
      </c>
      <c r="K1247" s="49" t="s">
        <v>37</v>
      </c>
      <c r="L1247" s="49"/>
      <c r="M1247" s="57"/>
      <c r="N1247" s="49" t="s">
        <v>3723</v>
      </c>
      <c r="O1247" s="12"/>
      <c r="P1247" s="103"/>
    </row>
    <row r="1248" spans="1:17" s="1" customFormat="1" ht="13.2" x14ac:dyDescent="0.25">
      <c r="A1248" s="78" t="s">
        <v>2697</v>
      </c>
      <c r="B1248" s="49">
        <v>1</v>
      </c>
      <c r="C1248" s="49" t="s">
        <v>3901</v>
      </c>
      <c r="D1248" s="49" t="s">
        <v>3905</v>
      </c>
      <c r="E1248" s="50"/>
      <c r="F1248" s="49" t="str">
        <f>+C$1245</f>
        <v>55890K000</v>
      </c>
      <c r="G1248" s="57">
        <v>6</v>
      </c>
      <c r="H1248" s="57"/>
      <c r="I1248" s="51"/>
      <c r="J1248" s="49" t="s">
        <v>225</v>
      </c>
      <c r="K1248" s="49" t="s">
        <v>37</v>
      </c>
      <c r="L1248" s="49"/>
      <c r="M1248" s="57"/>
      <c r="N1248" s="49" t="s">
        <v>3723</v>
      </c>
      <c r="O1248" s="12"/>
      <c r="P1248" s="103"/>
    </row>
    <row r="1249" spans="1:17" s="1" customFormat="1" ht="13.2" x14ac:dyDescent="0.25">
      <c r="A1249" s="78" t="s">
        <v>2698</v>
      </c>
      <c r="B1249" s="49">
        <v>1</v>
      </c>
      <c r="C1249" s="49" t="s">
        <v>3902</v>
      </c>
      <c r="D1249" s="49" t="s">
        <v>3906</v>
      </c>
      <c r="E1249" s="50"/>
      <c r="F1249" s="49" t="str">
        <f>+C$1245</f>
        <v>55890K000</v>
      </c>
      <c r="G1249" s="57">
        <v>8</v>
      </c>
      <c r="H1249" s="57"/>
      <c r="I1249" s="51"/>
      <c r="J1249" s="49" t="s">
        <v>225</v>
      </c>
      <c r="K1249" s="49" t="s">
        <v>37</v>
      </c>
      <c r="L1249" s="49"/>
      <c r="M1249" s="57"/>
      <c r="N1249" s="49" t="s">
        <v>3723</v>
      </c>
      <c r="O1249" s="12" t="s">
        <v>2525</v>
      </c>
      <c r="P1249" s="103"/>
    </row>
    <row r="1250" spans="1:17" s="1" customFormat="1" ht="13.2" x14ac:dyDescent="0.25">
      <c r="A1250" s="78" t="s">
        <v>2699</v>
      </c>
      <c r="B1250" s="49">
        <v>1</v>
      </c>
      <c r="C1250" s="49" t="s">
        <v>3903</v>
      </c>
      <c r="D1250" s="49" t="s">
        <v>3904</v>
      </c>
      <c r="E1250" s="50"/>
      <c r="F1250" s="49" t="str">
        <f>+$C1243</f>
        <v>55880K000</v>
      </c>
      <c r="G1250" s="57">
        <v>39</v>
      </c>
      <c r="H1250" s="57"/>
      <c r="I1250" s="51"/>
      <c r="J1250" s="49" t="s">
        <v>225</v>
      </c>
      <c r="K1250" s="49" t="s">
        <v>37</v>
      </c>
      <c r="L1250" s="49"/>
      <c r="M1250" s="57"/>
      <c r="N1250" s="49" t="s">
        <v>3723</v>
      </c>
      <c r="O1250" s="12" t="s">
        <v>2525</v>
      </c>
      <c r="P1250" s="103"/>
    </row>
    <row r="1251" spans="1:17" x14ac:dyDescent="0.2">
      <c r="A1251" s="78" t="s">
        <v>2700</v>
      </c>
      <c r="B1251" s="31"/>
      <c r="C1251" s="31" t="s">
        <v>2433</v>
      </c>
      <c r="D1251" s="31" t="s">
        <v>229</v>
      </c>
      <c r="E1251" s="112" t="s">
        <v>4</v>
      </c>
      <c r="F1251" s="31" t="s">
        <v>4</v>
      </c>
      <c r="G1251" s="104">
        <v>169</v>
      </c>
      <c r="H1251" s="110"/>
      <c r="I1251" s="111" t="s">
        <v>6</v>
      </c>
      <c r="J1251" s="31" t="s">
        <v>225</v>
      </c>
      <c r="K1251" s="31" t="s">
        <v>37</v>
      </c>
      <c r="L1251" s="31"/>
      <c r="M1251" s="104">
        <v>160</v>
      </c>
      <c r="N1251" s="31"/>
      <c r="O1251" s="31" t="s">
        <v>2553</v>
      </c>
      <c r="P1251" s="98">
        <f t="shared" si="66"/>
        <v>24</v>
      </c>
      <c r="Q1251" s="98">
        <f t="shared" si="67"/>
        <v>0</v>
      </c>
    </row>
    <row r="1252" spans="1:17" x14ac:dyDescent="0.2">
      <c r="A1252" s="119"/>
      <c r="B1252" s="88"/>
      <c r="C1252" s="120"/>
      <c r="D1252" s="43"/>
      <c r="E1252" s="43"/>
      <c r="F1252" s="43"/>
      <c r="G1252" s="121"/>
      <c r="H1252" s="121"/>
      <c r="I1252" s="122"/>
      <c r="J1252" s="43"/>
      <c r="K1252" s="43" t="s">
        <v>4</v>
      </c>
      <c r="N1252" s="75"/>
      <c r="P1252" s="98">
        <f t="shared" si="66"/>
        <v>0</v>
      </c>
      <c r="Q1252" s="98">
        <f t="shared" si="67"/>
        <v>0</v>
      </c>
    </row>
    <row r="1253" spans="1:17" x14ac:dyDescent="0.2">
      <c r="A1253" s="78" t="s">
        <v>2701</v>
      </c>
      <c r="B1253" s="31"/>
      <c r="C1253" s="31" t="s">
        <v>1687</v>
      </c>
      <c r="D1253" s="60" t="s">
        <v>3550</v>
      </c>
      <c r="E1253" s="112" t="s">
        <v>4</v>
      </c>
      <c r="F1253" s="31" t="s">
        <v>4</v>
      </c>
      <c r="G1253" s="110">
        <v>354</v>
      </c>
      <c r="H1253" s="110"/>
      <c r="I1253" s="111" t="s">
        <v>6</v>
      </c>
      <c r="J1253" s="31" t="s">
        <v>234</v>
      </c>
      <c r="K1253" s="31" t="s">
        <v>9</v>
      </c>
      <c r="L1253" s="31"/>
      <c r="M1253" s="104"/>
      <c r="N1253" s="52" t="s">
        <v>1658</v>
      </c>
      <c r="O1253" s="31" t="s">
        <v>2486</v>
      </c>
      <c r="P1253" s="98">
        <f t="shared" si="66"/>
        <v>13</v>
      </c>
      <c r="Q1253" s="98">
        <f t="shared" si="67"/>
        <v>13</v>
      </c>
    </row>
    <row r="1254" spans="1:17" x14ac:dyDescent="0.2">
      <c r="A1254" s="78" t="s">
        <v>2702</v>
      </c>
      <c r="B1254" s="31"/>
      <c r="C1254" s="31" t="s">
        <v>2731</v>
      </c>
      <c r="D1254" s="31" t="s">
        <v>626</v>
      </c>
      <c r="E1254" s="112" t="s">
        <v>4</v>
      </c>
      <c r="F1254" s="31" t="s">
        <v>4</v>
      </c>
      <c r="G1254" s="110">
        <v>255</v>
      </c>
      <c r="H1254" s="110"/>
      <c r="I1254" s="111" t="s">
        <v>6</v>
      </c>
      <c r="J1254" s="31" t="s">
        <v>235</v>
      </c>
      <c r="K1254" s="31" t="s">
        <v>9</v>
      </c>
      <c r="L1254" s="31"/>
      <c r="M1254" s="104"/>
      <c r="N1254" s="60"/>
      <c r="O1254" s="31" t="s">
        <v>2486</v>
      </c>
      <c r="P1254" s="98">
        <f t="shared" si="66"/>
        <v>16</v>
      </c>
      <c r="Q1254" s="98">
        <f t="shared" si="67"/>
        <v>0</v>
      </c>
    </row>
    <row r="1255" spans="1:17" x14ac:dyDescent="0.2">
      <c r="A1255" s="78" t="s">
        <v>2703</v>
      </c>
      <c r="B1255" s="31"/>
      <c r="C1255" s="31" t="s">
        <v>1688</v>
      </c>
      <c r="D1255" s="60" t="s">
        <v>3551</v>
      </c>
      <c r="E1255" s="112" t="s">
        <v>4</v>
      </c>
      <c r="F1255" s="31" t="s">
        <v>4</v>
      </c>
      <c r="G1255" s="110">
        <v>250</v>
      </c>
      <c r="H1255" s="110"/>
      <c r="I1255" s="111" t="s">
        <v>6</v>
      </c>
      <c r="J1255" s="31" t="s">
        <v>230</v>
      </c>
      <c r="K1255" s="31" t="s">
        <v>9</v>
      </c>
      <c r="L1255" s="31"/>
      <c r="M1255" s="104"/>
      <c r="N1255" s="60"/>
      <c r="O1255" s="31" t="s">
        <v>2486</v>
      </c>
      <c r="P1255" s="98">
        <f t="shared" si="66"/>
        <v>15</v>
      </c>
      <c r="Q1255" s="98">
        <f t="shared" si="67"/>
        <v>0</v>
      </c>
    </row>
    <row r="1256" spans="1:17" x14ac:dyDescent="0.2">
      <c r="A1256" s="78" t="s">
        <v>2704</v>
      </c>
      <c r="B1256" s="31"/>
      <c r="C1256" s="31" t="s">
        <v>2751</v>
      </c>
      <c r="D1256" s="31" t="s">
        <v>449</v>
      </c>
      <c r="E1256" s="112" t="s">
        <v>4</v>
      </c>
      <c r="F1256" s="31"/>
      <c r="G1256" s="110">
        <v>38</v>
      </c>
      <c r="H1256" s="110"/>
      <c r="I1256" s="111" t="s">
        <v>6</v>
      </c>
      <c r="J1256" s="31" t="s">
        <v>230</v>
      </c>
      <c r="K1256" s="31" t="s">
        <v>12</v>
      </c>
      <c r="L1256" s="31"/>
      <c r="M1256" s="104"/>
      <c r="N1256" s="31" t="s">
        <v>286</v>
      </c>
      <c r="O1256" s="31" t="s">
        <v>2486</v>
      </c>
      <c r="P1256" s="98">
        <f t="shared" si="66"/>
        <v>26</v>
      </c>
      <c r="Q1256" s="98">
        <f t="shared" si="67"/>
        <v>11</v>
      </c>
    </row>
    <row r="1257" spans="1:17" x14ac:dyDescent="0.2">
      <c r="A1257" s="78" t="s">
        <v>2705</v>
      </c>
      <c r="B1257" s="31"/>
      <c r="C1257" s="31" t="s">
        <v>946</v>
      </c>
      <c r="D1257" s="60" t="s">
        <v>3552</v>
      </c>
      <c r="E1257" s="112" t="s">
        <v>4</v>
      </c>
      <c r="F1257" s="31"/>
      <c r="G1257" s="110">
        <v>67</v>
      </c>
      <c r="H1257" s="110"/>
      <c r="I1257" s="111" t="s">
        <v>6</v>
      </c>
      <c r="J1257" s="31" t="s">
        <v>232</v>
      </c>
      <c r="K1257" s="31" t="s">
        <v>9</v>
      </c>
      <c r="L1257" s="31"/>
      <c r="M1257" s="104"/>
      <c r="N1257" s="60"/>
      <c r="O1257" s="31" t="s">
        <v>2486</v>
      </c>
      <c r="P1257" s="98">
        <f t="shared" si="66"/>
        <v>16</v>
      </c>
      <c r="Q1257" s="98">
        <f t="shared" si="67"/>
        <v>0</v>
      </c>
    </row>
    <row r="1258" spans="1:17" x14ac:dyDescent="0.2">
      <c r="A1258" s="78" t="s">
        <v>1643</v>
      </c>
      <c r="B1258" s="31"/>
      <c r="C1258" s="31" t="s">
        <v>2136</v>
      </c>
      <c r="D1258" s="31" t="s">
        <v>824</v>
      </c>
      <c r="E1258" s="112" t="s">
        <v>4</v>
      </c>
      <c r="F1258" s="31" t="s">
        <v>4</v>
      </c>
      <c r="G1258" s="110">
        <v>257</v>
      </c>
      <c r="H1258" s="110"/>
      <c r="I1258" s="111"/>
      <c r="J1258" s="31" t="s">
        <v>280</v>
      </c>
      <c r="K1258" s="31" t="s">
        <v>9</v>
      </c>
      <c r="L1258" s="31"/>
      <c r="M1258" s="104"/>
      <c r="N1258" s="31" t="s">
        <v>246</v>
      </c>
      <c r="O1258" s="31" t="s">
        <v>2486</v>
      </c>
      <c r="P1258" s="98">
        <f t="shared" si="66"/>
        <v>18</v>
      </c>
      <c r="Q1258" s="98">
        <f t="shared" si="67"/>
        <v>11</v>
      </c>
    </row>
    <row r="1259" spans="1:17" x14ac:dyDescent="0.2">
      <c r="A1259" s="78" t="s">
        <v>1644</v>
      </c>
      <c r="B1259" s="31"/>
      <c r="C1259" s="31" t="s">
        <v>2137</v>
      </c>
      <c r="D1259" s="31" t="s">
        <v>825</v>
      </c>
      <c r="E1259" s="112" t="s">
        <v>4</v>
      </c>
      <c r="F1259" s="31" t="str">
        <f>+C$1258</f>
        <v>63862K000</v>
      </c>
      <c r="G1259" s="110">
        <v>162</v>
      </c>
      <c r="H1259" s="110"/>
      <c r="I1259" s="111"/>
      <c r="J1259" s="31" t="s">
        <v>280</v>
      </c>
      <c r="K1259" s="31" t="s">
        <v>9</v>
      </c>
      <c r="L1259" s="31"/>
      <c r="M1259" s="104"/>
      <c r="N1259" s="31" t="s">
        <v>246</v>
      </c>
      <c r="O1259" s="31" t="s">
        <v>2486</v>
      </c>
      <c r="P1259" s="98">
        <f t="shared" ref="P1259:P1336" si="69">+LEN(D1259)</f>
        <v>34</v>
      </c>
      <c r="Q1259" s="98">
        <f t="shared" ref="Q1259:Q1336" si="70">+LEN(N1259)</f>
        <v>11</v>
      </c>
    </row>
    <row r="1260" spans="1:17" x14ac:dyDescent="0.2">
      <c r="A1260" s="78" t="s">
        <v>1645</v>
      </c>
      <c r="B1260" s="31"/>
      <c r="C1260" s="31" t="s">
        <v>2138</v>
      </c>
      <c r="D1260" s="31" t="s">
        <v>826</v>
      </c>
      <c r="E1260" s="112" t="s">
        <v>4</v>
      </c>
      <c r="F1260" s="31" t="str">
        <f>+C$1258</f>
        <v>63862K000</v>
      </c>
      <c r="G1260" s="110">
        <v>153</v>
      </c>
      <c r="H1260" s="110"/>
      <c r="I1260" s="111"/>
      <c r="J1260" s="31" t="s">
        <v>280</v>
      </c>
      <c r="K1260" s="31" t="s">
        <v>9</v>
      </c>
      <c r="L1260" s="31"/>
      <c r="M1260" s="104"/>
      <c r="N1260" s="31" t="s">
        <v>246</v>
      </c>
      <c r="O1260" s="31" t="s">
        <v>2486</v>
      </c>
      <c r="P1260" s="98">
        <f t="shared" si="69"/>
        <v>25</v>
      </c>
      <c r="Q1260" s="98">
        <f t="shared" si="70"/>
        <v>11</v>
      </c>
    </row>
    <row r="1261" spans="1:17" x14ac:dyDescent="0.2">
      <c r="A1261" s="78" t="s">
        <v>2049</v>
      </c>
      <c r="B1261" s="31"/>
      <c r="C1261" s="31" t="s">
        <v>2485</v>
      </c>
      <c r="D1261" s="31" t="s">
        <v>632</v>
      </c>
      <c r="E1261" s="112" t="s">
        <v>4</v>
      </c>
      <c r="F1261" s="31" t="s">
        <v>4</v>
      </c>
      <c r="G1261" s="110">
        <v>9</v>
      </c>
      <c r="H1261" s="110"/>
      <c r="I1261" s="111" t="s">
        <v>6</v>
      </c>
      <c r="J1261" s="31" t="s">
        <v>634</v>
      </c>
      <c r="K1261" s="31" t="s">
        <v>9</v>
      </c>
      <c r="L1261" s="31"/>
      <c r="M1261" s="104"/>
      <c r="N1261" s="60"/>
      <c r="O1261" s="31" t="s">
        <v>2486</v>
      </c>
      <c r="P1261" s="98">
        <f t="shared" si="69"/>
        <v>25</v>
      </c>
      <c r="Q1261" s="98">
        <f t="shared" si="70"/>
        <v>0</v>
      </c>
    </row>
    <row r="1262" spans="1:17" s="100" customFormat="1" x14ac:dyDescent="0.2">
      <c r="A1262" s="78" t="s">
        <v>2050</v>
      </c>
      <c r="B1262" s="78"/>
      <c r="C1262" s="78" t="s">
        <v>3121</v>
      </c>
      <c r="D1262" s="145" t="s">
        <v>3553</v>
      </c>
      <c r="E1262" s="112" t="s">
        <v>4</v>
      </c>
      <c r="F1262" s="78" t="s">
        <v>4</v>
      </c>
      <c r="G1262" s="90">
        <v>262</v>
      </c>
      <c r="H1262" s="90"/>
      <c r="I1262" s="140" t="s">
        <v>6</v>
      </c>
      <c r="J1262" s="78" t="s">
        <v>3291</v>
      </c>
      <c r="K1262" s="78" t="s">
        <v>9</v>
      </c>
      <c r="L1262" s="78"/>
      <c r="M1262" s="133"/>
      <c r="N1262" s="78"/>
      <c r="O1262" s="78"/>
      <c r="P1262" s="98">
        <f t="shared" si="69"/>
        <v>20</v>
      </c>
      <c r="Q1262" s="98">
        <f t="shared" si="70"/>
        <v>0</v>
      </c>
    </row>
    <row r="1263" spans="1:17" x14ac:dyDescent="0.2">
      <c r="A1263" s="78" t="s">
        <v>2051</v>
      </c>
      <c r="B1263" s="31">
        <v>1</v>
      </c>
      <c r="C1263" s="31" t="s">
        <v>2751</v>
      </c>
      <c r="D1263" s="31" t="s">
        <v>449</v>
      </c>
      <c r="E1263" s="112" t="s">
        <v>4</v>
      </c>
      <c r="F1263" s="31"/>
      <c r="G1263" s="110">
        <v>38</v>
      </c>
      <c r="H1263" s="110"/>
      <c r="I1263" s="111"/>
      <c r="J1263" s="31" t="s">
        <v>3291</v>
      </c>
      <c r="K1263" s="31" t="s">
        <v>12</v>
      </c>
      <c r="L1263" s="31"/>
      <c r="M1263" s="104"/>
      <c r="N1263" s="31" t="s">
        <v>286</v>
      </c>
      <c r="O1263" s="31" t="s">
        <v>2486</v>
      </c>
      <c r="P1263" s="98">
        <f t="shared" si="69"/>
        <v>26</v>
      </c>
      <c r="Q1263" s="98">
        <f t="shared" si="70"/>
        <v>11</v>
      </c>
    </row>
    <row r="1264" spans="1:17" x14ac:dyDescent="0.2">
      <c r="A1264" s="78" t="s">
        <v>3157</v>
      </c>
      <c r="B1264" s="31"/>
      <c r="C1264" s="31" t="s">
        <v>3122</v>
      </c>
      <c r="D1264" s="31" t="s">
        <v>3290</v>
      </c>
      <c r="E1264" s="113" t="s">
        <v>5</v>
      </c>
      <c r="F1264" s="31" t="str">
        <f>+C$1262</f>
        <v>63312K000</v>
      </c>
      <c r="G1264" s="110">
        <v>680</v>
      </c>
      <c r="H1264" s="110">
        <f>SUMPRODUCT(B1265:B1267,G1265:G1267)+SUMPRODUCT(B1270,G1270)</f>
        <v>680</v>
      </c>
      <c r="I1264" s="111"/>
      <c r="J1264" s="78" t="s">
        <v>3291</v>
      </c>
      <c r="K1264" s="31" t="s">
        <v>9</v>
      </c>
      <c r="L1264" s="31"/>
      <c r="M1264" s="104"/>
      <c r="N1264" s="78"/>
      <c r="O1264" s="31"/>
      <c r="P1264" s="98">
        <f t="shared" si="69"/>
        <v>23</v>
      </c>
      <c r="Q1264" s="98">
        <f t="shared" si="70"/>
        <v>0</v>
      </c>
    </row>
    <row r="1265" spans="1:17" x14ac:dyDescent="0.2">
      <c r="A1265" s="78" t="s">
        <v>3254</v>
      </c>
      <c r="B1265" s="31">
        <v>1</v>
      </c>
      <c r="C1265" s="31" t="s">
        <v>3270</v>
      </c>
      <c r="D1265" s="31" t="s">
        <v>3364</v>
      </c>
      <c r="E1265" s="112"/>
      <c r="F1265" s="31" t="str">
        <f>+C$1264</f>
        <v>63365K000</v>
      </c>
      <c r="G1265" s="110">
        <v>73</v>
      </c>
      <c r="H1265" s="110"/>
      <c r="I1265" s="111" t="s">
        <v>6</v>
      </c>
      <c r="J1265" s="78" t="s">
        <v>3291</v>
      </c>
      <c r="K1265" s="31" t="s">
        <v>9</v>
      </c>
      <c r="L1265" s="31"/>
      <c r="M1265" s="104"/>
      <c r="N1265" s="78"/>
      <c r="O1265" s="31"/>
      <c r="P1265" s="98">
        <f t="shared" si="69"/>
        <v>20</v>
      </c>
      <c r="Q1265" s="98">
        <f t="shared" si="70"/>
        <v>0</v>
      </c>
    </row>
    <row r="1266" spans="1:17" x14ac:dyDescent="0.2">
      <c r="A1266" s="78" t="s">
        <v>3255</v>
      </c>
      <c r="B1266" s="31">
        <v>1</v>
      </c>
      <c r="C1266" s="31" t="s">
        <v>3272</v>
      </c>
      <c r="D1266" s="31" t="s">
        <v>3271</v>
      </c>
      <c r="E1266" s="112"/>
      <c r="F1266" s="31" t="str">
        <f>+C$1264</f>
        <v>63365K000</v>
      </c>
      <c r="G1266" s="110">
        <v>238</v>
      </c>
      <c r="H1266" s="110"/>
      <c r="I1266" s="111" t="s">
        <v>6</v>
      </c>
      <c r="J1266" s="78" t="s">
        <v>3291</v>
      </c>
      <c r="K1266" s="31" t="s">
        <v>11</v>
      </c>
      <c r="L1266" s="31"/>
      <c r="M1266" s="104"/>
      <c r="N1266" s="78"/>
      <c r="O1266" s="31"/>
      <c r="P1266" s="98">
        <f t="shared" si="69"/>
        <v>25</v>
      </c>
      <c r="Q1266" s="98">
        <f t="shared" si="70"/>
        <v>0</v>
      </c>
    </row>
    <row r="1267" spans="1:17" x14ac:dyDescent="0.2">
      <c r="A1267" s="78" t="s">
        <v>3256</v>
      </c>
      <c r="B1267" s="31">
        <v>1</v>
      </c>
      <c r="C1267" s="31" t="s">
        <v>2899</v>
      </c>
      <c r="D1267" s="31" t="s">
        <v>803</v>
      </c>
      <c r="E1267" s="80" t="s">
        <v>39</v>
      </c>
      <c r="F1267" s="31" t="str">
        <f>+C$1264</f>
        <v>63365K000</v>
      </c>
      <c r="G1267" s="110">
        <v>154</v>
      </c>
      <c r="H1267" s="110">
        <f>SUMPRODUCT(B1268:B1269,G1268:G1269)</f>
        <v>154</v>
      </c>
      <c r="I1267" s="111"/>
      <c r="J1267" s="78" t="s">
        <v>3291</v>
      </c>
      <c r="K1267" s="31" t="s">
        <v>30</v>
      </c>
      <c r="L1267" s="31"/>
      <c r="M1267" s="60"/>
      <c r="N1267" s="31" t="s">
        <v>264</v>
      </c>
      <c r="O1267" s="31" t="s">
        <v>2544</v>
      </c>
      <c r="P1267" s="98">
        <f t="shared" ref="P1267:P1269" si="71">+LEN(D1267)</f>
        <v>19</v>
      </c>
      <c r="Q1267" s="98">
        <f t="shared" ref="Q1267:Q1269" si="72">+LEN(N1267)</f>
        <v>17</v>
      </c>
    </row>
    <row r="1268" spans="1:17" x14ac:dyDescent="0.2">
      <c r="A1268" s="78" t="s">
        <v>3257</v>
      </c>
      <c r="B1268" s="31">
        <v>1</v>
      </c>
      <c r="C1268" s="31" t="s">
        <v>2945</v>
      </c>
      <c r="D1268" s="31" t="s">
        <v>550</v>
      </c>
      <c r="E1268" s="112" t="s">
        <v>4</v>
      </c>
      <c r="F1268" s="31" t="str">
        <f>+C$1267</f>
        <v>43430K000</v>
      </c>
      <c r="G1268" s="110">
        <v>147</v>
      </c>
      <c r="H1268" s="110"/>
      <c r="I1268" s="111" t="s">
        <v>6</v>
      </c>
      <c r="J1268" s="78" t="s">
        <v>3291</v>
      </c>
      <c r="K1268" s="31" t="s">
        <v>30</v>
      </c>
      <c r="L1268" s="31"/>
      <c r="M1268" s="60"/>
      <c r="N1268" s="31"/>
      <c r="O1268" s="31" t="s">
        <v>2544</v>
      </c>
      <c r="P1268" s="98">
        <f t="shared" si="71"/>
        <v>17</v>
      </c>
      <c r="Q1268" s="98">
        <f t="shared" si="72"/>
        <v>0</v>
      </c>
    </row>
    <row r="1269" spans="1:17" x14ac:dyDescent="0.2">
      <c r="A1269" s="78" t="s">
        <v>3258</v>
      </c>
      <c r="B1269" s="31">
        <v>1</v>
      </c>
      <c r="C1269" s="31" t="s">
        <v>2900</v>
      </c>
      <c r="D1269" s="31" t="s">
        <v>551</v>
      </c>
      <c r="E1269" s="112" t="s">
        <v>4</v>
      </c>
      <c r="F1269" s="31" t="str">
        <f>+C$1267</f>
        <v>43430K000</v>
      </c>
      <c r="G1269" s="110">
        <v>7</v>
      </c>
      <c r="H1269" s="110"/>
      <c r="I1269" s="111" t="s">
        <v>6</v>
      </c>
      <c r="J1269" s="78" t="s">
        <v>3291</v>
      </c>
      <c r="K1269" s="31" t="s">
        <v>30</v>
      </c>
      <c r="L1269" s="31"/>
      <c r="M1269" s="60"/>
      <c r="N1269" s="31"/>
      <c r="O1269" s="31" t="s">
        <v>2544</v>
      </c>
      <c r="P1269" s="98">
        <f t="shared" si="71"/>
        <v>16</v>
      </c>
      <c r="Q1269" s="98">
        <f t="shared" si="72"/>
        <v>0</v>
      </c>
    </row>
    <row r="1270" spans="1:17" x14ac:dyDescent="0.2">
      <c r="A1270" s="78" t="s">
        <v>3259</v>
      </c>
      <c r="B1270" s="31">
        <v>1</v>
      </c>
      <c r="C1270" s="31" t="s">
        <v>3273</v>
      </c>
      <c r="D1270" s="31" t="s">
        <v>3354</v>
      </c>
      <c r="E1270" s="112"/>
      <c r="F1270" s="31" t="str">
        <f>+C$1264</f>
        <v>63365K000</v>
      </c>
      <c r="G1270" s="110">
        <v>215</v>
      </c>
      <c r="H1270" s="110"/>
      <c r="I1270" s="111" t="s">
        <v>6</v>
      </c>
      <c r="J1270" s="78" t="s">
        <v>3291</v>
      </c>
      <c r="K1270" s="31" t="s">
        <v>37</v>
      </c>
      <c r="L1270" s="31"/>
      <c r="M1270" s="104"/>
      <c r="N1270" s="78"/>
      <c r="O1270" s="31"/>
      <c r="P1270" s="98">
        <f t="shared" si="69"/>
        <v>24</v>
      </c>
      <c r="Q1270" s="98">
        <f t="shared" si="70"/>
        <v>0</v>
      </c>
    </row>
    <row r="1271" spans="1:17" s="100" customFormat="1" x14ac:dyDescent="0.2">
      <c r="A1271" s="78" t="s">
        <v>3284</v>
      </c>
      <c r="B1271" s="78"/>
      <c r="C1271" s="145" t="s">
        <v>3555</v>
      </c>
      <c r="D1271" s="145" t="s">
        <v>3554</v>
      </c>
      <c r="E1271" s="112" t="s">
        <v>4</v>
      </c>
      <c r="F1271" s="145"/>
      <c r="G1271" s="133">
        <v>263</v>
      </c>
      <c r="H1271" s="133"/>
      <c r="I1271" s="146" t="s">
        <v>6</v>
      </c>
      <c r="J1271" s="145" t="s">
        <v>3291</v>
      </c>
      <c r="K1271" s="145" t="s">
        <v>9</v>
      </c>
      <c r="L1271" s="78"/>
      <c r="M1271" s="133"/>
      <c r="N1271" s="145" t="s">
        <v>1664</v>
      </c>
      <c r="O1271" s="78"/>
      <c r="P1271" s="98">
        <f t="shared" si="69"/>
        <v>20</v>
      </c>
      <c r="Q1271" s="98">
        <f t="shared" si="70"/>
        <v>7</v>
      </c>
    </row>
    <row r="1272" spans="1:17" x14ac:dyDescent="0.2">
      <c r="A1272" s="78" t="s">
        <v>3285</v>
      </c>
      <c r="B1272" s="31">
        <v>1</v>
      </c>
      <c r="C1272" s="31" t="s">
        <v>2751</v>
      </c>
      <c r="D1272" s="31" t="s">
        <v>449</v>
      </c>
      <c r="E1272" s="112" t="s">
        <v>4</v>
      </c>
      <c r="F1272" s="31"/>
      <c r="G1272" s="110">
        <v>38</v>
      </c>
      <c r="H1272" s="110"/>
      <c r="I1272" s="111"/>
      <c r="J1272" s="31" t="s">
        <v>3291</v>
      </c>
      <c r="K1272" s="31" t="s">
        <v>12</v>
      </c>
      <c r="L1272" s="31"/>
      <c r="M1272" s="104"/>
      <c r="N1272" s="31" t="s">
        <v>286</v>
      </c>
      <c r="O1272" s="31" t="s">
        <v>2486</v>
      </c>
      <c r="P1272" s="98">
        <f t="shared" si="69"/>
        <v>26</v>
      </c>
      <c r="Q1272" s="98">
        <f t="shared" si="70"/>
        <v>11</v>
      </c>
    </row>
    <row r="1273" spans="1:17" x14ac:dyDescent="0.2">
      <c r="A1273" s="78" t="s">
        <v>3286</v>
      </c>
      <c r="B1273" s="31"/>
      <c r="C1273" s="31" t="s">
        <v>3123</v>
      </c>
      <c r="D1273" s="31" t="s">
        <v>3388</v>
      </c>
      <c r="E1273" s="113" t="s">
        <v>5</v>
      </c>
      <c r="F1273" s="31" t="str">
        <f>+C$1271</f>
        <v>63312K100</v>
      </c>
      <c r="G1273" s="110">
        <v>677</v>
      </c>
      <c r="H1273" s="110">
        <f>SUMPRODUCT(B1274:B1276,G1274:G1276)+SUMPRODUCT(B1279,G1279)</f>
        <v>677</v>
      </c>
      <c r="I1273" s="111"/>
      <c r="J1273" s="78" t="s">
        <v>3291</v>
      </c>
      <c r="K1273" s="31" t="s">
        <v>9</v>
      </c>
      <c r="L1273" s="31"/>
      <c r="M1273" s="104"/>
      <c r="N1273" s="78"/>
      <c r="O1273" s="31"/>
      <c r="P1273" s="98">
        <f t="shared" si="69"/>
        <v>23</v>
      </c>
      <c r="Q1273" s="98">
        <f t="shared" si="70"/>
        <v>0</v>
      </c>
    </row>
    <row r="1274" spans="1:17" x14ac:dyDescent="0.2">
      <c r="A1274" s="78" t="s">
        <v>3287</v>
      </c>
      <c r="B1274" s="31">
        <v>1</v>
      </c>
      <c r="C1274" s="31" t="s">
        <v>3270</v>
      </c>
      <c r="D1274" s="31" t="s">
        <v>3364</v>
      </c>
      <c r="E1274" s="112"/>
      <c r="F1274" s="31" t="str">
        <f>+C$1273</f>
        <v>63365K100</v>
      </c>
      <c r="G1274" s="110">
        <v>73</v>
      </c>
      <c r="H1274" s="110"/>
      <c r="I1274" s="111" t="s">
        <v>6</v>
      </c>
      <c r="J1274" s="78" t="s">
        <v>3291</v>
      </c>
      <c r="K1274" s="31" t="s">
        <v>9</v>
      </c>
      <c r="L1274" s="31"/>
      <c r="M1274" s="104"/>
      <c r="N1274" s="78"/>
      <c r="O1274" s="31"/>
      <c r="P1274" s="98">
        <f t="shared" si="69"/>
        <v>20</v>
      </c>
      <c r="Q1274" s="98">
        <f t="shared" si="70"/>
        <v>0</v>
      </c>
    </row>
    <row r="1275" spans="1:17" x14ac:dyDescent="0.2">
      <c r="A1275" s="78" t="s">
        <v>3288</v>
      </c>
      <c r="B1275" s="31">
        <v>1</v>
      </c>
      <c r="C1275" s="31" t="s">
        <v>3272</v>
      </c>
      <c r="D1275" s="31" t="s">
        <v>3271</v>
      </c>
      <c r="E1275" s="112"/>
      <c r="F1275" s="31" t="str">
        <f>+C$1273</f>
        <v>63365K100</v>
      </c>
      <c r="G1275" s="110">
        <v>238</v>
      </c>
      <c r="H1275" s="110"/>
      <c r="I1275" s="111" t="s">
        <v>6</v>
      </c>
      <c r="J1275" s="78" t="s">
        <v>3291</v>
      </c>
      <c r="K1275" s="31" t="s">
        <v>11</v>
      </c>
      <c r="L1275" s="31"/>
      <c r="M1275" s="104"/>
      <c r="N1275" s="78"/>
      <c r="O1275" s="31"/>
      <c r="P1275" s="98">
        <f t="shared" si="69"/>
        <v>25</v>
      </c>
      <c r="Q1275" s="98">
        <f t="shared" si="70"/>
        <v>0</v>
      </c>
    </row>
    <row r="1276" spans="1:17" x14ac:dyDescent="0.2">
      <c r="A1276" s="78" t="s">
        <v>3289</v>
      </c>
      <c r="B1276" s="31">
        <v>1</v>
      </c>
      <c r="C1276" s="31" t="s">
        <v>2899</v>
      </c>
      <c r="D1276" s="31" t="s">
        <v>803</v>
      </c>
      <c r="E1276" s="80" t="s">
        <v>39</v>
      </c>
      <c r="F1276" s="31" t="str">
        <f>+C$1273</f>
        <v>63365K100</v>
      </c>
      <c r="G1276" s="110">
        <v>154</v>
      </c>
      <c r="H1276" s="110">
        <f>SUMPRODUCT(B1277:B1278,G1277:G1278)</f>
        <v>154</v>
      </c>
      <c r="I1276" s="111"/>
      <c r="J1276" s="78" t="s">
        <v>3291</v>
      </c>
      <c r="K1276" s="31" t="s">
        <v>30</v>
      </c>
      <c r="L1276" s="31"/>
      <c r="M1276" s="60"/>
      <c r="N1276" s="31" t="s">
        <v>264</v>
      </c>
      <c r="O1276" s="31" t="s">
        <v>2544</v>
      </c>
      <c r="P1276" s="98">
        <f t="shared" si="69"/>
        <v>19</v>
      </c>
      <c r="Q1276" s="98">
        <f t="shared" si="70"/>
        <v>17</v>
      </c>
    </row>
    <row r="1277" spans="1:17" x14ac:dyDescent="0.2">
      <c r="A1277" s="78" t="s">
        <v>3390</v>
      </c>
      <c r="B1277" s="31">
        <v>1</v>
      </c>
      <c r="C1277" s="31" t="s">
        <v>2945</v>
      </c>
      <c r="D1277" s="31" t="s">
        <v>550</v>
      </c>
      <c r="E1277" s="112" t="s">
        <v>4</v>
      </c>
      <c r="F1277" s="31" t="str">
        <f>+C$1276</f>
        <v>43430K000</v>
      </c>
      <c r="G1277" s="110">
        <v>147</v>
      </c>
      <c r="H1277" s="110"/>
      <c r="I1277" s="111" t="s">
        <v>6</v>
      </c>
      <c r="J1277" s="78" t="s">
        <v>3291</v>
      </c>
      <c r="K1277" s="31" t="s">
        <v>30</v>
      </c>
      <c r="L1277" s="31"/>
      <c r="M1277" s="60"/>
      <c r="N1277" s="31"/>
      <c r="O1277" s="31" t="s">
        <v>2544</v>
      </c>
      <c r="P1277" s="98">
        <f t="shared" si="69"/>
        <v>17</v>
      </c>
      <c r="Q1277" s="98">
        <f t="shared" si="70"/>
        <v>0</v>
      </c>
    </row>
    <row r="1278" spans="1:17" x14ac:dyDescent="0.2">
      <c r="A1278" s="78" t="s">
        <v>3911</v>
      </c>
      <c r="B1278" s="31">
        <v>1</v>
      </c>
      <c r="C1278" s="31" t="s">
        <v>2900</v>
      </c>
      <c r="D1278" s="31" t="s">
        <v>551</v>
      </c>
      <c r="E1278" s="112" t="s">
        <v>4</v>
      </c>
      <c r="F1278" s="31" t="str">
        <f>+C$1276</f>
        <v>43430K000</v>
      </c>
      <c r="G1278" s="110">
        <v>7</v>
      </c>
      <c r="H1278" s="110"/>
      <c r="I1278" s="111" t="s">
        <v>6</v>
      </c>
      <c r="J1278" s="78" t="s">
        <v>3291</v>
      </c>
      <c r="K1278" s="31" t="s">
        <v>30</v>
      </c>
      <c r="L1278" s="31"/>
      <c r="M1278" s="60"/>
      <c r="N1278" s="31"/>
      <c r="O1278" s="31" t="s">
        <v>2544</v>
      </c>
      <c r="P1278" s="98">
        <f t="shared" si="69"/>
        <v>16</v>
      </c>
      <c r="Q1278" s="98">
        <f t="shared" si="70"/>
        <v>0</v>
      </c>
    </row>
    <row r="1279" spans="1:17" x14ac:dyDescent="0.2">
      <c r="A1279" s="78" t="s">
        <v>3668</v>
      </c>
      <c r="B1279" s="31">
        <v>1</v>
      </c>
      <c r="C1279" s="31" t="s">
        <v>3274</v>
      </c>
      <c r="D1279" s="31" t="s">
        <v>3355</v>
      </c>
      <c r="E1279" s="112"/>
      <c r="F1279" s="31" t="str">
        <f>+C$1273</f>
        <v>63365K100</v>
      </c>
      <c r="G1279" s="110">
        <v>212</v>
      </c>
      <c r="H1279" s="110"/>
      <c r="I1279" s="111" t="s">
        <v>6</v>
      </c>
      <c r="J1279" s="78" t="s">
        <v>3291</v>
      </c>
      <c r="K1279" s="31" t="s">
        <v>37</v>
      </c>
      <c r="L1279" s="31"/>
      <c r="M1279" s="104"/>
      <c r="N1279" s="78"/>
      <c r="O1279" s="31"/>
      <c r="P1279" s="98">
        <f t="shared" si="69"/>
        <v>24</v>
      </c>
      <c r="Q1279" s="98">
        <f t="shared" si="70"/>
        <v>0</v>
      </c>
    </row>
    <row r="1280" spans="1:17" x14ac:dyDescent="0.2">
      <c r="A1280" s="78" t="s">
        <v>3669</v>
      </c>
      <c r="B1280" s="60"/>
      <c r="C1280" s="60" t="s">
        <v>3933</v>
      </c>
      <c r="D1280" s="60" t="s">
        <v>3557</v>
      </c>
      <c r="E1280" s="114" t="s">
        <v>3701</v>
      </c>
      <c r="F1280" s="60"/>
      <c r="G1280" s="104">
        <v>112</v>
      </c>
      <c r="H1280" s="104"/>
      <c r="I1280" s="115"/>
      <c r="J1280" s="145" t="s">
        <v>634</v>
      </c>
      <c r="K1280" s="145" t="s">
        <v>9</v>
      </c>
      <c r="L1280" s="31"/>
      <c r="M1280" s="104"/>
      <c r="N1280" s="145" t="s">
        <v>1664</v>
      </c>
      <c r="O1280" s="31"/>
      <c r="P1280" s="98">
        <f t="shared" si="69"/>
        <v>43</v>
      </c>
      <c r="Q1280" s="98">
        <f t="shared" si="70"/>
        <v>7</v>
      </c>
    </row>
    <row r="1281" spans="1:17" x14ac:dyDescent="0.2">
      <c r="A1281" s="119"/>
      <c r="B1281" s="88"/>
      <c r="C1281" s="120"/>
      <c r="D1281" s="43"/>
      <c r="E1281" s="43"/>
      <c r="F1281" s="43"/>
      <c r="G1281" s="121"/>
      <c r="H1281" s="121"/>
      <c r="I1281" s="122"/>
      <c r="J1281" s="43"/>
      <c r="K1281" s="43"/>
      <c r="N1281" s="43"/>
      <c r="P1281" s="98">
        <f t="shared" si="69"/>
        <v>0</v>
      </c>
      <c r="Q1281" s="98">
        <f t="shared" si="70"/>
        <v>0</v>
      </c>
    </row>
    <row r="1282" spans="1:17" x14ac:dyDescent="0.2">
      <c r="A1282" s="78" t="s">
        <v>1646</v>
      </c>
      <c r="B1282" s="31"/>
      <c r="C1282" s="31" t="s">
        <v>3869</v>
      </c>
      <c r="D1282" s="31" t="s">
        <v>3131</v>
      </c>
      <c r="E1282" s="112" t="s">
        <v>4</v>
      </c>
      <c r="F1282" s="31" t="s">
        <v>4</v>
      </c>
      <c r="G1282" s="110">
        <v>194</v>
      </c>
      <c r="H1282" s="110"/>
      <c r="I1282" s="111" t="s">
        <v>6</v>
      </c>
      <c r="J1282" s="31" t="s">
        <v>3155</v>
      </c>
      <c r="K1282" s="31" t="s">
        <v>3158</v>
      </c>
      <c r="L1282" s="31" t="s">
        <v>3097</v>
      </c>
      <c r="M1282" s="104"/>
      <c r="N1282" s="78"/>
      <c r="O1282" s="31"/>
      <c r="P1282" s="98">
        <f t="shared" si="69"/>
        <v>9</v>
      </c>
      <c r="Q1282" s="98">
        <f t="shared" si="70"/>
        <v>0</v>
      </c>
    </row>
    <row r="1283" spans="1:17" x14ac:dyDescent="0.2">
      <c r="A1283" s="78" t="s">
        <v>1647</v>
      </c>
      <c r="B1283" s="31"/>
      <c r="C1283" s="31" t="s">
        <v>3124</v>
      </c>
      <c r="D1283" s="31" t="s">
        <v>3352</v>
      </c>
      <c r="E1283" s="113" t="s">
        <v>5</v>
      </c>
      <c r="F1283" s="31"/>
      <c r="G1283" s="110">
        <v>627</v>
      </c>
      <c r="H1283" s="110">
        <f>SUMPRODUCT(B1284:B1285,G1284:G1285)</f>
        <v>627</v>
      </c>
      <c r="I1283" s="111"/>
      <c r="J1283" s="31" t="s">
        <v>3155</v>
      </c>
      <c r="K1283" s="31" t="s">
        <v>3158</v>
      </c>
      <c r="L1283" s="31"/>
      <c r="M1283" s="104"/>
      <c r="N1283" s="78"/>
      <c r="O1283" s="31"/>
      <c r="P1283" s="98">
        <f t="shared" si="69"/>
        <v>8</v>
      </c>
      <c r="Q1283" s="98">
        <f t="shared" si="70"/>
        <v>0</v>
      </c>
    </row>
    <row r="1284" spans="1:17" x14ac:dyDescent="0.2">
      <c r="A1284" s="78" t="s">
        <v>1648</v>
      </c>
      <c r="B1284" s="31">
        <v>1</v>
      </c>
      <c r="C1284" s="31" t="s">
        <v>3125</v>
      </c>
      <c r="D1284" s="31" t="s">
        <v>3149</v>
      </c>
      <c r="E1284" s="112" t="s">
        <v>4</v>
      </c>
      <c r="F1284" s="31" t="str">
        <f>+C$1283</f>
        <v>71915K000</v>
      </c>
      <c r="G1284" s="110">
        <v>81</v>
      </c>
      <c r="H1284" s="110"/>
      <c r="I1284" s="111" t="s">
        <v>6</v>
      </c>
      <c r="J1284" s="31" t="s">
        <v>3155</v>
      </c>
      <c r="K1284" s="31" t="s">
        <v>3158</v>
      </c>
      <c r="L1284" s="31"/>
      <c r="M1284" s="104"/>
      <c r="N1284" s="78"/>
      <c r="O1284" s="31"/>
      <c r="P1284" s="98">
        <f t="shared" si="69"/>
        <v>19</v>
      </c>
      <c r="Q1284" s="98">
        <f t="shared" si="70"/>
        <v>0</v>
      </c>
    </row>
    <row r="1285" spans="1:17" x14ac:dyDescent="0.2">
      <c r="A1285" s="78" t="s">
        <v>1649</v>
      </c>
      <c r="B1285" s="31">
        <v>3</v>
      </c>
      <c r="C1285" s="31" t="s">
        <v>3870</v>
      </c>
      <c r="D1285" s="31" t="s">
        <v>3150</v>
      </c>
      <c r="E1285" s="80" t="s">
        <v>39</v>
      </c>
      <c r="F1285" s="31" t="str">
        <f>+C$1283</f>
        <v>71915K000</v>
      </c>
      <c r="G1285" s="110">
        <v>182</v>
      </c>
      <c r="H1285" s="110">
        <f>SUMPRODUCT(B1286:B1287,G1286:G1287)</f>
        <v>182</v>
      </c>
      <c r="I1285" s="111"/>
      <c r="J1285" s="31" t="s">
        <v>3155</v>
      </c>
      <c r="K1285" s="31" t="s">
        <v>3158</v>
      </c>
      <c r="L1285" s="31" t="s">
        <v>3126</v>
      </c>
      <c r="M1285" s="104"/>
      <c r="N1285" s="78"/>
      <c r="O1285" s="31"/>
      <c r="P1285" s="98">
        <f t="shared" si="69"/>
        <v>16</v>
      </c>
      <c r="Q1285" s="98">
        <f t="shared" si="70"/>
        <v>0</v>
      </c>
    </row>
    <row r="1286" spans="1:17" x14ac:dyDescent="0.2">
      <c r="A1286" s="78" t="s">
        <v>2706</v>
      </c>
      <c r="B1286" s="31">
        <v>1</v>
      </c>
      <c r="C1286" s="31" t="s">
        <v>3127</v>
      </c>
      <c r="D1286" s="31" t="s">
        <v>3151</v>
      </c>
      <c r="E1286" s="112"/>
      <c r="F1286" s="31" t="str">
        <f>+C$1285</f>
        <v>71917K000</v>
      </c>
      <c r="G1286" s="110">
        <v>6</v>
      </c>
      <c r="H1286" s="110"/>
      <c r="I1286" s="111" t="s">
        <v>6</v>
      </c>
      <c r="J1286" s="31" t="s">
        <v>3155</v>
      </c>
      <c r="K1286" s="31" t="s">
        <v>3158</v>
      </c>
      <c r="L1286" s="31"/>
      <c r="M1286" s="104"/>
      <c r="N1286" s="78"/>
      <c r="O1286" s="31"/>
      <c r="P1286" s="98">
        <f t="shared" si="69"/>
        <v>19</v>
      </c>
      <c r="Q1286" s="98">
        <f t="shared" si="70"/>
        <v>0</v>
      </c>
    </row>
    <row r="1287" spans="1:17" x14ac:dyDescent="0.2">
      <c r="A1287" s="78" t="s">
        <v>2707</v>
      </c>
      <c r="B1287" s="31">
        <v>4</v>
      </c>
      <c r="C1287" s="31" t="s">
        <v>3128</v>
      </c>
      <c r="D1287" s="31" t="s">
        <v>3152</v>
      </c>
      <c r="E1287" s="112" t="s">
        <v>4</v>
      </c>
      <c r="F1287" s="31" t="str">
        <f>+C$1285</f>
        <v>71917K000</v>
      </c>
      <c r="G1287" s="110">
        <v>44</v>
      </c>
      <c r="H1287" s="110"/>
      <c r="I1287" s="111" t="s">
        <v>6</v>
      </c>
      <c r="J1287" s="31" t="s">
        <v>3155</v>
      </c>
      <c r="K1287" s="31" t="s">
        <v>3158</v>
      </c>
      <c r="L1287" s="31"/>
      <c r="M1287" s="104"/>
      <c r="N1287" s="78"/>
      <c r="O1287" s="31"/>
      <c r="P1287" s="98">
        <f t="shared" si="69"/>
        <v>21</v>
      </c>
      <c r="Q1287" s="98">
        <f t="shared" si="70"/>
        <v>0</v>
      </c>
    </row>
    <row r="1288" spans="1:17" x14ac:dyDescent="0.2">
      <c r="A1288" s="78" t="s">
        <v>2708</v>
      </c>
      <c r="B1288" s="60"/>
      <c r="C1288" s="60" t="s">
        <v>3573</v>
      </c>
      <c r="D1288" s="60" t="s">
        <v>3574</v>
      </c>
      <c r="E1288" s="130" t="s">
        <v>5</v>
      </c>
      <c r="F1288" s="60"/>
      <c r="G1288" s="104">
        <v>523</v>
      </c>
      <c r="H1288" s="104">
        <f>SUMPRODUCT(B1289:B1294,G1289:G1294)</f>
        <v>523</v>
      </c>
      <c r="I1288" s="104"/>
      <c r="J1288" s="60" t="s">
        <v>3155</v>
      </c>
      <c r="K1288" s="60" t="s">
        <v>3158</v>
      </c>
      <c r="L1288" s="31"/>
      <c r="M1288" s="104"/>
      <c r="N1288" s="145" t="s">
        <v>1664</v>
      </c>
      <c r="O1288" s="31"/>
      <c r="P1288" s="98">
        <f t="shared" si="69"/>
        <v>9</v>
      </c>
      <c r="Q1288" s="98">
        <f t="shared" si="70"/>
        <v>7</v>
      </c>
    </row>
    <row r="1289" spans="1:17" x14ac:dyDescent="0.2">
      <c r="A1289" s="78" t="s">
        <v>2709</v>
      </c>
      <c r="B1289" s="60">
        <v>1</v>
      </c>
      <c r="C1289" s="60" t="s">
        <v>3918</v>
      </c>
      <c r="D1289" s="60" t="s">
        <v>3585</v>
      </c>
      <c r="E1289" s="114"/>
      <c r="F1289" s="60" t="str">
        <f>+C$1288</f>
        <v>71495K100</v>
      </c>
      <c r="G1289" s="104">
        <v>98</v>
      </c>
      <c r="H1289" s="104"/>
      <c r="I1289" s="104"/>
      <c r="J1289" s="60" t="s">
        <v>3155</v>
      </c>
      <c r="K1289" s="60" t="s">
        <v>3158</v>
      </c>
      <c r="L1289" s="31"/>
      <c r="M1289" s="104"/>
      <c r="N1289" s="145" t="s">
        <v>3587</v>
      </c>
      <c r="O1289" s="31"/>
      <c r="P1289" s="98">
        <f t="shared" si="69"/>
        <v>14</v>
      </c>
      <c r="Q1289" s="98">
        <f t="shared" si="70"/>
        <v>40</v>
      </c>
    </row>
    <row r="1290" spans="1:17" x14ac:dyDescent="0.2">
      <c r="A1290" s="78" t="s">
        <v>2710</v>
      </c>
      <c r="B1290" s="60">
        <v>1</v>
      </c>
      <c r="C1290" s="60" t="s">
        <v>3575</v>
      </c>
      <c r="D1290" s="60" t="s">
        <v>3580</v>
      </c>
      <c r="E1290" s="114"/>
      <c r="F1290" s="60" t="str">
        <f t="shared" ref="F1290:F1294" si="73">+C$1288</f>
        <v>71495K100</v>
      </c>
      <c r="G1290" s="104">
        <v>74</v>
      </c>
      <c r="H1290" s="104"/>
      <c r="I1290" s="115"/>
      <c r="J1290" s="60" t="s">
        <v>3155</v>
      </c>
      <c r="K1290" s="60" t="s">
        <v>3158</v>
      </c>
      <c r="L1290" s="31"/>
      <c r="M1290" s="104"/>
      <c r="N1290" s="145" t="s">
        <v>1664</v>
      </c>
      <c r="O1290" s="31"/>
      <c r="P1290" s="98">
        <f t="shared" si="69"/>
        <v>18</v>
      </c>
      <c r="Q1290" s="98">
        <f t="shared" si="70"/>
        <v>7</v>
      </c>
    </row>
    <row r="1291" spans="1:17" x14ac:dyDescent="0.2">
      <c r="A1291" s="78" t="s">
        <v>2711</v>
      </c>
      <c r="B1291" s="60">
        <v>1</v>
      </c>
      <c r="C1291" s="60" t="s">
        <v>3577</v>
      </c>
      <c r="D1291" s="60" t="s">
        <v>3581</v>
      </c>
      <c r="E1291" s="114"/>
      <c r="F1291" s="60" t="str">
        <f t="shared" si="73"/>
        <v>71495K100</v>
      </c>
      <c r="G1291" s="104">
        <v>87</v>
      </c>
      <c r="H1291" s="104"/>
      <c r="I1291" s="115"/>
      <c r="J1291" s="60" t="s">
        <v>3155</v>
      </c>
      <c r="K1291" s="60" t="s">
        <v>3158</v>
      </c>
      <c r="L1291" s="31"/>
      <c r="M1291" s="104"/>
      <c r="N1291" s="145" t="s">
        <v>1664</v>
      </c>
      <c r="O1291" s="31"/>
      <c r="P1291" s="98">
        <f t="shared" si="69"/>
        <v>17</v>
      </c>
      <c r="Q1291" s="98">
        <f t="shared" si="70"/>
        <v>7</v>
      </c>
    </row>
    <row r="1292" spans="1:17" x14ac:dyDescent="0.2">
      <c r="A1292" s="78" t="s">
        <v>3588</v>
      </c>
      <c r="B1292" s="60">
        <v>1</v>
      </c>
      <c r="C1292" s="60" t="s">
        <v>3576</v>
      </c>
      <c r="D1292" s="60" t="s">
        <v>3582</v>
      </c>
      <c r="E1292" s="114"/>
      <c r="F1292" s="60" t="str">
        <f t="shared" si="73"/>
        <v>71495K100</v>
      </c>
      <c r="G1292" s="104">
        <v>101</v>
      </c>
      <c r="H1292" s="104"/>
      <c r="I1292" s="115"/>
      <c r="J1292" s="60" t="s">
        <v>3155</v>
      </c>
      <c r="K1292" s="60" t="s">
        <v>3158</v>
      </c>
      <c r="L1292" s="31"/>
      <c r="M1292" s="104"/>
      <c r="N1292" s="145" t="s">
        <v>1664</v>
      </c>
      <c r="O1292" s="31"/>
      <c r="P1292" s="98">
        <f t="shared" si="69"/>
        <v>28</v>
      </c>
      <c r="Q1292" s="98">
        <f t="shared" si="70"/>
        <v>7</v>
      </c>
    </row>
    <row r="1293" spans="1:17" x14ac:dyDescent="0.2">
      <c r="A1293" s="78" t="s">
        <v>3589</v>
      </c>
      <c r="B1293" s="60">
        <v>1</v>
      </c>
      <c r="C1293" s="60" t="s">
        <v>3578</v>
      </c>
      <c r="D1293" s="60" t="s">
        <v>3917</v>
      </c>
      <c r="E1293" s="114"/>
      <c r="F1293" s="60" t="str">
        <f t="shared" si="73"/>
        <v>71495K100</v>
      </c>
      <c r="G1293" s="104">
        <v>101</v>
      </c>
      <c r="H1293" s="104"/>
      <c r="I1293" s="115"/>
      <c r="J1293" s="60" t="s">
        <v>3155</v>
      </c>
      <c r="K1293" s="60" t="s">
        <v>3158</v>
      </c>
      <c r="L1293" s="31"/>
      <c r="M1293" s="104"/>
      <c r="N1293" s="145" t="s">
        <v>1664</v>
      </c>
      <c r="O1293" s="31"/>
      <c r="P1293" s="98">
        <f t="shared" si="69"/>
        <v>29</v>
      </c>
      <c r="Q1293" s="98">
        <f t="shared" si="70"/>
        <v>7</v>
      </c>
    </row>
    <row r="1294" spans="1:17" x14ac:dyDescent="0.2">
      <c r="A1294" s="78" t="s">
        <v>3590</v>
      </c>
      <c r="B1294" s="60">
        <v>1</v>
      </c>
      <c r="C1294" s="60" t="s">
        <v>3579</v>
      </c>
      <c r="D1294" s="60" t="s">
        <v>3584</v>
      </c>
      <c r="E1294" s="114"/>
      <c r="F1294" s="60" t="str">
        <f t="shared" si="73"/>
        <v>71495K100</v>
      </c>
      <c r="G1294" s="104">
        <v>62</v>
      </c>
      <c r="H1294" s="104"/>
      <c r="I1294" s="115"/>
      <c r="J1294" s="60" t="s">
        <v>3155</v>
      </c>
      <c r="K1294" s="60" t="s">
        <v>3158</v>
      </c>
      <c r="L1294" s="31"/>
      <c r="M1294" s="104"/>
      <c r="N1294" s="145" t="s">
        <v>1664</v>
      </c>
      <c r="O1294" s="31"/>
      <c r="P1294" s="98">
        <f t="shared" si="69"/>
        <v>31</v>
      </c>
      <c r="Q1294" s="98">
        <f t="shared" si="70"/>
        <v>7</v>
      </c>
    </row>
    <row r="1295" spans="1:17" x14ac:dyDescent="0.2">
      <c r="A1295" s="119"/>
      <c r="B1295" s="88"/>
      <c r="C1295" s="120"/>
      <c r="D1295" s="43"/>
      <c r="E1295" s="43"/>
      <c r="F1295" s="43"/>
      <c r="G1295" s="121"/>
      <c r="H1295" s="121"/>
      <c r="I1295" s="122"/>
      <c r="J1295" s="43"/>
      <c r="K1295" s="43"/>
      <c r="N1295" s="43"/>
      <c r="P1295" s="98">
        <f t="shared" si="69"/>
        <v>0</v>
      </c>
      <c r="Q1295" s="98">
        <f t="shared" si="70"/>
        <v>0</v>
      </c>
    </row>
    <row r="1296" spans="1:17" x14ac:dyDescent="0.2">
      <c r="A1296" s="78" t="s">
        <v>2732</v>
      </c>
      <c r="B1296" s="31"/>
      <c r="C1296" s="31" t="s">
        <v>3871</v>
      </c>
      <c r="D1296" s="31" t="s">
        <v>3153</v>
      </c>
      <c r="E1296" s="112" t="s">
        <v>4</v>
      </c>
      <c r="F1296" s="31"/>
      <c r="G1296" s="110">
        <v>64</v>
      </c>
      <c r="H1296" s="110"/>
      <c r="I1296" s="111" t="s">
        <v>6</v>
      </c>
      <c r="J1296" s="60" t="s">
        <v>3558</v>
      </c>
      <c r="K1296" s="112">
        <v>72</v>
      </c>
      <c r="L1296" s="31" t="s">
        <v>3129</v>
      </c>
      <c r="M1296" s="104"/>
      <c r="N1296" s="78"/>
      <c r="O1296" s="31"/>
      <c r="P1296" s="98">
        <f t="shared" si="69"/>
        <v>13</v>
      </c>
      <c r="Q1296" s="98">
        <f t="shared" si="70"/>
        <v>0</v>
      </c>
    </row>
    <row r="1297" spans="1:17" x14ac:dyDescent="0.2">
      <c r="A1297" s="78" t="s">
        <v>2733</v>
      </c>
      <c r="B1297" s="31"/>
      <c r="C1297" s="31" t="s">
        <v>3872</v>
      </c>
      <c r="D1297" s="31" t="s">
        <v>3154</v>
      </c>
      <c r="E1297" s="112" t="s">
        <v>4</v>
      </c>
      <c r="F1297" s="31"/>
      <c r="G1297" s="110">
        <v>83</v>
      </c>
      <c r="H1297" s="110"/>
      <c r="I1297" s="111" t="s">
        <v>6</v>
      </c>
      <c r="J1297" s="60" t="s">
        <v>3558</v>
      </c>
      <c r="K1297" s="112">
        <v>72</v>
      </c>
      <c r="L1297" s="31" t="s">
        <v>3130</v>
      </c>
      <c r="M1297" s="104"/>
      <c r="N1297" s="78"/>
      <c r="O1297" s="31"/>
      <c r="P1297" s="98">
        <f t="shared" si="69"/>
        <v>11</v>
      </c>
      <c r="Q1297" s="98">
        <f t="shared" si="70"/>
        <v>0</v>
      </c>
    </row>
    <row r="1298" spans="1:17" x14ac:dyDescent="0.2">
      <c r="A1298" s="119"/>
      <c r="B1298" s="88"/>
      <c r="C1298" s="88"/>
      <c r="D1298" s="88"/>
      <c r="E1298" s="43"/>
      <c r="F1298" s="88"/>
      <c r="G1298" s="121"/>
      <c r="H1298" s="121"/>
      <c r="I1298" s="129"/>
      <c r="J1298" s="88"/>
      <c r="K1298" s="43"/>
      <c r="L1298" s="88"/>
      <c r="M1298" s="148"/>
      <c r="N1298" s="119"/>
      <c r="O1298" s="88"/>
    </row>
    <row r="1299" spans="1:17" x14ac:dyDescent="0.2">
      <c r="A1299" s="78" t="s">
        <v>3267</v>
      </c>
      <c r="B1299" s="31"/>
      <c r="C1299" s="60" t="s">
        <v>3960</v>
      </c>
      <c r="D1299" s="149" t="s">
        <v>3962</v>
      </c>
      <c r="E1299" s="154" t="s">
        <v>45</v>
      </c>
      <c r="F1299" s="60" t="s">
        <v>4</v>
      </c>
      <c r="G1299" s="104">
        <v>737</v>
      </c>
      <c r="H1299" s="104">
        <f>SUMPRODUCT(B1300:B1301,G1300:G1301)+SUMPRODUCT(B1304,G1304)+SUMPRODUCT(B1307,G1307)+SUMPRODUCT(B1310,G1310)+SUMPRODUCT(B1315,G1315)</f>
        <v>737</v>
      </c>
      <c r="I1299" s="115" t="s">
        <v>6</v>
      </c>
      <c r="J1299" s="60" t="s">
        <v>3961</v>
      </c>
      <c r="K1299" s="153" t="s">
        <v>38</v>
      </c>
      <c r="L1299" s="60"/>
      <c r="M1299" s="104"/>
      <c r="N1299" s="145" t="s">
        <v>1664</v>
      </c>
      <c r="O1299" s="31" t="s">
        <v>236</v>
      </c>
      <c r="P1299" s="98">
        <f t="shared" ref="P1299" si="74">+LEN(D1299)</f>
        <v>31</v>
      </c>
      <c r="Q1299" s="98">
        <f t="shared" ref="Q1299" si="75">+LEN(N1299)</f>
        <v>7</v>
      </c>
    </row>
    <row r="1300" spans="1:17" x14ac:dyDescent="0.2">
      <c r="A1300" s="78" t="s">
        <v>3268</v>
      </c>
      <c r="B1300" s="31">
        <v>1</v>
      </c>
      <c r="C1300" s="60" t="s">
        <v>3963</v>
      </c>
      <c r="D1300" s="149" t="s">
        <v>3981</v>
      </c>
      <c r="E1300" s="114"/>
      <c r="F1300" s="60" t="str">
        <f>+C$1299</f>
        <v>77250K100</v>
      </c>
      <c r="G1300" s="104">
        <v>95</v>
      </c>
      <c r="H1300" s="104"/>
      <c r="I1300" s="115"/>
      <c r="J1300" s="60" t="s">
        <v>3961</v>
      </c>
      <c r="K1300" s="153" t="s">
        <v>38</v>
      </c>
      <c r="L1300" s="60"/>
      <c r="M1300" s="104"/>
      <c r="N1300" s="145" t="s">
        <v>1664</v>
      </c>
      <c r="O1300" s="31"/>
    </row>
    <row r="1301" spans="1:17" x14ac:dyDescent="0.2">
      <c r="A1301" s="78" t="s">
        <v>3269</v>
      </c>
      <c r="B1301" s="31">
        <v>2</v>
      </c>
      <c r="C1301" s="60" t="s">
        <v>3964</v>
      </c>
      <c r="D1301" s="149" t="s">
        <v>3990</v>
      </c>
      <c r="E1301" s="130" t="s">
        <v>5</v>
      </c>
      <c r="F1301" s="60" t="str">
        <f>+C$1299</f>
        <v>77250K100</v>
      </c>
      <c r="G1301" s="104">
        <v>178</v>
      </c>
      <c r="H1301" s="104">
        <f>SUMPRODUCT(B1302:B1303,G1302:G1303)</f>
        <v>178</v>
      </c>
      <c r="I1301" s="115"/>
      <c r="J1301" s="60" t="s">
        <v>3961</v>
      </c>
      <c r="K1301" s="153" t="s">
        <v>8</v>
      </c>
      <c r="L1301" s="60"/>
      <c r="M1301" s="104"/>
      <c r="N1301" s="145" t="s">
        <v>1664</v>
      </c>
      <c r="O1301" s="31"/>
    </row>
    <row r="1302" spans="1:17" x14ac:dyDescent="0.2">
      <c r="A1302" s="78" t="s">
        <v>3561</v>
      </c>
      <c r="B1302" s="31">
        <v>1</v>
      </c>
      <c r="C1302" s="60" t="s">
        <v>3965</v>
      </c>
      <c r="D1302" s="149" t="s">
        <v>3987</v>
      </c>
      <c r="E1302" s="114"/>
      <c r="F1302" s="60" t="str">
        <f>+C$1301</f>
        <v>07255K000</v>
      </c>
      <c r="G1302" s="104">
        <v>34</v>
      </c>
      <c r="H1302" s="104"/>
      <c r="I1302" s="115"/>
      <c r="J1302" s="60" t="s">
        <v>3961</v>
      </c>
      <c r="K1302" s="153" t="s">
        <v>8</v>
      </c>
      <c r="L1302" s="60"/>
      <c r="M1302" s="104"/>
      <c r="N1302" s="145" t="s">
        <v>1664</v>
      </c>
      <c r="O1302" s="31"/>
    </row>
    <row r="1303" spans="1:17" x14ac:dyDescent="0.2">
      <c r="A1303" s="78" t="s">
        <v>3562</v>
      </c>
      <c r="B1303" s="31">
        <v>3</v>
      </c>
      <c r="C1303" s="60" t="s">
        <v>3966</v>
      </c>
      <c r="D1303" s="149" t="s">
        <v>3988</v>
      </c>
      <c r="E1303" s="114"/>
      <c r="F1303" s="60" t="str">
        <f>+C$1301</f>
        <v>07255K000</v>
      </c>
      <c r="G1303" s="104">
        <v>48</v>
      </c>
      <c r="H1303" s="104"/>
      <c r="I1303" s="115"/>
      <c r="J1303" s="60" t="s">
        <v>3961</v>
      </c>
      <c r="K1303" s="153" t="s">
        <v>8</v>
      </c>
      <c r="L1303" s="60"/>
      <c r="M1303" s="104"/>
      <c r="N1303" s="145" t="s">
        <v>1664</v>
      </c>
      <c r="O1303" s="31"/>
    </row>
    <row r="1304" spans="1:17" x14ac:dyDescent="0.2">
      <c r="A1304" s="78" t="s">
        <v>3563</v>
      </c>
      <c r="B1304" s="31">
        <v>1</v>
      </c>
      <c r="C1304" s="60" t="s">
        <v>3967</v>
      </c>
      <c r="D1304" s="149" t="s">
        <v>3989</v>
      </c>
      <c r="E1304" s="130" t="s">
        <v>5</v>
      </c>
      <c r="F1304" s="60" t="str">
        <f>+C$1299</f>
        <v>77250K100</v>
      </c>
      <c r="G1304" s="104">
        <v>178</v>
      </c>
      <c r="H1304" s="104">
        <f>SUMPRODUCT(B1305:B1306,G1305:G1306)</f>
        <v>178</v>
      </c>
      <c r="I1304" s="115"/>
      <c r="J1304" s="60" t="s">
        <v>3961</v>
      </c>
      <c r="K1304" s="153" t="s">
        <v>16</v>
      </c>
      <c r="L1304" s="60"/>
      <c r="M1304" s="104"/>
      <c r="N1304" s="145" t="s">
        <v>1664</v>
      </c>
      <c r="O1304" s="31"/>
    </row>
    <row r="1305" spans="1:17" x14ac:dyDescent="0.2">
      <c r="A1305" s="78" t="s">
        <v>3564</v>
      </c>
      <c r="B1305" s="31">
        <v>1</v>
      </c>
      <c r="C1305" s="60" t="s">
        <v>3968</v>
      </c>
      <c r="D1305" s="149" t="s">
        <v>3991</v>
      </c>
      <c r="E1305" s="114"/>
      <c r="F1305" s="60" t="str">
        <f>+C$1304</f>
        <v>17255K000</v>
      </c>
      <c r="G1305" s="104">
        <v>34</v>
      </c>
      <c r="H1305" s="104"/>
      <c r="I1305" s="115"/>
      <c r="J1305" s="60" t="s">
        <v>3961</v>
      </c>
      <c r="K1305" s="153" t="s">
        <v>16</v>
      </c>
      <c r="L1305" s="60"/>
      <c r="M1305" s="104"/>
      <c r="N1305" s="145" t="s">
        <v>1664</v>
      </c>
      <c r="O1305" s="31"/>
    </row>
    <row r="1306" spans="1:17" x14ac:dyDescent="0.2">
      <c r="A1306" s="78" t="s">
        <v>3565</v>
      </c>
      <c r="B1306" s="31">
        <v>3</v>
      </c>
      <c r="C1306" s="60" t="s">
        <v>3969</v>
      </c>
      <c r="D1306" s="149" t="s">
        <v>3992</v>
      </c>
      <c r="E1306" s="114"/>
      <c r="F1306" s="60" t="str">
        <f>+C$1304</f>
        <v>17255K000</v>
      </c>
      <c r="G1306" s="104">
        <v>48</v>
      </c>
      <c r="H1306" s="104"/>
      <c r="I1306" s="115"/>
      <c r="J1306" s="60" t="s">
        <v>3961</v>
      </c>
      <c r="K1306" s="153" t="s">
        <v>16</v>
      </c>
      <c r="L1306" s="60"/>
      <c r="M1306" s="104"/>
      <c r="N1306" s="145" t="s">
        <v>1664</v>
      </c>
      <c r="O1306" s="31"/>
    </row>
    <row r="1307" spans="1:17" x14ac:dyDescent="0.2">
      <c r="A1307" s="78" t="s">
        <v>3566</v>
      </c>
      <c r="B1307" s="31">
        <v>1</v>
      </c>
      <c r="C1307" s="60" t="s">
        <v>3970</v>
      </c>
      <c r="D1307" s="149" t="s">
        <v>3993</v>
      </c>
      <c r="E1307" s="130" t="s">
        <v>5</v>
      </c>
      <c r="F1307" s="60" t="str">
        <f>+C$1299</f>
        <v>77250K100</v>
      </c>
      <c r="G1307" s="104">
        <v>39</v>
      </c>
      <c r="H1307" s="104">
        <f>SUMPRODUCT(B1308:B1309,G1308:G1309)</f>
        <v>39</v>
      </c>
      <c r="I1307" s="115"/>
      <c r="J1307" s="60" t="s">
        <v>3961</v>
      </c>
      <c r="K1307" s="153" t="s">
        <v>96</v>
      </c>
      <c r="L1307" s="60"/>
      <c r="M1307" s="104"/>
      <c r="N1307" s="145" t="s">
        <v>1664</v>
      </c>
      <c r="O1307" s="31"/>
    </row>
    <row r="1308" spans="1:17" x14ac:dyDescent="0.2">
      <c r="A1308" s="78" t="s">
        <v>3567</v>
      </c>
      <c r="B1308" s="31">
        <v>1</v>
      </c>
      <c r="C1308" s="60" t="s">
        <v>3971</v>
      </c>
      <c r="D1308" s="149" t="s">
        <v>3994</v>
      </c>
      <c r="E1308" s="114"/>
      <c r="F1308" s="60" t="str">
        <f>+C$1307</f>
        <v>06255K100</v>
      </c>
      <c r="G1308" s="104">
        <v>15</v>
      </c>
      <c r="H1308" s="104"/>
      <c r="I1308" s="115"/>
      <c r="J1308" s="60" t="s">
        <v>3961</v>
      </c>
      <c r="K1308" s="153" t="s">
        <v>96</v>
      </c>
      <c r="L1308" s="60"/>
      <c r="M1308" s="104"/>
      <c r="N1308" s="145" t="s">
        <v>1664</v>
      </c>
      <c r="O1308" s="31"/>
    </row>
    <row r="1309" spans="1:17" x14ac:dyDescent="0.2">
      <c r="A1309" s="78" t="s">
        <v>3591</v>
      </c>
      <c r="B1309" s="31">
        <v>2</v>
      </c>
      <c r="C1309" s="60" t="s">
        <v>3972</v>
      </c>
      <c r="D1309" s="149" t="s">
        <v>3995</v>
      </c>
      <c r="E1309" s="114"/>
      <c r="F1309" s="60" t="str">
        <f>+C$1307</f>
        <v>06255K100</v>
      </c>
      <c r="G1309" s="104">
        <v>12</v>
      </c>
      <c r="H1309" s="104"/>
      <c r="I1309" s="115"/>
      <c r="J1309" s="60" t="s">
        <v>3961</v>
      </c>
      <c r="K1309" s="153" t="s">
        <v>96</v>
      </c>
      <c r="L1309" s="60"/>
      <c r="M1309" s="104"/>
      <c r="N1309" s="145" t="s">
        <v>1664</v>
      </c>
      <c r="O1309" s="31"/>
    </row>
    <row r="1310" spans="1:17" x14ac:dyDescent="0.2">
      <c r="A1310" s="78" t="s">
        <v>3592</v>
      </c>
      <c r="B1310" s="31">
        <v>1</v>
      </c>
      <c r="C1310" s="60" t="s">
        <v>3973</v>
      </c>
      <c r="D1310" s="149" t="s">
        <v>3996</v>
      </c>
      <c r="E1310" s="130" t="s">
        <v>5</v>
      </c>
      <c r="F1310" s="60" t="str">
        <f>+C$1299</f>
        <v>77250K100</v>
      </c>
      <c r="G1310" s="104">
        <v>69</v>
      </c>
      <c r="H1310" s="104">
        <f>SUMPRODUCT(B1311:B1314,G1311:G1314)</f>
        <v>69</v>
      </c>
      <c r="I1310" s="115"/>
      <c r="J1310" s="60" t="s">
        <v>3961</v>
      </c>
      <c r="K1310" s="153" t="s">
        <v>82</v>
      </c>
      <c r="L1310" s="60"/>
      <c r="M1310" s="104"/>
      <c r="N1310" s="145" t="s">
        <v>1664</v>
      </c>
      <c r="O1310" s="31"/>
    </row>
    <row r="1311" spans="1:17" x14ac:dyDescent="0.2">
      <c r="A1311" s="78" t="s">
        <v>3593</v>
      </c>
      <c r="B1311" s="31">
        <v>1</v>
      </c>
      <c r="C1311" s="60" t="s">
        <v>3974</v>
      </c>
      <c r="D1311" s="149" t="s">
        <v>3997</v>
      </c>
      <c r="E1311" s="114"/>
      <c r="F1311" s="60" t="str">
        <f>+C$1310</f>
        <v>05325K100</v>
      </c>
      <c r="G1311" s="104">
        <v>12</v>
      </c>
      <c r="H1311" s="104"/>
      <c r="I1311" s="115"/>
      <c r="J1311" s="60" t="s">
        <v>3961</v>
      </c>
      <c r="K1311" s="153" t="s">
        <v>82</v>
      </c>
      <c r="L1311" s="60"/>
      <c r="M1311" s="104"/>
      <c r="N1311" s="145" t="s">
        <v>1664</v>
      </c>
      <c r="O1311" s="31"/>
    </row>
    <row r="1312" spans="1:17" x14ac:dyDescent="0.2">
      <c r="A1312" s="78" t="s">
        <v>3594</v>
      </c>
      <c r="B1312" s="31">
        <v>1</v>
      </c>
      <c r="C1312" s="60" t="s">
        <v>3975</v>
      </c>
      <c r="D1312" s="149" t="s">
        <v>3998</v>
      </c>
      <c r="E1312" s="114"/>
      <c r="F1312" s="60" t="str">
        <f t="shared" ref="F1312:F1314" si="76">+C$1310</f>
        <v>05325K100</v>
      </c>
      <c r="G1312" s="104">
        <v>24</v>
      </c>
      <c r="H1312" s="104"/>
      <c r="I1312" s="115"/>
      <c r="J1312" s="60" t="s">
        <v>3961</v>
      </c>
      <c r="K1312" s="153" t="s">
        <v>82</v>
      </c>
      <c r="L1312" s="60"/>
      <c r="M1312" s="104"/>
      <c r="N1312" s="145" t="s">
        <v>1664</v>
      </c>
      <c r="O1312" s="31"/>
    </row>
    <row r="1313" spans="1:17" x14ac:dyDescent="0.2">
      <c r="A1313" s="78" t="s">
        <v>3982</v>
      </c>
      <c r="B1313" s="31">
        <v>1</v>
      </c>
      <c r="C1313" s="60" t="s">
        <v>3976</v>
      </c>
      <c r="D1313" s="149" t="s">
        <v>3999</v>
      </c>
      <c r="E1313" s="114"/>
      <c r="F1313" s="60" t="str">
        <f t="shared" si="76"/>
        <v>05325K100</v>
      </c>
      <c r="G1313" s="104">
        <v>11</v>
      </c>
      <c r="H1313" s="104"/>
      <c r="I1313" s="115"/>
      <c r="J1313" s="60" t="s">
        <v>3961</v>
      </c>
      <c r="K1313" s="153" t="s">
        <v>12</v>
      </c>
      <c r="L1313" s="60"/>
      <c r="M1313" s="104"/>
      <c r="N1313" s="145" t="s">
        <v>1664</v>
      </c>
      <c r="O1313" s="31"/>
    </row>
    <row r="1314" spans="1:17" x14ac:dyDescent="0.2">
      <c r="A1314" s="78" t="s">
        <v>3983</v>
      </c>
      <c r="B1314" s="31">
        <v>1</v>
      </c>
      <c r="C1314" s="60" t="s">
        <v>3977</v>
      </c>
      <c r="D1314" s="149" t="s">
        <v>4000</v>
      </c>
      <c r="E1314" s="114"/>
      <c r="F1314" s="60" t="str">
        <f t="shared" si="76"/>
        <v>05325K100</v>
      </c>
      <c r="G1314" s="104">
        <v>22</v>
      </c>
      <c r="H1314" s="104"/>
      <c r="I1314" s="115"/>
      <c r="J1314" s="60" t="s">
        <v>3961</v>
      </c>
      <c r="K1314" s="153" t="s">
        <v>25</v>
      </c>
      <c r="L1314" s="60"/>
      <c r="M1314" s="104"/>
      <c r="N1314" s="145" t="s">
        <v>1664</v>
      </c>
      <c r="O1314" s="31"/>
    </row>
    <row r="1315" spans="1:17" x14ac:dyDescent="0.2">
      <c r="A1315" s="78" t="s">
        <v>3984</v>
      </c>
      <c r="B1315" s="31">
        <v>0</v>
      </c>
      <c r="C1315" s="60" t="s">
        <v>3978</v>
      </c>
      <c r="D1315" s="149" t="s">
        <v>4001</v>
      </c>
      <c r="E1315" s="130" t="s">
        <v>5</v>
      </c>
      <c r="F1315" s="60" t="str">
        <f>+C$1299</f>
        <v>77250K100</v>
      </c>
      <c r="G1315" s="104">
        <v>95</v>
      </c>
      <c r="H1315" s="104">
        <f>SUMPRODUCT(B1316:B1317,G1316:G1317)</f>
        <v>95</v>
      </c>
      <c r="I1315" s="115"/>
      <c r="J1315" s="60" t="s">
        <v>3961</v>
      </c>
      <c r="K1315" s="153" t="s">
        <v>9</v>
      </c>
      <c r="L1315" s="60"/>
      <c r="M1315" s="104"/>
      <c r="N1315" s="145" t="s">
        <v>1664</v>
      </c>
      <c r="O1315" s="31"/>
    </row>
    <row r="1316" spans="1:17" x14ac:dyDescent="0.2">
      <c r="A1316" s="78" t="s">
        <v>3985</v>
      </c>
      <c r="B1316" s="31">
        <v>1</v>
      </c>
      <c r="C1316" s="60" t="s">
        <v>3979</v>
      </c>
      <c r="D1316" s="149" t="s">
        <v>4002</v>
      </c>
      <c r="E1316" s="114"/>
      <c r="F1316" s="60" t="str">
        <f>+C$1315</f>
        <v>63165K200</v>
      </c>
      <c r="G1316" s="104">
        <v>59</v>
      </c>
      <c r="H1316" s="104"/>
      <c r="I1316" s="115"/>
      <c r="J1316" s="60" t="s">
        <v>3961</v>
      </c>
      <c r="K1316" s="153" t="s">
        <v>9</v>
      </c>
      <c r="L1316" s="60"/>
      <c r="M1316" s="104"/>
      <c r="N1316" s="145" t="s">
        <v>1664</v>
      </c>
      <c r="O1316" s="31"/>
    </row>
    <row r="1317" spans="1:17" x14ac:dyDescent="0.2">
      <c r="A1317" s="78" t="s">
        <v>3986</v>
      </c>
      <c r="B1317" s="31">
        <v>2</v>
      </c>
      <c r="C1317" s="60" t="s">
        <v>3980</v>
      </c>
      <c r="D1317" s="149" t="s">
        <v>4003</v>
      </c>
      <c r="E1317" s="114"/>
      <c r="F1317" s="60" t="str">
        <f>+C$1315</f>
        <v>63165K200</v>
      </c>
      <c r="G1317" s="104">
        <v>18</v>
      </c>
      <c r="H1317" s="104"/>
      <c r="I1317" s="115"/>
      <c r="J1317" s="60" t="s">
        <v>3961</v>
      </c>
      <c r="K1317" s="153" t="s">
        <v>9</v>
      </c>
      <c r="L1317" s="60"/>
      <c r="M1317" s="104"/>
      <c r="N1317" s="145" t="s">
        <v>1664</v>
      </c>
      <c r="O1317" s="31"/>
    </row>
    <row r="1318" spans="1:17" x14ac:dyDescent="0.2">
      <c r="A1318" s="119"/>
      <c r="B1318" s="88"/>
      <c r="C1318" s="88"/>
      <c r="D1318" s="88"/>
      <c r="E1318" s="43"/>
      <c r="F1318" s="88"/>
      <c r="G1318" s="121"/>
      <c r="H1318" s="121"/>
      <c r="I1318" s="129"/>
      <c r="J1318" s="88"/>
      <c r="K1318" s="43"/>
      <c r="L1318" s="88"/>
      <c r="M1318" s="148"/>
      <c r="N1318" s="119"/>
      <c r="O1318" s="88"/>
    </row>
    <row r="1319" spans="1:17" x14ac:dyDescent="0.2">
      <c r="A1319" s="78" t="s">
        <v>3568</v>
      </c>
      <c r="B1319" s="31"/>
      <c r="C1319" s="31" t="s">
        <v>3873</v>
      </c>
      <c r="D1319" s="31" t="s">
        <v>236</v>
      </c>
      <c r="E1319" s="124" t="s">
        <v>207</v>
      </c>
      <c r="F1319" s="31" t="s">
        <v>4</v>
      </c>
      <c r="G1319" s="110">
        <v>641</v>
      </c>
      <c r="H1319" s="110">
        <f>+(B1320*G1320)+(B1323*G1323)</f>
        <v>641</v>
      </c>
      <c r="I1319" s="111" t="s">
        <v>6</v>
      </c>
      <c r="J1319" s="31" t="s">
        <v>236</v>
      </c>
      <c r="K1319" s="31" t="s">
        <v>40</v>
      </c>
      <c r="L1319" s="31" t="s">
        <v>3310</v>
      </c>
      <c r="M1319" s="104"/>
      <c r="N1319" s="31" t="s">
        <v>2</v>
      </c>
      <c r="O1319" s="31" t="s">
        <v>236</v>
      </c>
      <c r="P1319" s="98">
        <f t="shared" si="69"/>
        <v>6</v>
      </c>
      <c r="Q1319" s="98">
        <f t="shared" si="70"/>
        <v>5</v>
      </c>
    </row>
    <row r="1320" spans="1:17" x14ac:dyDescent="0.2">
      <c r="A1320" s="78" t="s">
        <v>3569</v>
      </c>
      <c r="B1320" s="31">
        <v>1</v>
      </c>
      <c r="C1320" s="31" t="s">
        <v>3654</v>
      </c>
      <c r="D1320" s="31" t="s">
        <v>2435</v>
      </c>
      <c r="E1320" s="113" t="s">
        <v>5</v>
      </c>
      <c r="F1320" s="31" t="str">
        <f>+C$1319</f>
        <v>87010K400</v>
      </c>
      <c r="G1320" s="110">
        <v>545</v>
      </c>
      <c r="H1320" s="110">
        <f>SUMPRODUCT(B1321:B1322,G1321:G1322)</f>
        <v>545</v>
      </c>
      <c r="I1320" s="111"/>
      <c r="J1320" s="31" t="s">
        <v>236</v>
      </c>
      <c r="K1320" s="31" t="s">
        <v>40</v>
      </c>
      <c r="L1320" s="31"/>
      <c r="M1320" s="104"/>
      <c r="N1320" s="31"/>
      <c r="O1320" s="31" t="s">
        <v>236</v>
      </c>
      <c r="P1320" s="98">
        <f t="shared" si="69"/>
        <v>16</v>
      </c>
      <c r="Q1320" s="98">
        <f t="shared" si="70"/>
        <v>0</v>
      </c>
    </row>
    <row r="1321" spans="1:17" x14ac:dyDescent="0.2">
      <c r="A1321" s="78" t="s">
        <v>3570</v>
      </c>
      <c r="B1321" s="31">
        <v>1</v>
      </c>
      <c r="C1321" s="31" t="s">
        <v>3602</v>
      </c>
      <c r="D1321" s="31" t="s">
        <v>237</v>
      </c>
      <c r="E1321" s="112" t="s">
        <v>4</v>
      </c>
      <c r="F1321" s="31" t="str">
        <f>+C$1320</f>
        <v>87000K400</v>
      </c>
      <c r="G1321" s="110">
        <v>274</v>
      </c>
      <c r="H1321" s="110"/>
      <c r="I1321" s="111" t="s">
        <v>4</v>
      </c>
      <c r="J1321" s="31" t="s">
        <v>236</v>
      </c>
      <c r="K1321" s="31" t="s">
        <v>40</v>
      </c>
      <c r="L1321" s="31"/>
      <c r="M1321" s="104"/>
      <c r="N1321" s="31"/>
      <c r="O1321" s="31" t="s">
        <v>236</v>
      </c>
      <c r="P1321" s="98">
        <f t="shared" si="69"/>
        <v>19</v>
      </c>
      <c r="Q1321" s="98">
        <f t="shared" si="70"/>
        <v>0</v>
      </c>
    </row>
    <row r="1322" spans="1:17" x14ac:dyDescent="0.2">
      <c r="A1322" s="78" t="s">
        <v>3946</v>
      </c>
      <c r="B1322" s="31">
        <v>1</v>
      </c>
      <c r="C1322" s="31" t="s">
        <v>3874</v>
      </c>
      <c r="D1322" s="31" t="s">
        <v>2436</v>
      </c>
      <c r="E1322" s="112" t="s">
        <v>4</v>
      </c>
      <c r="F1322" s="31" t="str">
        <f>+C$1320</f>
        <v>87000K400</v>
      </c>
      <c r="G1322" s="110">
        <v>271</v>
      </c>
      <c r="H1322" s="110"/>
      <c r="I1322" s="111" t="s">
        <v>4</v>
      </c>
      <c r="J1322" s="31" t="s">
        <v>236</v>
      </c>
      <c r="K1322" s="31" t="s">
        <v>12</v>
      </c>
      <c r="L1322" s="31" t="s">
        <v>3599</v>
      </c>
      <c r="M1322" s="104"/>
      <c r="N1322" s="31"/>
      <c r="O1322" s="31" t="s">
        <v>236</v>
      </c>
      <c r="P1322" s="98">
        <f t="shared" si="69"/>
        <v>34</v>
      </c>
      <c r="Q1322" s="98">
        <f t="shared" si="70"/>
        <v>0</v>
      </c>
    </row>
    <row r="1323" spans="1:17" x14ac:dyDescent="0.2">
      <c r="A1323" s="78" t="s">
        <v>3947</v>
      </c>
      <c r="B1323" s="31">
        <v>1</v>
      </c>
      <c r="C1323" s="31" t="s">
        <v>3604</v>
      </c>
      <c r="D1323" s="31" t="s">
        <v>2438</v>
      </c>
      <c r="E1323" s="112" t="s">
        <v>4</v>
      </c>
      <c r="F1323" s="31" t="str">
        <f>+C$1319</f>
        <v>87010K400</v>
      </c>
      <c r="G1323" s="110">
        <v>96</v>
      </c>
      <c r="H1323" s="110"/>
      <c r="I1323" s="111" t="s">
        <v>4</v>
      </c>
      <c r="J1323" s="31" t="s">
        <v>236</v>
      </c>
      <c r="K1323" s="31" t="s">
        <v>40</v>
      </c>
      <c r="L1323" s="31"/>
      <c r="M1323" s="104"/>
      <c r="N1323" s="31"/>
      <c r="O1323" s="31" t="s">
        <v>236</v>
      </c>
      <c r="P1323" s="98">
        <f t="shared" si="69"/>
        <v>12</v>
      </c>
      <c r="Q1323" s="98">
        <f t="shared" si="70"/>
        <v>0</v>
      </c>
    </row>
    <row r="1324" spans="1:17" x14ac:dyDescent="0.2">
      <c r="A1324" s="78" t="s">
        <v>3948</v>
      </c>
      <c r="B1324" s="31"/>
      <c r="C1324" s="31" t="s">
        <v>3875</v>
      </c>
      <c r="D1324" s="31" t="s">
        <v>3328</v>
      </c>
      <c r="E1324" s="124" t="s">
        <v>207</v>
      </c>
      <c r="F1324" s="31" t="s">
        <v>4</v>
      </c>
      <c r="G1324" s="110">
        <v>641</v>
      </c>
      <c r="H1324" s="110">
        <f>+(B1325*G1325)+(B1328*G1328)</f>
        <v>641</v>
      </c>
      <c r="I1324" s="111"/>
      <c r="J1324" s="31" t="s">
        <v>236</v>
      </c>
      <c r="K1324" s="31" t="s">
        <v>40</v>
      </c>
      <c r="L1324" s="31" t="s">
        <v>3311</v>
      </c>
      <c r="M1324" s="104"/>
      <c r="N1324" s="31" t="s">
        <v>2</v>
      </c>
      <c r="O1324" s="31" t="s">
        <v>236</v>
      </c>
      <c r="P1324" s="98">
        <f t="shared" si="69"/>
        <v>12</v>
      </c>
      <c r="Q1324" s="98">
        <f t="shared" si="70"/>
        <v>5</v>
      </c>
    </row>
    <row r="1325" spans="1:17" x14ac:dyDescent="0.2">
      <c r="A1325" s="78" t="s">
        <v>3949</v>
      </c>
      <c r="B1325" s="31">
        <v>1</v>
      </c>
      <c r="C1325" s="31" t="s">
        <v>3595</v>
      </c>
      <c r="D1325" s="31" t="s">
        <v>2440</v>
      </c>
      <c r="E1325" s="113" t="s">
        <v>5</v>
      </c>
      <c r="F1325" s="31" t="str">
        <f>+C$1324</f>
        <v>87010K500</v>
      </c>
      <c r="G1325" s="110">
        <v>545</v>
      </c>
      <c r="H1325" s="110">
        <f>SUMPRODUCT(B1326:B1327,G1326:G1327)</f>
        <v>545</v>
      </c>
      <c r="I1325" s="111"/>
      <c r="J1325" s="31" t="s">
        <v>236</v>
      </c>
      <c r="K1325" s="31" t="s">
        <v>40</v>
      </c>
      <c r="L1325" s="31"/>
      <c r="M1325" s="104"/>
      <c r="N1325" s="31"/>
      <c r="O1325" s="31" t="s">
        <v>236</v>
      </c>
      <c r="P1325" s="98">
        <f t="shared" si="69"/>
        <v>22</v>
      </c>
      <c r="Q1325" s="98">
        <f t="shared" si="70"/>
        <v>0</v>
      </c>
    </row>
    <row r="1326" spans="1:17" x14ac:dyDescent="0.2">
      <c r="A1326" s="78" t="s">
        <v>3950</v>
      </c>
      <c r="B1326" s="31">
        <v>1</v>
      </c>
      <c r="C1326" s="31" t="s">
        <v>3596</v>
      </c>
      <c r="D1326" s="31" t="s">
        <v>1726</v>
      </c>
      <c r="E1326" s="112" t="s">
        <v>4</v>
      </c>
      <c r="F1326" s="31" t="str">
        <f>+C$1325</f>
        <v>87000K500</v>
      </c>
      <c r="G1326" s="110">
        <v>274</v>
      </c>
      <c r="H1326" s="110"/>
      <c r="I1326" s="111" t="s">
        <v>4</v>
      </c>
      <c r="J1326" s="31" t="s">
        <v>236</v>
      </c>
      <c r="K1326" s="31" t="s">
        <v>40</v>
      </c>
      <c r="L1326" s="31"/>
      <c r="M1326" s="104"/>
      <c r="N1326" s="31"/>
      <c r="O1326" s="31" t="s">
        <v>236</v>
      </c>
      <c r="P1326" s="98">
        <f t="shared" si="69"/>
        <v>25</v>
      </c>
      <c r="Q1326" s="98">
        <f t="shared" si="70"/>
        <v>0</v>
      </c>
    </row>
    <row r="1327" spans="1:17" x14ac:dyDescent="0.2">
      <c r="A1327" s="78" t="s">
        <v>3951</v>
      </c>
      <c r="B1327" s="31">
        <v>1</v>
      </c>
      <c r="C1327" s="31" t="s">
        <v>3876</v>
      </c>
      <c r="D1327" s="31" t="s">
        <v>2441</v>
      </c>
      <c r="E1327" s="112" t="s">
        <v>4</v>
      </c>
      <c r="F1327" s="31" t="str">
        <f>+C$1325</f>
        <v>87000K500</v>
      </c>
      <c r="G1327" s="110">
        <v>271</v>
      </c>
      <c r="H1327" s="110"/>
      <c r="I1327" s="111" t="s">
        <v>4</v>
      </c>
      <c r="J1327" s="31" t="s">
        <v>236</v>
      </c>
      <c r="K1327" s="31" t="s">
        <v>12</v>
      </c>
      <c r="L1327" s="31" t="s">
        <v>3597</v>
      </c>
      <c r="M1327" s="104"/>
      <c r="N1327" s="31"/>
      <c r="O1327" s="31" t="s">
        <v>236</v>
      </c>
      <c r="P1327" s="98">
        <f t="shared" si="69"/>
        <v>40</v>
      </c>
      <c r="Q1327" s="98">
        <f t="shared" si="70"/>
        <v>0</v>
      </c>
    </row>
    <row r="1328" spans="1:17" x14ac:dyDescent="0.2">
      <c r="A1328" s="78" t="s">
        <v>3952</v>
      </c>
      <c r="B1328" s="31">
        <v>1</v>
      </c>
      <c r="C1328" s="31" t="s">
        <v>3598</v>
      </c>
      <c r="D1328" s="31" t="s">
        <v>2443</v>
      </c>
      <c r="E1328" s="112" t="s">
        <v>4</v>
      </c>
      <c r="F1328" s="31" t="str">
        <f>+C$1324</f>
        <v>87010K500</v>
      </c>
      <c r="G1328" s="110">
        <v>96</v>
      </c>
      <c r="H1328" s="110"/>
      <c r="I1328" s="111" t="s">
        <v>4</v>
      </c>
      <c r="J1328" s="31" t="s">
        <v>236</v>
      </c>
      <c r="K1328" s="31" t="s">
        <v>40</v>
      </c>
      <c r="L1328" s="31"/>
      <c r="M1328" s="104"/>
      <c r="N1328" s="31"/>
      <c r="O1328" s="31" t="s">
        <v>236</v>
      </c>
      <c r="P1328" s="98">
        <f t="shared" si="69"/>
        <v>18</v>
      </c>
      <c r="Q1328" s="98">
        <f t="shared" si="70"/>
        <v>0</v>
      </c>
    </row>
    <row r="1329" spans="1:17" x14ac:dyDescent="0.2">
      <c r="A1329" s="78" t="s">
        <v>3953</v>
      </c>
      <c r="B1329" s="60"/>
      <c r="C1329" s="60" t="s">
        <v>3600</v>
      </c>
      <c r="D1329" s="60" t="s">
        <v>3601</v>
      </c>
      <c r="E1329" s="130" t="s">
        <v>5</v>
      </c>
      <c r="F1329" s="60"/>
      <c r="G1329" s="104">
        <v>641</v>
      </c>
      <c r="H1329" s="104">
        <f>SUMPRODUCT(B1330:B1332,G1330:G1332)</f>
        <v>641</v>
      </c>
      <c r="I1329" s="115"/>
      <c r="J1329" s="60" t="s">
        <v>236</v>
      </c>
      <c r="K1329" s="60" t="s">
        <v>40</v>
      </c>
      <c r="L1329" s="31"/>
      <c r="M1329" s="104"/>
      <c r="N1329" s="145" t="s">
        <v>1664</v>
      </c>
      <c r="O1329" s="31" t="s">
        <v>236</v>
      </c>
      <c r="P1329" s="98">
        <f t="shared" si="69"/>
        <v>23</v>
      </c>
      <c r="Q1329" s="98">
        <f t="shared" si="70"/>
        <v>7</v>
      </c>
    </row>
    <row r="1330" spans="1:17" x14ac:dyDescent="0.2">
      <c r="A1330" s="78" t="s">
        <v>3954</v>
      </c>
      <c r="B1330" s="60">
        <v>1</v>
      </c>
      <c r="C1330" s="31" t="s">
        <v>3602</v>
      </c>
      <c r="D1330" s="31" t="s">
        <v>237</v>
      </c>
      <c r="E1330" s="112" t="s">
        <v>4</v>
      </c>
      <c r="F1330" s="31" t="str">
        <f t="shared" ref="F1330:F1332" si="77">+C$1329</f>
        <v>87000K600</v>
      </c>
      <c r="G1330" s="110">
        <v>274</v>
      </c>
      <c r="H1330" s="110"/>
      <c r="I1330" s="111" t="s">
        <v>4</v>
      </c>
      <c r="J1330" s="31" t="s">
        <v>236</v>
      </c>
      <c r="K1330" s="31" t="s">
        <v>40</v>
      </c>
      <c r="L1330" s="31"/>
      <c r="M1330" s="104"/>
      <c r="N1330" s="60"/>
      <c r="O1330" s="31" t="s">
        <v>236</v>
      </c>
      <c r="P1330" s="98">
        <f t="shared" si="69"/>
        <v>19</v>
      </c>
      <c r="Q1330" s="98">
        <f t="shared" si="70"/>
        <v>0</v>
      </c>
    </row>
    <row r="1331" spans="1:17" x14ac:dyDescent="0.2">
      <c r="A1331" s="78" t="s">
        <v>3955</v>
      </c>
      <c r="B1331" s="60">
        <v>1</v>
      </c>
      <c r="C1331" s="31" t="s">
        <v>3874</v>
      </c>
      <c r="D1331" s="31" t="s">
        <v>2436</v>
      </c>
      <c r="E1331" s="112" t="s">
        <v>4</v>
      </c>
      <c r="F1331" s="31" t="str">
        <f t="shared" si="77"/>
        <v>87000K600</v>
      </c>
      <c r="G1331" s="110">
        <v>271</v>
      </c>
      <c r="H1331" s="110"/>
      <c r="I1331" s="111" t="s">
        <v>4</v>
      </c>
      <c r="J1331" s="31" t="s">
        <v>236</v>
      </c>
      <c r="K1331" s="31" t="s">
        <v>12</v>
      </c>
      <c r="L1331" s="31" t="s">
        <v>3599</v>
      </c>
      <c r="M1331" s="104"/>
      <c r="N1331" s="60"/>
      <c r="O1331" s="31" t="s">
        <v>236</v>
      </c>
      <c r="P1331" s="98">
        <f t="shared" si="69"/>
        <v>34</v>
      </c>
      <c r="Q1331" s="98">
        <f t="shared" si="70"/>
        <v>0</v>
      </c>
    </row>
    <row r="1332" spans="1:17" x14ac:dyDescent="0.2">
      <c r="A1332" s="78" t="s">
        <v>3956</v>
      </c>
      <c r="B1332" s="60">
        <v>1</v>
      </c>
      <c r="C1332" s="31" t="s">
        <v>3604</v>
      </c>
      <c r="D1332" s="31" t="s">
        <v>2438</v>
      </c>
      <c r="E1332" s="112" t="s">
        <v>4</v>
      </c>
      <c r="F1332" s="31" t="str">
        <f t="shared" si="77"/>
        <v>87000K600</v>
      </c>
      <c r="G1332" s="110">
        <v>96</v>
      </c>
      <c r="H1332" s="110"/>
      <c r="I1332" s="111" t="s">
        <v>4</v>
      </c>
      <c r="J1332" s="31" t="s">
        <v>236</v>
      </c>
      <c r="K1332" s="31" t="s">
        <v>40</v>
      </c>
      <c r="L1332" s="31"/>
      <c r="M1332" s="104"/>
      <c r="N1332" s="60"/>
      <c r="O1332" s="31" t="s">
        <v>236</v>
      </c>
      <c r="P1332" s="98">
        <f t="shared" si="69"/>
        <v>12</v>
      </c>
      <c r="Q1332" s="98">
        <f t="shared" si="70"/>
        <v>0</v>
      </c>
    </row>
    <row r="1333" spans="1:17" x14ac:dyDescent="0.2">
      <c r="A1333" s="119"/>
      <c r="B1333" s="88"/>
      <c r="C1333" s="120"/>
      <c r="D1333" s="43"/>
      <c r="E1333" s="43"/>
      <c r="F1333" s="43"/>
      <c r="G1333" s="121"/>
      <c r="H1333" s="121"/>
      <c r="I1333" s="122"/>
      <c r="J1333" s="43"/>
      <c r="K1333" s="43" t="s">
        <v>4</v>
      </c>
      <c r="N1333" s="43"/>
      <c r="P1333" s="98">
        <f t="shared" si="69"/>
        <v>0</v>
      </c>
      <c r="Q1333" s="98">
        <f t="shared" si="70"/>
        <v>0</v>
      </c>
    </row>
    <row r="1334" spans="1:17" x14ac:dyDescent="0.2">
      <c r="A1334" s="78" t="s">
        <v>3957</v>
      </c>
      <c r="B1334" s="31"/>
      <c r="C1334" s="31" t="s">
        <v>3877</v>
      </c>
      <c r="D1334" s="31" t="s">
        <v>633</v>
      </c>
      <c r="E1334" s="112" t="s">
        <v>4</v>
      </c>
      <c r="F1334" s="31" t="s">
        <v>4</v>
      </c>
      <c r="G1334" s="110">
        <v>22</v>
      </c>
      <c r="H1334" s="110"/>
      <c r="I1334" s="111" t="s">
        <v>6</v>
      </c>
      <c r="J1334" s="31" t="s">
        <v>634</v>
      </c>
      <c r="K1334" s="31" t="s">
        <v>41</v>
      </c>
      <c r="L1334" s="31" t="s">
        <v>2718</v>
      </c>
      <c r="M1334" s="60"/>
      <c r="N1334" s="31"/>
      <c r="O1334" s="31" t="s">
        <v>2556</v>
      </c>
      <c r="P1334" s="98">
        <f t="shared" si="69"/>
        <v>19</v>
      </c>
      <c r="Q1334" s="98">
        <f t="shared" si="70"/>
        <v>0</v>
      </c>
    </row>
    <row r="1335" spans="1:17" x14ac:dyDescent="0.2">
      <c r="A1335" s="78" t="s">
        <v>3958</v>
      </c>
      <c r="B1335" s="31"/>
      <c r="C1335" s="31" t="s">
        <v>1723</v>
      </c>
      <c r="D1335" s="31" t="s">
        <v>1724</v>
      </c>
      <c r="E1335" s="112" t="s">
        <v>4</v>
      </c>
      <c r="F1335" s="31" t="s">
        <v>4</v>
      </c>
      <c r="G1335" s="110">
        <v>12</v>
      </c>
      <c r="H1335" s="110"/>
      <c r="I1335" s="111" t="s">
        <v>6</v>
      </c>
      <c r="J1335" s="31" t="s">
        <v>634</v>
      </c>
      <c r="K1335" s="31" t="s">
        <v>41</v>
      </c>
      <c r="L1335" s="31"/>
      <c r="M1335" s="60"/>
      <c r="N1335" s="31"/>
      <c r="O1335" s="31" t="s">
        <v>2556</v>
      </c>
      <c r="P1335" s="98">
        <f t="shared" si="69"/>
        <v>17</v>
      </c>
      <c r="Q1335" s="98">
        <f t="shared" si="70"/>
        <v>0</v>
      </c>
    </row>
    <row r="1336" spans="1:17" x14ac:dyDescent="0.2">
      <c r="A1336" s="78" t="s">
        <v>3959</v>
      </c>
      <c r="B1336" s="31"/>
      <c r="C1336" s="60" t="s">
        <v>3605</v>
      </c>
      <c r="D1336" s="60" t="s">
        <v>3606</v>
      </c>
      <c r="E1336" s="114"/>
      <c r="F1336" s="60"/>
      <c r="G1336" s="104">
        <v>18</v>
      </c>
      <c r="H1336" s="104"/>
      <c r="I1336" s="115" t="s">
        <v>6</v>
      </c>
      <c r="J1336" s="60" t="s">
        <v>634</v>
      </c>
      <c r="K1336" s="60" t="s">
        <v>41</v>
      </c>
      <c r="L1336" s="31"/>
      <c r="M1336" s="60"/>
      <c r="N1336" s="60" t="s">
        <v>1664</v>
      </c>
      <c r="O1336" s="31"/>
      <c r="P1336" s="98">
        <f t="shared" si="69"/>
        <v>15</v>
      </c>
      <c r="Q1336" s="98">
        <f t="shared" si="70"/>
        <v>7</v>
      </c>
    </row>
  </sheetData>
  <autoFilter ref="A1:V1336"/>
  <sortState ref="A500:M507">
    <sortCondition ref="C500:C507"/>
  </sortState>
  <customSheetViews>
    <customSheetView guid="{7A825B12-B5F0-48F3-82B5-D3B08AF7CA75}" scale="125" showPageBreaks="1" printArea="1" showAutoFilter="1" hiddenColumns="1">
      <pane ySplit="1" topLeftCell="A2" activePane="bottomLeft" state="frozen"/>
      <selection pane="bottomLeft" activeCell="J7" sqref="J7"/>
      <rowBreaks count="25" manualBreakCount="25">
        <brk id="33" max="16383" man="1"/>
        <brk id="65" max="16383" man="1"/>
        <brk id="95" max="16383" man="1"/>
        <brk id="131" max="16383" man="1"/>
        <brk id="163" max="16383" man="1"/>
        <brk id="207" max="16383" man="1"/>
        <brk id="245" max="16383" man="1"/>
        <brk id="285" max="16383" man="1"/>
        <brk id="424" max="16383" man="1"/>
        <brk id="469" max="16383" man="1"/>
        <brk id="510" max="16383" man="1"/>
        <brk id="557" max="16383" man="1"/>
        <brk id="632" max="16383" man="1"/>
        <brk id="669" max="16383" man="1"/>
        <brk id="703" max="16383" man="1"/>
        <brk id="737" max="16383" man="1"/>
        <brk id="771" max="16383" man="1"/>
        <brk id="803" max="16383" man="1"/>
        <brk id="863" max="16383" man="1"/>
        <brk id="902" max="16383" man="1"/>
        <brk id="940" max="16383" man="1"/>
        <brk id="1030" max="16383" man="1"/>
        <brk id="1066" max="16383" man="1"/>
        <brk id="1108" max="16383" man="1"/>
        <brk id="1139" max="16383" man="1"/>
      </rowBreaks>
      <pageMargins left="0.2" right="0.2" top="0.5" bottom="0.4" header="0.25" footer="0.2"/>
      <printOptions horizontalCentered="1"/>
      <pageSetup scale="95" fitToHeight="95" orientation="landscape" r:id="rId1"/>
      <headerFooter>
        <oddHeader>&amp;CTAA 23-27 SRC Baseline&amp;R17 September 2019</oddHeader>
        <oddFooter>Page &amp;P of &amp;N</oddFooter>
      </headerFooter>
      <autoFilter ref="A1:N1282"/>
    </customSheetView>
    <customSheetView guid="{964ECA23-B1DF-4C62-A213-10716C66C4EA}" scale="140" showPageBreaks="1" printArea="1" hiddenColumns="1">
      <pane ySplit="1" topLeftCell="A1251" activePane="bottomLeft" state="frozen"/>
      <selection pane="bottomLeft" activeCell="H1269" sqref="H1269"/>
      <rowBreaks count="32" manualBreakCount="32">
        <brk id="33" max="16383" man="1"/>
        <brk id="65" max="16383" man="1"/>
        <brk id="95" max="16383" man="1"/>
        <brk id="131" max="16383" man="1"/>
        <brk id="163" max="16383" man="1"/>
        <brk id="207" max="16383" man="1"/>
        <brk id="245" max="16383" man="1"/>
        <brk id="285" max="16383" man="1"/>
        <brk id="332" max="14" man="1"/>
        <brk id="384" max="14" man="1"/>
        <brk id="423" max="14" man="1"/>
        <brk id="465" max="14" man="1"/>
        <brk id="510" max="14" man="1"/>
        <brk id="555" max="14" man="1"/>
        <brk id="598" max="14" man="1"/>
        <brk id="635" max="14" man="1"/>
        <brk id="681" max="16383" man="1"/>
        <brk id="715" max="16383" man="1"/>
        <brk id="749" max="16383" man="1"/>
        <brk id="783" max="16383" man="1"/>
        <brk id="815" max="16383" man="1"/>
        <brk id="849" max="16383" man="1"/>
        <brk id="882" max="14" man="1"/>
        <brk id="922" max="14" man="1"/>
        <brk id="963" max="14" man="1"/>
        <brk id="1006" max="14" man="1"/>
        <brk id="1046" max="14" man="1"/>
        <brk id="1089" max="14" man="1"/>
        <brk id="1130" max="14" man="1"/>
        <brk id="1166" max="14" man="1"/>
        <brk id="1209" max="14" man="1"/>
        <brk id="1254" max="14" man="1"/>
      </rowBreaks>
      <colBreaks count="1" manualBreakCount="1">
        <brk id="14" max="1297" man="1"/>
      </colBreaks>
      <pageMargins left="0.2" right="0.2" top="0.5" bottom="0.4" header="0.25" footer="0.2"/>
      <printOptions horizontalCentered="1"/>
      <pageSetup scale="82" fitToHeight="95" orientation="landscape" r:id="rId2"/>
      <headerFooter>
        <oddHeader>&amp;CTAA 23-27 SRC Baseline&amp;R20 November 2019</oddHeader>
        <oddFooter>Page &amp;P of &amp;N</oddFooter>
      </headerFooter>
    </customSheetView>
  </customSheetViews>
  <conditionalFormatting sqref="A2:D2 F531:K534 F584:K587 F602:K604 F606:K608 F612:K614 F616:K618 F673:K676 F689:K691 F693:K707 F796:K826 F903:K920 F968:K976 F978:K983 F1082:K1087 F1089:K1093 F1095:K1100 F1102:K1112 F1114:K1124 F1126:K1129 F1156:K1159 F1197:K1212 F234:K236 F238:K241 F204:K209 F225:K228 F230:K232 F243:K255 F257:K271 F286:K289 F321:K336 F471:K476 F478:K482 F492:K496 F510:K517 I339:K341 F2:K2 F1220:K1225 F1214:K1218 F168:K187 F536:K538 F1161:K1184 F1056:K1060 F882:K901 F849:K880 F762:K794 F728:K760 F540:K544 F519:K529 F220:K223 F486:K490 F547:K547 F560:K566 F1062:K1067 F276:K284 B486:D490 B1066:D1067 B1216:D1218 B557:D557 F589:K592 A589:D589 A1220:D1225 F1281:K1283 A1281:D1282 B500:D503 F620:K642 F828:K847 F550:K557 F346:K347 F211:K218 F498:K508 B559:D567 B558 F580:K582 F594:K600 B594:D600 B669:D671 J1077:K1077 F1186:K1190 F1296:I1296 F1336:I1336 F1227:K1237 B1229:D1237 F189:K202 A274 F644:K671 A644:D644 A958:B958 A1052:D1053 F1253:K1255 A1253:D1253 F1334:K1334 A1334:D1334 F1052:K1053 B1257:D1262 F1257:K1262 F375:K375 B385:D389 F385:K389 A406:D406 F406:K417 F425:K463 B469:D469 F469:K469 A464:A469 F709:K726 F1035:K1050 F1078:K1080 F1069:K1076 B1075:D1080 F1240:K1250 A1240:D1240 B1273:D1275 F1274:K1275 F569:K578 B1270:D1271 F1271:K1271 F1265:K1266 B1264:D1266 B1254:D1255 G403:L404 F402:F404 A2:A33 A168:D187 A189:D202 A276:D284 A291:D319 B382:D383 B407:D417 A407:A423 A425:D463 A531:D534 A569:D578 B590:D592 A590:A600 A620:D642 B645:D658 A645:A671 A828:D847 A1161:D1184 B1241:D1250 A1241:A1251 A1254:A1280 B1283:D1286 A1283:A1294 G383:K383 G1264:K1264 G1270:K1270 G1273:K1273 G1284:K1286 F1319:K1332 F349:K373 B403:D404 B373:D373 F339:G339 F340:H341 A375:D375 F343:K344 A380:D381 F377:K382 B377:D379 A382:A404 D958 F958:K966 A959:D966 A922:D950 B953:D956 F922:K950 B952:C952 F953:I956 K953:K956 A1002:A1050 F1135:K1149 A1135:D1145 B1146:D1148 A1146:A1150 A1151:D1154 F1151:K1154 D1296:D1298 A1296:B1298 A1319:D1332 A1335:A1336 A1318:B1318 D1318 K1318 K1296:K1298 F1299:J1317 A1299:D1317 F291:K319">
    <cfRule type="expression" dxfId="704" priority="2021">
      <formula>$I2="X"</formula>
    </cfRule>
  </conditionalFormatting>
  <conditionalFormatting sqref="H2 H531:H534 H1216 H1220:H1225 H168:H187 H276:H284 H560:H566 H589:H592 H1281:H1286 H620:H642 H828:H847 H498:H503 H594:H600 H1078:H1079 H1296 H1319:H1332 H1230:H1237 H189:H202 H291:H319 H644:H668 H1052:H1053 H1240:H1242 H1253:H1255 H1334 H1257:H1262 H375 H385:H386 H406:H417 H425:H463 H469 H1075:H1076 H1273:H1275 H573:H578 H569:H570 H1270:H1271 H1264:H1266 H403:H404 H373 H377:H383 H958:H966 H922:H950 H953:H956 H1135:H1149 H1151:H1154 H1300:H1317">
    <cfRule type="expression" dxfId="703" priority="2020">
      <formula>G2&lt;&gt;H2</formula>
    </cfRule>
  </conditionalFormatting>
  <conditionalFormatting sqref="A510:A517">
    <cfRule type="expression" dxfId="702" priority="1751">
      <formula>$I510="X"</formula>
    </cfRule>
  </conditionalFormatting>
  <conditionalFormatting sqref="B204:D209 B211:D218">
    <cfRule type="expression" dxfId="701" priority="1010">
      <formula>$I204="X"</formula>
    </cfRule>
  </conditionalFormatting>
  <conditionalFormatting sqref="H234:H236">
    <cfRule type="expression" dxfId="700" priority="992">
      <formula>G234&lt;&gt;H234</formula>
    </cfRule>
  </conditionalFormatting>
  <conditionalFormatting sqref="A238:D241">
    <cfRule type="expression" dxfId="699" priority="989">
      <formula>$I238="X"</formula>
    </cfRule>
  </conditionalFormatting>
  <conditionalFormatting sqref="H238:H241">
    <cfRule type="expression" dxfId="698" priority="987">
      <formula>G238&lt;&gt;H238</formula>
    </cfRule>
  </conditionalFormatting>
  <conditionalFormatting sqref="B244:D248">
    <cfRule type="expression" dxfId="697" priority="983">
      <formula>$I244="X"</formula>
    </cfRule>
  </conditionalFormatting>
  <conditionalFormatting sqref="A243:D243 A244:A255">
    <cfRule type="expression" dxfId="696" priority="984">
      <formula>$I243="X"</formula>
    </cfRule>
  </conditionalFormatting>
  <conditionalFormatting sqref="A234:D236">
    <cfRule type="expression" dxfId="695" priority="994">
      <formula>$I234="X"</formula>
    </cfRule>
  </conditionalFormatting>
  <conditionalFormatting sqref="A257:D271">
    <cfRule type="expression" dxfId="694" priority="964">
      <formula>$I257="X"</formula>
    </cfRule>
  </conditionalFormatting>
  <conditionalFormatting sqref="H204:H209 H211:H218">
    <cfRule type="expression" dxfId="693" priority="1021">
      <formula>G204&lt;&gt;H204</formula>
    </cfRule>
  </conditionalFormatting>
  <conditionalFormatting sqref="A225:D228">
    <cfRule type="expression" dxfId="692" priority="1004">
      <formula>$I225="X"</formula>
    </cfRule>
  </conditionalFormatting>
  <conditionalFormatting sqref="A220:D223">
    <cfRule type="expression" dxfId="691" priority="1009">
      <formula>$I220="X"</formula>
    </cfRule>
  </conditionalFormatting>
  <conditionalFormatting sqref="H220:H223">
    <cfRule type="expression" dxfId="690" priority="1007">
      <formula>G220&lt;&gt;H220</formula>
    </cfRule>
  </conditionalFormatting>
  <conditionalFormatting sqref="H225:H228">
    <cfRule type="expression" dxfId="689" priority="1002">
      <formula>G225&lt;&gt;H225</formula>
    </cfRule>
  </conditionalFormatting>
  <conditionalFormatting sqref="A230:D232">
    <cfRule type="expression" dxfId="688" priority="999">
      <formula>$I230="X"</formula>
    </cfRule>
  </conditionalFormatting>
  <conditionalFormatting sqref="H230:H232">
    <cfRule type="expression" dxfId="687" priority="997">
      <formula>G230&lt;&gt;H230</formula>
    </cfRule>
  </conditionalFormatting>
  <conditionalFormatting sqref="H243">
    <cfRule type="expression" dxfId="686" priority="981">
      <formula>G243&lt;&gt;H243</formula>
    </cfRule>
  </conditionalFormatting>
  <conditionalFormatting sqref="H244:H248">
    <cfRule type="expression" dxfId="685" priority="977">
      <formula>G244&lt;&gt;H244</formula>
    </cfRule>
  </conditionalFormatting>
  <conditionalFormatting sqref="B249:D255">
    <cfRule type="expression" dxfId="684" priority="974">
      <formula>$I249="X"</formula>
    </cfRule>
  </conditionalFormatting>
  <conditionalFormatting sqref="H249:H255">
    <cfRule type="expression" dxfId="683" priority="972">
      <formula>G249&lt;&gt;H249</formula>
    </cfRule>
  </conditionalFormatting>
  <conditionalFormatting sqref="H257:H271">
    <cfRule type="expression" dxfId="682" priority="962">
      <formula>G257&lt;&gt;H257</formula>
    </cfRule>
  </conditionalFormatting>
  <conditionalFormatting sqref="A286:D289">
    <cfRule type="expression" dxfId="681" priority="948">
      <formula>$I286="X"</formula>
    </cfRule>
  </conditionalFormatting>
  <conditionalFormatting sqref="H286:H289">
    <cfRule type="expression" dxfId="680" priority="946">
      <formula>G286&lt;&gt;H286</formula>
    </cfRule>
  </conditionalFormatting>
  <conditionalFormatting sqref="A321:D336">
    <cfRule type="expression" dxfId="679" priority="938">
      <formula>$I321="X"</formula>
    </cfRule>
  </conditionalFormatting>
  <conditionalFormatting sqref="H321:H336">
    <cfRule type="expression" dxfId="678" priority="936">
      <formula>G321&lt;&gt;H321</formula>
    </cfRule>
  </conditionalFormatting>
  <conditionalFormatting sqref="B343:D344 B346:D347 B339:D341">
    <cfRule type="expression" dxfId="677" priority="933">
      <formula>$I339="X"</formula>
    </cfRule>
  </conditionalFormatting>
  <conditionalFormatting sqref="H340:H341 H343:H344 H346:H347">
    <cfRule type="expression" dxfId="676" priority="931">
      <formula>G340&lt;&gt;H340</formula>
    </cfRule>
  </conditionalFormatting>
  <conditionalFormatting sqref="H339">
    <cfRule type="expression" dxfId="675" priority="928">
      <formula>$I339="X"</formula>
    </cfRule>
  </conditionalFormatting>
  <conditionalFormatting sqref="H339">
    <cfRule type="expression" dxfId="674" priority="927">
      <formula>G339&lt;&gt;H339</formula>
    </cfRule>
  </conditionalFormatting>
  <conditionalFormatting sqref="A349:D349 B350:D372 A350:A373">
    <cfRule type="expression" dxfId="673" priority="926">
      <formula>$I349="X"</formula>
    </cfRule>
  </conditionalFormatting>
  <conditionalFormatting sqref="H349:H372">
    <cfRule type="expression" dxfId="672" priority="924">
      <formula>G349&lt;&gt;H349</formula>
    </cfRule>
  </conditionalFormatting>
  <conditionalFormatting sqref="A471:D476">
    <cfRule type="expression" dxfId="671" priority="906">
      <formula>$I471="X"</formula>
    </cfRule>
  </conditionalFormatting>
  <conditionalFormatting sqref="H471:H476">
    <cfRule type="expression" dxfId="670" priority="904">
      <formula>G471&lt;&gt;H471</formula>
    </cfRule>
  </conditionalFormatting>
  <conditionalFormatting sqref="A478:D478 B479:D482 A479:A490">
    <cfRule type="expression" dxfId="669" priority="901">
      <formula>$I478="X"</formula>
    </cfRule>
  </conditionalFormatting>
  <conditionalFormatting sqref="H478:H482 H486:H490">
    <cfRule type="expression" dxfId="668" priority="899">
      <formula>G478&lt;&gt;H478</formula>
    </cfRule>
  </conditionalFormatting>
  <conditionalFormatting sqref="A492:D496">
    <cfRule type="expression" dxfId="667" priority="896">
      <formula>$I492="X"</formula>
    </cfRule>
  </conditionalFormatting>
  <conditionalFormatting sqref="H492:H496">
    <cfRule type="expression" dxfId="666" priority="894">
      <formula>G492&lt;&gt;H492</formula>
    </cfRule>
  </conditionalFormatting>
  <conditionalFormatting sqref="A498:D498 B499:D499 A499:A508">
    <cfRule type="expression" dxfId="665" priority="891">
      <formula>$I498="X"</formula>
    </cfRule>
  </conditionalFormatting>
  <conditionalFormatting sqref="B504:D508">
    <cfRule type="expression" dxfId="664" priority="886">
      <formula>$I504="X"</formula>
    </cfRule>
  </conditionalFormatting>
  <conditionalFormatting sqref="H504:H508">
    <cfRule type="expression" dxfId="663" priority="884">
      <formula>G504&lt;&gt;H504</formula>
    </cfRule>
  </conditionalFormatting>
  <conditionalFormatting sqref="B510:D517">
    <cfRule type="expression" dxfId="662" priority="881">
      <formula>$I510="X"</formula>
    </cfRule>
  </conditionalFormatting>
  <conditionalFormatting sqref="H510:H517">
    <cfRule type="expression" dxfId="661" priority="879">
      <formula>G510&lt;&gt;H510</formula>
    </cfRule>
  </conditionalFormatting>
  <conditionalFormatting sqref="A519:A529">
    <cfRule type="expression" dxfId="660" priority="876">
      <formula>$I519="X"</formula>
    </cfRule>
  </conditionalFormatting>
  <conditionalFormatting sqref="B519:D529">
    <cfRule type="expression" dxfId="659" priority="875">
      <formula>$I519="X"</formula>
    </cfRule>
  </conditionalFormatting>
  <conditionalFormatting sqref="H519:H529">
    <cfRule type="expression" dxfId="658" priority="873">
      <formula>G519&lt;&gt;H519</formula>
    </cfRule>
  </conditionalFormatting>
  <conditionalFormatting sqref="A536:D538">
    <cfRule type="expression" dxfId="657" priority="862">
      <formula>$I536="X"</formula>
    </cfRule>
  </conditionalFormatting>
  <conditionalFormatting sqref="H536:H538">
    <cfRule type="expression" dxfId="656" priority="860">
      <formula>G536&lt;&gt;H536</formula>
    </cfRule>
  </conditionalFormatting>
  <conditionalFormatting sqref="A540:D540 B541:D544 A541:A545">
    <cfRule type="expression" dxfId="655" priority="859">
      <formula>$I540="X"</formula>
    </cfRule>
  </conditionalFormatting>
  <conditionalFormatting sqref="H540:H544">
    <cfRule type="expression" dxfId="654" priority="857">
      <formula>G540&lt;&gt;H540</formula>
    </cfRule>
  </conditionalFormatting>
  <conditionalFormatting sqref="A547:D547 B550:D556 A548:A567">
    <cfRule type="expression" dxfId="653" priority="856">
      <formula>$I547="X"</formula>
    </cfRule>
  </conditionalFormatting>
  <conditionalFormatting sqref="H547 H550:H556">
    <cfRule type="expression" dxfId="652" priority="854">
      <formula>G547&lt;&gt;H547</formula>
    </cfRule>
  </conditionalFormatting>
  <conditionalFormatting sqref="B580:D582">
    <cfRule type="expression" dxfId="651" priority="850">
      <formula>$I580="X"</formula>
    </cfRule>
  </conditionalFormatting>
  <conditionalFormatting sqref="H580:H582">
    <cfRule type="expression" dxfId="650" priority="848">
      <formula>G580&lt;&gt;H580</formula>
    </cfRule>
  </conditionalFormatting>
  <conditionalFormatting sqref="A584:D587">
    <cfRule type="expression" dxfId="649" priority="847">
      <formula>$I584="X"</formula>
    </cfRule>
  </conditionalFormatting>
  <conditionalFormatting sqref="H584:H587">
    <cfRule type="expression" dxfId="648" priority="845">
      <formula>G584&lt;&gt;H584</formula>
    </cfRule>
  </conditionalFormatting>
  <conditionalFormatting sqref="B602:D604">
    <cfRule type="expression" dxfId="647" priority="841">
      <formula>$I602="X"</formula>
    </cfRule>
  </conditionalFormatting>
  <conditionalFormatting sqref="H602:H604">
    <cfRule type="expression" dxfId="646" priority="839">
      <formula>G602&lt;&gt;H602</formula>
    </cfRule>
  </conditionalFormatting>
  <conditionalFormatting sqref="A606:D606 B607:D608 A607:A610">
    <cfRule type="expression" dxfId="645" priority="838">
      <formula>$I606="X"</formula>
    </cfRule>
  </conditionalFormatting>
  <conditionalFormatting sqref="H606:H608">
    <cfRule type="expression" dxfId="644" priority="836">
      <formula>G606&lt;&gt;H606</formula>
    </cfRule>
  </conditionalFormatting>
  <conditionalFormatting sqref="A612:D614">
    <cfRule type="expression" dxfId="643" priority="835">
      <formula>$I612="X"</formula>
    </cfRule>
  </conditionalFormatting>
  <conditionalFormatting sqref="H612:H614">
    <cfRule type="expression" dxfId="642" priority="833">
      <formula>G612&lt;&gt;H612</formula>
    </cfRule>
  </conditionalFormatting>
  <conditionalFormatting sqref="A616:D618">
    <cfRule type="expression" dxfId="641" priority="832">
      <formula>$I616="X"</formula>
    </cfRule>
  </conditionalFormatting>
  <conditionalFormatting sqref="H616:H618">
    <cfRule type="expression" dxfId="640" priority="830">
      <formula>G616&lt;&gt;H616</formula>
    </cfRule>
  </conditionalFormatting>
  <conditionalFormatting sqref="B659:D668">
    <cfRule type="expression" dxfId="639" priority="826">
      <formula>$I659="X"</formula>
    </cfRule>
  </conditionalFormatting>
  <conditionalFormatting sqref="A673:D676">
    <cfRule type="expression" dxfId="638" priority="823">
      <formula>$I673="X"</formula>
    </cfRule>
  </conditionalFormatting>
  <conditionalFormatting sqref="H673:H676">
    <cfRule type="expression" dxfId="637" priority="821">
      <formula>G673&lt;&gt;H673</formula>
    </cfRule>
  </conditionalFormatting>
  <conditionalFormatting sqref="A689:D691">
    <cfRule type="expression" dxfId="636" priority="820">
      <formula>$I689="X"</formula>
    </cfRule>
  </conditionalFormatting>
  <conditionalFormatting sqref="H689:H691">
    <cfRule type="expression" dxfId="635" priority="818">
      <formula>G689&lt;&gt;H689</formula>
    </cfRule>
  </conditionalFormatting>
  <conditionalFormatting sqref="H669:H671">
    <cfRule type="expression" dxfId="634" priority="815">
      <formula>G669&lt;&gt;H669</formula>
    </cfRule>
  </conditionalFormatting>
  <conditionalFormatting sqref="A1056:D1060">
    <cfRule type="expression" dxfId="633" priority="749">
      <formula>$I1056="X"</formula>
    </cfRule>
  </conditionalFormatting>
  <conditionalFormatting sqref="A693:D707 A709:D726">
    <cfRule type="expression" dxfId="632" priority="804">
      <formula>$I693="X"</formula>
    </cfRule>
  </conditionalFormatting>
  <conditionalFormatting sqref="H693:H707 H709:H726">
    <cfRule type="expression" dxfId="631" priority="802">
      <formula>G693&lt;&gt;H693</formula>
    </cfRule>
  </conditionalFormatting>
  <conditionalFormatting sqref="A1062:D1062 B1063:D1065 A1063:A1067">
    <cfRule type="expression" dxfId="630" priority="746">
      <formula>$I1062="X"</formula>
    </cfRule>
  </conditionalFormatting>
  <conditionalFormatting sqref="A728:D760">
    <cfRule type="expression" dxfId="629" priority="798">
      <formula>$I728="X"</formula>
    </cfRule>
  </conditionalFormatting>
  <conditionalFormatting sqref="H728:H760">
    <cfRule type="expression" dxfId="628" priority="796">
      <formula>G728&lt;&gt;H728</formula>
    </cfRule>
  </conditionalFormatting>
  <conditionalFormatting sqref="A762:D794">
    <cfRule type="expression" dxfId="627" priority="795">
      <formula>$I762="X"</formula>
    </cfRule>
  </conditionalFormatting>
  <conditionalFormatting sqref="H762:H794">
    <cfRule type="expression" dxfId="626" priority="793">
      <formula>G762&lt;&gt;H762</formula>
    </cfRule>
  </conditionalFormatting>
  <conditionalFormatting sqref="A796:D826">
    <cfRule type="expression" dxfId="625" priority="792">
      <formula>$I796="X"</formula>
    </cfRule>
  </conditionalFormatting>
  <conditionalFormatting sqref="H796:H826">
    <cfRule type="expression" dxfId="624" priority="790">
      <formula>G796&lt;&gt;H796</formula>
    </cfRule>
  </conditionalFormatting>
  <conditionalFormatting sqref="A849:D880">
    <cfRule type="expression" dxfId="623" priority="786">
      <formula>$I849="X"</formula>
    </cfRule>
  </conditionalFormatting>
  <conditionalFormatting sqref="H849:H880">
    <cfRule type="expression" dxfId="622" priority="784">
      <formula>G849&lt;&gt;H849</formula>
    </cfRule>
  </conditionalFormatting>
  <conditionalFormatting sqref="A882:D901">
    <cfRule type="expression" dxfId="621" priority="780">
      <formula>$I882="X"</formula>
    </cfRule>
  </conditionalFormatting>
  <conditionalFormatting sqref="H882:H901">
    <cfRule type="expression" dxfId="620" priority="778">
      <formula>G882&lt;&gt;H882</formula>
    </cfRule>
  </conditionalFormatting>
  <conditionalFormatting sqref="A903:D920">
    <cfRule type="expression" dxfId="619" priority="777">
      <formula>$I903="X"</formula>
    </cfRule>
  </conditionalFormatting>
  <conditionalFormatting sqref="H903:H920">
    <cfRule type="expression" dxfId="618" priority="775">
      <formula>G903&lt;&gt;H903</formula>
    </cfRule>
  </conditionalFormatting>
  <conditionalFormatting sqref="A968:D976">
    <cfRule type="expression" dxfId="617" priority="768">
      <formula>$I968="X"</formula>
    </cfRule>
  </conditionalFormatting>
  <conditionalFormatting sqref="H968:H976">
    <cfRule type="expression" dxfId="616" priority="766">
      <formula>G968&lt;&gt;H968</formula>
    </cfRule>
  </conditionalFormatting>
  <conditionalFormatting sqref="A978:D983">
    <cfRule type="expression" dxfId="615" priority="765">
      <formula>$I978="X"</formula>
    </cfRule>
  </conditionalFormatting>
  <conditionalFormatting sqref="H978:H983">
    <cfRule type="expression" dxfId="614" priority="763">
      <formula>G978&lt;&gt;H978</formula>
    </cfRule>
  </conditionalFormatting>
  <conditionalFormatting sqref="B1035:D1050">
    <cfRule type="expression" dxfId="613" priority="759">
      <formula>$I1035="X"</formula>
    </cfRule>
  </conditionalFormatting>
  <conditionalFormatting sqref="H1035:H1050">
    <cfRule type="expression" dxfId="612" priority="757">
      <formula>G1035&lt;&gt;H1035</formula>
    </cfRule>
  </conditionalFormatting>
  <conditionalFormatting sqref="H1056:H1060">
    <cfRule type="expression" dxfId="611" priority="747">
      <formula>G1056&lt;&gt;H1056</formula>
    </cfRule>
  </conditionalFormatting>
  <conditionalFormatting sqref="H1062:H1067">
    <cfRule type="expression" dxfId="610" priority="744">
      <formula>G1062&lt;&gt;H1062</formula>
    </cfRule>
  </conditionalFormatting>
  <conditionalFormatting sqref="A1069:D1069 B1070:D1074 A1070:A1080">
    <cfRule type="expression" dxfId="609" priority="743">
      <formula>$I1069="X"</formula>
    </cfRule>
  </conditionalFormatting>
  <conditionalFormatting sqref="H1069:H1074">
    <cfRule type="expression" dxfId="608" priority="741">
      <formula>G1069&lt;&gt;H1069</formula>
    </cfRule>
  </conditionalFormatting>
  <conditionalFormatting sqref="A1082:D1087">
    <cfRule type="expression" dxfId="607" priority="740">
      <formula>$I1082="X"</formula>
    </cfRule>
  </conditionalFormatting>
  <conditionalFormatting sqref="H1082:H1087">
    <cfRule type="expression" dxfId="606" priority="738">
      <formula>G1082&lt;&gt;H1082</formula>
    </cfRule>
  </conditionalFormatting>
  <conditionalFormatting sqref="A1089:D1093">
    <cfRule type="expression" dxfId="605" priority="737">
      <formula>$I1089="X"</formula>
    </cfRule>
  </conditionalFormatting>
  <conditionalFormatting sqref="H1089:H1093">
    <cfRule type="expression" dxfId="604" priority="735">
      <formula>G1089&lt;&gt;H1089</formula>
    </cfRule>
  </conditionalFormatting>
  <conditionalFormatting sqref="A1095:D1100">
    <cfRule type="expression" dxfId="603" priority="734">
      <formula>$I1095="X"</formula>
    </cfRule>
  </conditionalFormatting>
  <conditionalFormatting sqref="H1095:H1100">
    <cfRule type="expression" dxfId="602" priority="732">
      <formula>G1095&lt;&gt;H1095</formula>
    </cfRule>
  </conditionalFormatting>
  <conditionalFormatting sqref="A1102:D1112">
    <cfRule type="expression" dxfId="601" priority="731">
      <formula>$I1102="X"</formula>
    </cfRule>
  </conditionalFormatting>
  <conditionalFormatting sqref="H1102:H1112">
    <cfRule type="expression" dxfId="600" priority="729">
      <formula>G1102&lt;&gt;H1102</formula>
    </cfRule>
  </conditionalFormatting>
  <conditionalFormatting sqref="A1114:D1124">
    <cfRule type="expression" dxfId="599" priority="728">
      <formula>$I1114="X"</formula>
    </cfRule>
  </conditionalFormatting>
  <conditionalFormatting sqref="H1114:H1124">
    <cfRule type="expression" dxfId="598" priority="726">
      <formula>G1114&lt;&gt;H1114</formula>
    </cfRule>
  </conditionalFormatting>
  <conditionalFormatting sqref="A1126:D1126 B1127:D1129 A1127:A1133">
    <cfRule type="expression" dxfId="597" priority="725">
      <formula>$I1126="X"</formula>
    </cfRule>
  </conditionalFormatting>
  <conditionalFormatting sqref="H1126:H1129">
    <cfRule type="expression" dxfId="596" priority="723">
      <formula>G1126&lt;&gt;H1126</formula>
    </cfRule>
  </conditionalFormatting>
  <conditionalFormatting sqref="A1156:D1159">
    <cfRule type="expression" dxfId="595" priority="719">
      <formula>$I1156="X"</formula>
    </cfRule>
  </conditionalFormatting>
  <conditionalFormatting sqref="H1156:H1159">
    <cfRule type="expression" dxfId="594" priority="717">
      <formula>G1156&lt;&gt;H1156</formula>
    </cfRule>
  </conditionalFormatting>
  <conditionalFormatting sqref="H1161:H1184">
    <cfRule type="expression" dxfId="593" priority="714">
      <formula>G1161&lt;&gt;H1161</formula>
    </cfRule>
  </conditionalFormatting>
  <conditionalFormatting sqref="A1186:D1186 B1187:D1190 A1187:A1195">
    <cfRule type="expression" dxfId="592" priority="713">
      <formula>$I1186="X"</formula>
    </cfRule>
  </conditionalFormatting>
  <conditionalFormatting sqref="H1186:H1190">
    <cfRule type="expression" dxfId="591" priority="711">
      <formula>G1186&lt;&gt;H1186</formula>
    </cfRule>
  </conditionalFormatting>
  <conditionalFormatting sqref="A1197:D1212">
    <cfRule type="expression" dxfId="590" priority="710">
      <formula>$I1197="X"</formula>
    </cfRule>
  </conditionalFormatting>
  <conditionalFormatting sqref="H1197:H1212">
    <cfRule type="expression" dxfId="589" priority="708">
      <formula>G1197&lt;&gt;H1197</formula>
    </cfRule>
  </conditionalFormatting>
  <conditionalFormatting sqref="A1214:D1214 B1215:D1215 A1215:A1218">
    <cfRule type="expression" dxfId="588" priority="707">
      <formula>$I1214="X"</formula>
    </cfRule>
  </conditionalFormatting>
  <conditionalFormatting sqref="H1214:H1215 H1217:H1218">
    <cfRule type="expression" dxfId="587" priority="705">
      <formula>G1214&lt;&gt;H1214</formula>
    </cfRule>
  </conditionalFormatting>
  <conditionalFormatting sqref="A1227:D1227 B1228:D1228 A1228:A1238">
    <cfRule type="expression" dxfId="586" priority="701">
      <formula>$I1227="X"</formula>
    </cfRule>
  </conditionalFormatting>
  <conditionalFormatting sqref="H1227:H1229">
    <cfRule type="expression" dxfId="585" priority="699">
      <formula>G1227&lt;&gt;H1227</formula>
    </cfRule>
  </conditionalFormatting>
  <conditionalFormatting sqref="B1336:D1336">
    <cfRule type="expression" dxfId="584" priority="688">
      <formula>$I1336="X"</formula>
    </cfRule>
  </conditionalFormatting>
  <conditionalFormatting sqref="H1336">
    <cfRule type="expression" dxfId="583" priority="684">
      <formula>G1336&lt;&gt;H1336</formula>
    </cfRule>
  </conditionalFormatting>
  <conditionalFormatting sqref="F609:K609">
    <cfRule type="expression" dxfId="582" priority="588">
      <formula>$I609="X"</formula>
    </cfRule>
  </conditionalFormatting>
  <conditionalFormatting sqref="B609:D609">
    <cfRule type="expression" dxfId="581" priority="587">
      <formula>$I609="X"</formula>
    </cfRule>
  </conditionalFormatting>
  <conditionalFormatting sqref="H609">
    <cfRule type="expression" dxfId="580" priority="585">
      <formula>G609&lt;&gt;H609</formula>
    </cfRule>
  </conditionalFormatting>
  <conditionalFormatting sqref="F545:K545">
    <cfRule type="expression" dxfId="579" priority="524">
      <formula>$I545="X"</formula>
    </cfRule>
  </conditionalFormatting>
  <conditionalFormatting sqref="B545:D545">
    <cfRule type="expression" dxfId="578" priority="523">
      <formula>$I545="X"</formula>
    </cfRule>
  </conditionalFormatting>
  <conditionalFormatting sqref="H545">
    <cfRule type="expression" dxfId="577" priority="522">
      <formula>G545&lt;&gt;H545</formula>
    </cfRule>
  </conditionalFormatting>
  <conditionalFormatting sqref="F1238:K1238">
    <cfRule type="expression" dxfId="576" priority="513">
      <formula>$I1238="X"</formula>
    </cfRule>
  </conditionalFormatting>
  <conditionalFormatting sqref="B1238:D1238">
    <cfRule type="expression" dxfId="575" priority="512">
      <formula>$I1238="X"</formula>
    </cfRule>
  </conditionalFormatting>
  <conditionalFormatting sqref="H1238">
    <cfRule type="expression" dxfId="574" priority="510">
      <formula>G1238&lt;&gt;H1238</formula>
    </cfRule>
  </conditionalFormatting>
  <conditionalFormatting sqref="B1149:D1149">
    <cfRule type="expression" dxfId="573" priority="506">
      <formula>$I1149="X"</formula>
    </cfRule>
  </conditionalFormatting>
  <conditionalFormatting sqref="F1150:K1150">
    <cfRule type="expression" dxfId="572" priority="493">
      <formula>$I1150="X"</formula>
    </cfRule>
  </conditionalFormatting>
  <conditionalFormatting sqref="B1150:D1150">
    <cfRule type="expression" dxfId="571" priority="492">
      <formula>$I1150="X"</formula>
    </cfRule>
  </conditionalFormatting>
  <conditionalFormatting sqref="H1150">
    <cfRule type="expression" dxfId="570" priority="490">
      <formula>G1150&lt;&gt;H1150</formula>
    </cfRule>
  </conditionalFormatting>
  <conditionalFormatting sqref="B3:D10 B12:D33">
    <cfRule type="expression" dxfId="569" priority="476">
      <formula>$I3="X"</formula>
    </cfRule>
  </conditionalFormatting>
  <conditionalFormatting sqref="F3:K10 F12:K33">
    <cfRule type="expression" dxfId="568" priority="475">
      <formula>$I3="X"</formula>
    </cfRule>
  </conditionalFormatting>
  <conditionalFormatting sqref="H3:H10 H12:H33">
    <cfRule type="expression" dxfId="567" priority="474">
      <formula>G3&lt;&gt;H3</formula>
    </cfRule>
  </conditionalFormatting>
  <conditionalFormatting sqref="A99:D99 B100:D105 A100:A134 B109:D134 B106:C107">
    <cfRule type="expression" dxfId="566" priority="462">
      <formula>$I99="X"</formula>
    </cfRule>
  </conditionalFormatting>
  <conditionalFormatting sqref="A35:D35 B36:D43 A36:A66 B45:D66">
    <cfRule type="expression" dxfId="565" priority="470">
      <formula>$I35="X"</formula>
    </cfRule>
  </conditionalFormatting>
  <conditionalFormatting sqref="F35:K43 F45:K66">
    <cfRule type="expression" dxfId="564" priority="469">
      <formula>$I35="X"</formula>
    </cfRule>
  </conditionalFormatting>
  <conditionalFormatting sqref="H35:H43 H45:H66">
    <cfRule type="expression" dxfId="563" priority="468">
      <formula>G35&lt;&gt;H35</formula>
    </cfRule>
  </conditionalFormatting>
  <conditionalFormatting sqref="F99:K107 F109:K134">
    <cfRule type="expression" dxfId="562" priority="461">
      <formula>$I99="X"</formula>
    </cfRule>
  </conditionalFormatting>
  <conditionalFormatting sqref="A68:D68 B69:D76 A69:A97 B78:D97">
    <cfRule type="expression" dxfId="561" priority="466">
      <formula>$I68="X"</formula>
    </cfRule>
  </conditionalFormatting>
  <conditionalFormatting sqref="F68:K76 F78:K97">
    <cfRule type="expression" dxfId="560" priority="465">
      <formula>$I68="X"</formula>
    </cfRule>
  </conditionalFormatting>
  <conditionalFormatting sqref="H68:H76 H78:H97">
    <cfRule type="expression" dxfId="559" priority="464">
      <formula>G68&lt;&gt;H68</formula>
    </cfRule>
  </conditionalFormatting>
  <conditionalFormatting sqref="H99:H107 H109:H134">
    <cfRule type="expression" dxfId="558" priority="460">
      <formula>G99&lt;&gt;H99</formula>
    </cfRule>
  </conditionalFormatting>
  <conditionalFormatting sqref="B145:D151 B153:D156 B158:D161 B163:D166 B140:D143">
    <cfRule type="expression" dxfId="557" priority="458">
      <formula>$I140="X"</formula>
    </cfRule>
  </conditionalFormatting>
  <conditionalFormatting sqref="F273:K274">
    <cfRule type="expression" dxfId="556" priority="456">
      <formula>$I273="X"</formula>
    </cfRule>
  </conditionalFormatting>
  <conditionalFormatting sqref="A273:D273 B274:D274">
    <cfRule type="expression" dxfId="555" priority="455">
      <formula>$I273="X"</formula>
    </cfRule>
  </conditionalFormatting>
  <conditionalFormatting sqref="H273:H274">
    <cfRule type="expression" dxfId="554" priority="454">
      <formula>G273&lt;&gt;H273</formula>
    </cfRule>
  </conditionalFormatting>
  <conditionalFormatting sqref="F483:K485">
    <cfRule type="expression" dxfId="553" priority="453">
      <formula>$I483="X"</formula>
    </cfRule>
  </conditionalFormatting>
  <conditionalFormatting sqref="B483:D485">
    <cfRule type="expression" dxfId="552" priority="452">
      <formula>$I483="X"</formula>
    </cfRule>
  </conditionalFormatting>
  <conditionalFormatting sqref="H483:H485">
    <cfRule type="expression" dxfId="551" priority="451">
      <formula>G483&lt;&gt;H483</formula>
    </cfRule>
  </conditionalFormatting>
  <conditionalFormatting sqref="L489">
    <cfRule type="expression" dxfId="550" priority="450">
      <formula>$I489="X"</formula>
    </cfRule>
  </conditionalFormatting>
  <conditionalFormatting sqref="F1130:K1130">
    <cfRule type="expression" dxfId="549" priority="429">
      <formula>$I1130="X"</formula>
    </cfRule>
  </conditionalFormatting>
  <conditionalFormatting sqref="B1130:D1130">
    <cfRule type="expression" dxfId="548" priority="428">
      <formula>$I1130="X"</formula>
    </cfRule>
  </conditionalFormatting>
  <conditionalFormatting sqref="H1130">
    <cfRule type="expression" dxfId="547" priority="427">
      <formula>G1130&lt;&gt;H1130</formula>
    </cfRule>
  </conditionalFormatting>
  <conditionalFormatting sqref="F1131:K1131">
    <cfRule type="expression" dxfId="546" priority="425">
      <formula>$I1131="X"</formula>
    </cfRule>
  </conditionalFormatting>
  <conditionalFormatting sqref="B1131:D1131">
    <cfRule type="expression" dxfId="545" priority="424">
      <formula>$I1131="X"</formula>
    </cfRule>
  </conditionalFormatting>
  <conditionalFormatting sqref="H1131">
    <cfRule type="expression" dxfId="544" priority="423">
      <formula>G1131&lt;&gt;H1131</formula>
    </cfRule>
  </conditionalFormatting>
  <conditionalFormatting sqref="F1132:K1132">
    <cfRule type="expression" dxfId="543" priority="421">
      <formula>$I1132="X"</formula>
    </cfRule>
  </conditionalFormatting>
  <conditionalFormatting sqref="B1132:C1132">
    <cfRule type="expression" dxfId="542" priority="420">
      <formula>$I1132="X"</formula>
    </cfRule>
  </conditionalFormatting>
  <conditionalFormatting sqref="H1132">
    <cfRule type="expression" dxfId="541" priority="419">
      <formula>G1132&lt;&gt;H1132</formula>
    </cfRule>
  </conditionalFormatting>
  <conditionalFormatting sqref="F1133:K1133">
    <cfRule type="expression" dxfId="540" priority="417">
      <formula>$I1133="X"</formula>
    </cfRule>
  </conditionalFormatting>
  <conditionalFormatting sqref="B1133:C1133">
    <cfRule type="expression" dxfId="539" priority="416">
      <formula>$I1133="X"</formula>
    </cfRule>
  </conditionalFormatting>
  <conditionalFormatting sqref="H1133">
    <cfRule type="expression" dxfId="538" priority="415">
      <formula>G1133&lt;&gt;H1133</formula>
    </cfRule>
  </conditionalFormatting>
  <conditionalFormatting sqref="D1132">
    <cfRule type="expression" dxfId="537" priority="414">
      <formula>$I1132="X"</formula>
    </cfRule>
  </conditionalFormatting>
  <conditionalFormatting sqref="D1133">
    <cfRule type="expression" dxfId="536" priority="413">
      <formula>$I1133="X"</formula>
    </cfRule>
  </conditionalFormatting>
  <conditionalFormatting sqref="H557">
    <cfRule type="expression" dxfId="535" priority="407">
      <formula>G557&lt;&gt;H557</formula>
    </cfRule>
  </conditionalFormatting>
  <conditionalFormatting sqref="F559:K559">
    <cfRule type="expression" dxfId="534" priority="406">
      <formula>$I559="X"</formula>
    </cfRule>
  </conditionalFormatting>
  <conditionalFormatting sqref="H559">
    <cfRule type="expression" dxfId="533" priority="405">
      <formula>G559&lt;&gt;H559</formula>
    </cfRule>
  </conditionalFormatting>
  <conditionalFormatting sqref="F567:K567">
    <cfRule type="expression" dxfId="532" priority="404">
      <formula>$I567="X"</formula>
    </cfRule>
  </conditionalFormatting>
  <conditionalFormatting sqref="H567">
    <cfRule type="expression" dxfId="531" priority="403">
      <formula>G567&lt;&gt;H567</formula>
    </cfRule>
  </conditionalFormatting>
  <conditionalFormatting sqref="L1056:L1057">
    <cfRule type="expression" dxfId="530" priority="402">
      <formula>$I1056="X"</formula>
    </cfRule>
  </conditionalFormatting>
  <conditionalFormatting sqref="B144:D144">
    <cfRule type="expression" dxfId="529" priority="384">
      <formula>$I144="X"</formula>
    </cfRule>
  </conditionalFormatting>
  <conditionalFormatting sqref="F144:K144">
    <cfRule type="expression" dxfId="528" priority="383">
      <formula>$I144="X"</formula>
    </cfRule>
  </conditionalFormatting>
  <conditionalFormatting sqref="H144">
    <cfRule type="expression" dxfId="527" priority="382">
      <formula>G144&lt;&gt;H144</formula>
    </cfRule>
  </conditionalFormatting>
  <conditionalFormatting sqref="B152:D152">
    <cfRule type="expression" dxfId="526" priority="381">
      <formula>$I152="X"</formula>
    </cfRule>
  </conditionalFormatting>
  <conditionalFormatting sqref="F152:K152">
    <cfRule type="expression" dxfId="525" priority="380">
      <formula>$I152="X"</formula>
    </cfRule>
  </conditionalFormatting>
  <conditionalFormatting sqref="H152">
    <cfRule type="expression" dxfId="524" priority="379">
      <formula>G152&lt;&gt;H152</formula>
    </cfRule>
  </conditionalFormatting>
  <conditionalFormatting sqref="B157:D157">
    <cfRule type="expression" dxfId="523" priority="378">
      <formula>$I157="X"</formula>
    </cfRule>
  </conditionalFormatting>
  <conditionalFormatting sqref="F157:K157">
    <cfRule type="expression" dxfId="522" priority="377">
      <formula>$I157="X"</formula>
    </cfRule>
  </conditionalFormatting>
  <conditionalFormatting sqref="H157">
    <cfRule type="expression" dxfId="521" priority="376">
      <formula>G157&lt;&gt;H157</formula>
    </cfRule>
  </conditionalFormatting>
  <conditionalFormatting sqref="B162:D162">
    <cfRule type="expression" dxfId="520" priority="375">
      <formula>$I162="X"</formula>
    </cfRule>
  </conditionalFormatting>
  <conditionalFormatting sqref="F162:K162">
    <cfRule type="expression" dxfId="519" priority="374">
      <formula>$I162="X"</formula>
    </cfRule>
  </conditionalFormatting>
  <conditionalFormatting sqref="H162">
    <cfRule type="expression" dxfId="518" priority="373">
      <formula>G162&lt;&gt;H162</formula>
    </cfRule>
  </conditionalFormatting>
  <conditionalFormatting sqref="A204:A218">
    <cfRule type="expression" dxfId="517" priority="372">
      <formula>$I204="X"</formula>
    </cfRule>
  </conditionalFormatting>
  <conditionalFormatting sqref="H1264">
    <cfRule type="expression" dxfId="516" priority="370">
      <formula>G1264&lt;&gt;H1264</formula>
    </cfRule>
  </conditionalFormatting>
  <conditionalFormatting sqref="F1280:J1280 B1280:D1280">
    <cfRule type="expression" dxfId="515" priority="368">
      <formula>$I1280="X"</formula>
    </cfRule>
  </conditionalFormatting>
  <conditionalFormatting sqref="H1280">
    <cfRule type="expression" dxfId="514" priority="367">
      <formula>G1280&lt;&gt;H1280</formula>
    </cfRule>
  </conditionalFormatting>
  <conditionalFormatting sqref="H1273">
    <cfRule type="expression" dxfId="513" priority="365">
      <formula>G1273&lt;&gt;H1273</formula>
    </cfRule>
  </conditionalFormatting>
  <conditionalFormatting sqref="H1273">
    <cfRule type="expression" dxfId="512" priority="364">
      <formula>G1273&lt;&gt;H1273</formula>
    </cfRule>
  </conditionalFormatting>
  <conditionalFormatting sqref="F342:G342 I342:K342">
    <cfRule type="expression" dxfId="511" priority="363">
      <formula>$I342="X"</formula>
    </cfRule>
  </conditionalFormatting>
  <conditionalFormatting sqref="B342:D342">
    <cfRule type="expression" dxfId="510" priority="362">
      <formula>$I342="X"</formula>
    </cfRule>
  </conditionalFormatting>
  <conditionalFormatting sqref="F345:G345 I345:K345">
    <cfRule type="expression" dxfId="509" priority="360">
      <formula>$I345="X"</formula>
    </cfRule>
  </conditionalFormatting>
  <conditionalFormatting sqref="B345:D345">
    <cfRule type="expression" dxfId="508" priority="359">
      <formula>$I345="X"</formula>
    </cfRule>
  </conditionalFormatting>
  <conditionalFormatting sqref="H342">
    <cfRule type="expression" dxfId="507" priority="357">
      <formula>$I342="X"</formula>
    </cfRule>
  </conditionalFormatting>
  <conditionalFormatting sqref="H342">
    <cfRule type="expression" dxfId="506" priority="356">
      <formula>G342&lt;&gt;H342</formula>
    </cfRule>
  </conditionalFormatting>
  <conditionalFormatting sqref="H345">
    <cfRule type="expression" dxfId="505" priority="355">
      <formula>$I345="X"</formula>
    </cfRule>
  </conditionalFormatting>
  <conditionalFormatting sqref="H345">
    <cfRule type="expression" dxfId="504" priority="354">
      <formula>G345&lt;&gt;H345</formula>
    </cfRule>
  </conditionalFormatting>
  <conditionalFormatting sqref="B137:D138">
    <cfRule type="expression" dxfId="503" priority="353">
      <formula>$I137="X"</formula>
    </cfRule>
  </conditionalFormatting>
  <conditionalFormatting sqref="F137:K138">
    <cfRule type="expression" dxfId="502" priority="352">
      <formula>$I137="X"</formula>
    </cfRule>
  </conditionalFormatting>
  <conditionalFormatting sqref="H137:H138">
    <cfRule type="expression" dxfId="501" priority="351">
      <formula>G137&lt;&gt;H137</formula>
    </cfRule>
  </conditionalFormatting>
  <conditionalFormatting sqref="B139:D139">
    <cfRule type="expression" dxfId="500" priority="350">
      <formula>$I139="X"</formula>
    </cfRule>
  </conditionalFormatting>
  <conditionalFormatting sqref="F139:K139">
    <cfRule type="expression" dxfId="499" priority="349">
      <formula>$I139="X"</formula>
    </cfRule>
  </conditionalFormatting>
  <conditionalFormatting sqref="H139">
    <cfRule type="expression" dxfId="498" priority="348">
      <formula>G139&lt;&gt;H139</formula>
    </cfRule>
  </conditionalFormatting>
  <conditionalFormatting sqref="F136:K136 A136:D136 A137:A166">
    <cfRule type="expression" dxfId="497" priority="347">
      <formula>$I136="X"</formula>
    </cfRule>
  </conditionalFormatting>
  <conditionalFormatting sqref="H136">
    <cfRule type="expression" dxfId="496" priority="346">
      <formula>G136&lt;&gt;H136</formula>
    </cfRule>
  </conditionalFormatting>
  <conditionalFormatting sqref="F986:K986">
    <cfRule type="expression" dxfId="495" priority="345">
      <formula>$I986="X"</formula>
    </cfRule>
  </conditionalFormatting>
  <conditionalFormatting sqref="B986:D986">
    <cfRule type="expression" dxfId="494" priority="344">
      <formula>$I986="X"</formula>
    </cfRule>
  </conditionalFormatting>
  <conditionalFormatting sqref="H986">
    <cfRule type="expression" dxfId="493" priority="343">
      <formula>G986&lt;&gt;H986</formula>
    </cfRule>
  </conditionalFormatting>
  <conditionalFormatting sqref="F991:K991">
    <cfRule type="expression" dxfId="492" priority="342">
      <formula>$I991="X"</formula>
    </cfRule>
  </conditionalFormatting>
  <conditionalFormatting sqref="B991:D991">
    <cfRule type="expression" dxfId="491" priority="341">
      <formula>$I991="X"</formula>
    </cfRule>
  </conditionalFormatting>
  <conditionalFormatting sqref="H991">
    <cfRule type="expression" dxfId="490" priority="340">
      <formula>G991&lt;&gt;H991</formula>
    </cfRule>
  </conditionalFormatting>
  <conditionalFormatting sqref="F985:K985">
    <cfRule type="expression" dxfId="489" priority="339">
      <formula>$I985="X"</formula>
    </cfRule>
  </conditionalFormatting>
  <conditionalFormatting sqref="A985:D985 A986:A999">
    <cfRule type="expression" dxfId="488" priority="338">
      <formula>$I985="X"</formula>
    </cfRule>
  </conditionalFormatting>
  <conditionalFormatting sqref="H985">
    <cfRule type="expression" dxfId="487" priority="337">
      <formula>G985&lt;&gt;H985</formula>
    </cfRule>
  </conditionalFormatting>
  <conditionalFormatting sqref="F987:K990">
    <cfRule type="expression" dxfId="486" priority="336">
      <formula>$I987="X"</formula>
    </cfRule>
  </conditionalFormatting>
  <conditionalFormatting sqref="B987:D990">
    <cfRule type="expression" dxfId="485" priority="335">
      <formula>$I987="X"</formula>
    </cfRule>
  </conditionalFormatting>
  <conditionalFormatting sqref="H987:H990">
    <cfRule type="expression" dxfId="484" priority="334">
      <formula>G987&lt;&gt;H987</formula>
    </cfRule>
  </conditionalFormatting>
  <conditionalFormatting sqref="F992:K992 F994:K994 F993 H993:K993">
    <cfRule type="expression" dxfId="483" priority="333">
      <formula>$I992="X"</formula>
    </cfRule>
  </conditionalFormatting>
  <conditionalFormatting sqref="B992:D994">
    <cfRule type="expression" dxfId="482" priority="332">
      <formula>$I992="X"</formula>
    </cfRule>
  </conditionalFormatting>
  <conditionalFormatting sqref="H992:H994">
    <cfRule type="expression" dxfId="481" priority="331">
      <formula>G992&lt;&gt;H992</formula>
    </cfRule>
  </conditionalFormatting>
  <conditionalFormatting sqref="L985">
    <cfRule type="expression" dxfId="480" priority="330">
      <formula>$I985="X"</formula>
    </cfRule>
  </conditionalFormatting>
  <conditionalFormatting sqref="F548:K549 B548:D549">
    <cfRule type="expression" dxfId="479" priority="312">
      <formula>$I548="X"</formula>
    </cfRule>
  </conditionalFormatting>
  <conditionalFormatting sqref="H548:H549">
    <cfRule type="expression" dxfId="478" priority="311">
      <formula>G548&lt;&gt;H548</formula>
    </cfRule>
  </conditionalFormatting>
  <conditionalFormatting sqref="F593:K593 B593:D593">
    <cfRule type="expression" dxfId="477" priority="310">
      <formula>$I593="X"</formula>
    </cfRule>
  </conditionalFormatting>
  <conditionalFormatting sqref="H593">
    <cfRule type="expression" dxfId="476" priority="309">
      <formula>G593&lt;&gt;H593</formula>
    </cfRule>
  </conditionalFormatting>
  <conditionalFormatting sqref="B996:D999">
    <cfRule type="expression" dxfId="475" priority="302">
      <formula>$I996="X"</formula>
    </cfRule>
  </conditionalFormatting>
  <conditionalFormatting sqref="F996:K999">
    <cfRule type="expression" dxfId="474" priority="303">
      <formula>$I996="X"</formula>
    </cfRule>
  </conditionalFormatting>
  <conditionalFormatting sqref="H996:H999">
    <cfRule type="expression" dxfId="473" priority="301">
      <formula>G996&lt;&gt;H996</formula>
    </cfRule>
  </conditionalFormatting>
  <conditionalFormatting sqref="F995:K995">
    <cfRule type="expression" dxfId="472" priority="300">
      <formula>$I995="X"</formula>
    </cfRule>
  </conditionalFormatting>
  <conditionalFormatting sqref="B995:D995">
    <cfRule type="expression" dxfId="471" priority="299">
      <formula>$I995="X"</formula>
    </cfRule>
  </conditionalFormatting>
  <conditionalFormatting sqref="H995">
    <cfRule type="expression" dxfId="470" priority="298">
      <formula>G995&lt;&gt;H995</formula>
    </cfRule>
  </conditionalFormatting>
  <conditionalFormatting sqref="G993">
    <cfRule type="expression" dxfId="469" priority="296">
      <formula>$I993="X"</formula>
    </cfRule>
  </conditionalFormatting>
  <conditionalFormatting sqref="M209 M211">
    <cfRule type="expression" dxfId="468" priority="288">
      <formula>$I209="X"</formula>
    </cfRule>
  </conditionalFormatting>
  <conditionalFormatting sqref="M168">
    <cfRule type="expression" dxfId="467" priority="292">
      <formula>$I168="X"</formula>
    </cfRule>
  </conditionalFormatting>
  <conditionalFormatting sqref="M175:M176">
    <cfRule type="expression" dxfId="466" priority="291">
      <formula>$I175="X"</formula>
    </cfRule>
  </conditionalFormatting>
  <conditionalFormatting sqref="M189">
    <cfRule type="expression" dxfId="465" priority="290">
      <formula>$I189="X"</formula>
    </cfRule>
  </conditionalFormatting>
  <conditionalFormatting sqref="M204">
    <cfRule type="expression" dxfId="464" priority="289">
      <formula>$I204="X"</formula>
    </cfRule>
  </conditionalFormatting>
  <conditionalFormatting sqref="M240">
    <cfRule type="expression" dxfId="463" priority="281">
      <formula>$I240="X"</formula>
    </cfRule>
  </conditionalFormatting>
  <conditionalFormatting sqref="F210:K210">
    <cfRule type="expression" dxfId="462" priority="287">
      <formula>$I210="X"</formula>
    </cfRule>
  </conditionalFormatting>
  <conditionalFormatting sqref="B210:D210">
    <cfRule type="expression" dxfId="461" priority="285">
      <formula>$I210="X"</formula>
    </cfRule>
  </conditionalFormatting>
  <conditionalFormatting sqref="H210">
    <cfRule type="expression" dxfId="460" priority="286">
      <formula>G210&lt;&gt;H210</formula>
    </cfRule>
  </conditionalFormatting>
  <conditionalFormatting sqref="M210">
    <cfRule type="expression" dxfId="459" priority="283">
      <formula>$I210="X"</formula>
    </cfRule>
  </conditionalFormatting>
  <conditionalFormatting sqref="H387">
    <cfRule type="expression" dxfId="458" priority="278">
      <formula>G387&lt;&gt;H387</formula>
    </cfRule>
  </conditionalFormatting>
  <conditionalFormatting sqref="H388:H389">
    <cfRule type="expression" dxfId="457" priority="273">
      <formula>G388&lt;&gt;H388</formula>
    </cfRule>
  </conditionalFormatting>
  <conditionalFormatting sqref="A580">
    <cfRule type="expression" dxfId="456" priority="263">
      <formula>$I580="X"</formula>
    </cfRule>
  </conditionalFormatting>
  <conditionalFormatting sqref="C558:D558 G558:K558">
    <cfRule type="expression" dxfId="455" priority="269">
      <formula>$I558="X"</formula>
    </cfRule>
  </conditionalFormatting>
  <conditionalFormatting sqref="H558">
    <cfRule type="expression" dxfId="454" priority="268">
      <formula>G558&lt;&gt;H558</formula>
    </cfRule>
  </conditionalFormatting>
  <conditionalFormatting sqref="A581:A582">
    <cfRule type="expression" dxfId="453" priority="264">
      <formula>$I581="X"</formula>
    </cfRule>
  </conditionalFormatting>
  <conditionalFormatting sqref="D610">
    <cfRule type="expression" dxfId="452" priority="256">
      <formula>$I610="X"</formula>
    </cfRule>
  </conditionalFormatting>
  <conditionalFormatting sqref="K610">
    <cfRule type="expression" dxfId="451" priority="262">
      <formula>$I610="X"</formula>
    </cfRule>
  </conditionalFormatting>
  <conditionalFormatting sqref="F610:I610">
    <cfRule type="expression" dxfId="450" priority="260">
      <formula>$I610="X"</formula>
    </cfRule>
  </conditionalFormatting>
  <conditionalFormatting sqref="B610:C610">
    <cfRule type="expression" dxfId="449" priority="259">
      <formula>$I610="X"</formula>
    </cfRule>
  </conditionalFormatting>
  <conditionalFormatting sqref="H610">
    <cfRule type="expression" dxfId="448" priority="258">
      <formula>G610&lt;&gt;H610</formula>
    </cfRule>
  </conditionalFormatting>
  <conditionalFormatting sqref="J610">
    <cfRule type="expression" dxfId="447" priority="257">
      <formula>$I610="X"</formula>
    </cfRule>
  </conditionalFormatting>
  <conditionalFormatting sqref="A602:A604">
    <cfRule type="expression" dxfId="446" priority="253">
      <formula>$I602="X"</formula>
    </cfRule>
  </conditionalFormatting>
  <conditionalFormatting sqref="M652">
    <cfRule type="expression" dxfId="445" priority="252">
      <formula>$I652="X"</formula>
    </cfRule>
  </conditionalFormatting>
  <conditionalFormatting sqref="M644">
    <cfRule type="expression" dxfId="444" priority="251">
      <formula>$I644="X"</formula>
    </cfRule>
  </conditionalFormatting>
  <conditionalFormatting sqref="M658">
    <cfRule type="expression" dxfId="443" priority="250">
      <formula>$I658="X"</formula>
    </cfRule>
  </conditionalFormatting>
  <conditionalFormatting sqref="M917">
    <cfRule type="expression" dxfId="442" priority="249">
      <formula>$I917="X"</formula>
    </cfRule>
  </conditionalFormatting>
  <conditionalFormatting sqref="F1018:K1033">
    <cfRule type="expression" dxfId="441" priority="248">
      <formula>$I1018="X"</formula>
    </cfRule>
  </conditionalFormatting>
  <conditionalFormatting sqref="B1018:D1033">
    <cfRule type="expression" dxfId="440" priority="247">
      <formula>$I1018="X"</formula>
    </cfRule>
  </conditionalFormatting>
  <conditionalFormatting sqref="H1018:H1033">
    <cfRule type="expression" dxfId="439" priority="246">
      <formula>G1018&lt;&gt;H1018</formula>
    </cfRule>
  </conditionalFormatting>
  <conditionalFormatting sqref="F1001:K1017">
    <cfRule type="expression" dxfId="438" priority="245">
      <formula>$I1001="X"</formula>
    </cfRule>
  </conditionalFormatting>
  <conditionalFormatting sqref="A1001:D1001 B1002:D1017">
    <cfRule type="expression" dxfId="437" priority="244">
      <formula>$I1001="X"</formula>
    </cfRule>
  </conditionalFormatting>
  <conditionalFormatting sqref="H1001:H1017">
    <cfRule type="expression" dxfId="436" priority="243">
      <formula>G1001&lt;&gt;H1001</formula>
    </cfRule>
  </conditionalFormatting>
  <conditionalFormatting sqref="F1034:K1034">
    <cfRule type="expression" dxfId="435" priority="242">
      <formula>$I1034="X"</formula>
    </cfRule>
  </conditionalFormatting>
  <conditionalFormatting sqref="B1034:D1034">
    <cfRule type="expression" dxfId="434" priority="241">
      <formula>$I1034="X"</formula>
    </cfRule>
  </conditionalFormatting>
  <conditionalFormatting sqref="H1034">
    <cfRule type="expression" dxfId="433" priority="240">
      <formula>G1034&lt;&gt;H1034</formula>
    </cfRule>
  </conditionalFormatting>
  <conditionalFormatting sqref="M1067">
    <cfRule type="expression" dxfId="432" priority="239">
      <formula>$I1067="X"</formula>
    </cfRule>
  </conditionalFormatting>
  <conditionalFormatting sqref="I1077 F1077:G1077">
    <cfRule type="expression" dxfId="431" priority="238">
      <formula>$I1077="X"</formula>
    </cfRule>
  </conditionalFormatting>
  <conditionalFormatting sqref="H1080">
    <cfRule type="expression" dxfId="430" priority="237">
      <formula>G1080&lt;&gt;H1080</formula>
    </cfRule>
  </conditionalFormatting>
  <conditionalFormatting sqref="H1077">
    <cfRule type="expression" dxfId="429" priority="235">
      <formula>$I1077="X"</formula>
    </cfRule>
  </conditionalFormatting>
  <conditionalFormatting sqref="H1077">
    <cfRule type="expression" dxfId="428" priority="234">
      <formula>G1077&lt;&gt;H1077</formula>
    </cfRule>
  </conditionalFormatting>
  <conditionalFormatting sqref="F1191:K1192 G1193:K1195">
    <cfRule type="expression" dxfId="427" priority="229">
      <formula>$I1191="X"</formula>
    </cfRule>
  </conditionalFormatting>
  <conditionalFormatting sqref="B1191:D1195">
    <cfRule type="expression" dxfId="426" priority="228">
      <formula>$I1191="X"</formula>
    </cfRule>
  </conditionalFormatting>
  <conditionalFormatting sqref="H1191:H1195">
    <cfRule type="expression" dxfId="425" priority="227">
      <formula>G1191&lt;&gt;H1191</formula>
    </cfRule>
  </conditionalFormatting>
  <conditionalFormatting sqref="F1193">
    <cfRule type="expression" dxfId="424" priority="226">
      <formula>$I1193="X"</formula>
    </cfRule>
  </conditionalFormatting>
  <conditionalFormatting sqref="F1194:F1195">
    <cfRule type="expression" dxfId="423" priority="225">
      <formula>$I1194="X"</formula>
    </cfRule>
  </conditionalFormatting>
  <conditionalFormatting sqref="B1251:D1251 F1251:K1251">
    <cfRule type="expression" dxfId="422" priority="224">
      <formula>$I1251="X"</formula>
    </cfRule>
  </conditionalFormatting>
  <conditionalFormatting sqref="H1251">
    <cfRule type="expression" dxfId="421" priority="223">
      <formula>G1251&lt;&gt;H1251</formula>
    </cfRule>
  </conditionalFormatting>
  <conditionalFormatting sqref="G1279:K1279 B1279:D1279">
    <cfRule type="expression" dxfId="420" priority="221">
      <formula>$I1279="X"</formula>
    </cfRule>
  </conditionalFormatting>
  <conditionalFormatting sqref="H1279">
    <cfRule type="expression" dxfId="419" priority="220">
      <formula>G1279&lt;&gt;H1279</formula>
    </cfRule>
  </conditionalFormatting>
  <conditionalFormatting sqref="H1297:H1298 H1318">
    <cfRule type="expression" dxfId="418" priority="218">
      <formula>G1297&lt;&gt;H1297</formula>
    </cfRule>
  </conditionalFormatting>
  <conditionalFormatting sqref="F1298:J1298 F1318:J1318 F1297:I1297">
    <cfRule type="expression" dxfId="417" priority="219">
      <formula>$I1297="X"</formula>
    </cfRule>
  </conditionalFormatting>
  <conditionalFormatting sqref="G1287:K1287 G1290:I1294 B1287:D1294 F1288:H1288 G1289:H1289">
    <cfRule type="expression" dxfId="416" priority="215">
      <formula>$I1287="X"</formula>
    </cfRule>
  </conditionalFormatting>
  <conditionalFormatting sqref="I1288:I1289">
    <cfRule type="expression" dxfId="415" priority="213">
      <formula>$I1288="X"</formula>
    </cfRule>
  </conditionalFormatting>
  <conditionalFormatting sqref="H1287:H1294">
    <cfRule type="expression" dxfId="414" priority="214">
      <formula>G1287&lt;&gt;H1287</formula>
    </cfRule>
  </conditionalFormatting>
  <conditionalFormatting sqref="J1288:K1288 J1290:K1294">
    <cfRule type="expression" dxfId="413" priority="211">
      <formula>$I1288="X"</formula>
    </cfRule>
  </conditionalFormatting>
  <conditionalFormatting sqref="I1288:I1289">
    <cfRule type="expression" dxfId="412" priority="212">
      <formula>H1288&lt;&gt;I1288</formula>
    </cfRule>
  </conditionalFormatting>
  <conditionalFormatting sqref="J1289:K1289">
    <cfRule type="expression" dxfId="411" priority="210">
      <formula>$I1289="X"</formula>
    </cfRule>
  </conditionalFormatting>
  <conditionalFormatting sqref="F1335:K1335">
    <cfRule type="expression" dxfId="410" priority="207">
      <formula>$I1335="X"</formula>
    </cfRule>
  </conditionalFormatting>
  <conditionalFormatting sqref="B1335:D1335">
    <cfRule type="expression" dxfId="409" priority="206">
      <formula>$I1335="X"</formula>
    </cfRule>
  </conditionalFormatting>
  <conditionalFormatting sqref="H1335">
    <cfRule type="expression" dxfId="408" priority="205">
      <formula>G1335&lt;&gt;H1335</formula>
    </cfRule>
  </conditionalFormatting>
  <conditionalFormatting sqref="J1336:K1336">
    <cfRule type="expression" dxfId="407" priority="204">
      <formula>$I1336="X"</formula>
    </cfRule>
  </conditionalFormatting>
  <conditionalFormatting sqref="H1052">
    <cfRule type="expression" dxfId="406" priority="199">
      <formula>G1052&lt;&gt;H1052</formula>
    </cfRule>
  </conditionalFormatting>
  <conditionalFormatting sqref="F1054:K1054 A1054">
    <cfRule type="expression" dxfId="405" priority="198">
      <formula>$I1054="X"</formula>
    </cfRule>
  </conditionalFormatting>
  <conditionalFormatting sqref="B1054:D1054">
    <cfRule type="expression" dxfId="404" priority="197">
      <formula>$I1054="X"</formula>
    </cfRule>
  </conditionalFormatting>
  <conditionalFormatting sqref="H1054">
    <cfRule type="expression" dxfId="403" priority="196">
      <formula>G1054&lt;&gt;H1054</formula>
    </cfRule>
  </conditionalFormatting>
  <conditionalFormatting sqref="B1256:D1256 F1256:K1256">
    <cfRule type="expression" dxfId="402" priority="192">
      <formula>$I1256="X"</formula>
    </cfRule>
  </conditionalFormatting>
  <conditionalFormatting sqref="H1256">
    <cfRule type="expression" dxfId="401" priority="191">
      <formula>G1256&lt;&gt;H1256</formula>
    </cfRule>
  </conditionalFormatting>
  <conditionalFormatting sqref="B1263:D1263 G1263:K1263">
    <cfRule type="expression" dxfId="400" priority="186">
      <formula>$I1263="X"</formula>
    </cfRule>
  </conditionalFormatting>
  <conditionalFormatting sqref="H1263">
    <cfRule type="expression" dxfId="399" priority="185">
      <formula>G1263&lt;&gt;H1263</formula>
    </cfRule>
  </conditionalFormatting>
  <conditionalFormatting sqref="B1272:D1272 G1272:K1272">
    <cfRule type="expression" dxfId="398" priority="184">
      <formula>$I1272="X"</formula>
    </cfRule>
  </conditionalFormatting>
  <conditionalFormatting sqref="H1272">
    <cfRule type="expression" dxfId="397" priority="183">
      <formula>G1272&lt;&gt;H1272</formula>
    </cfRule>
  </conditionalFormatting>
  <conditionalFormatting sqref="L10">
    <cfRule type="expression" dxfId="396" priority="178">
      <formula>$I10="X"</formula>
    </cfRule>
  </conditionalFormatting>
  <conditionalFormatting sqref="B11:D11">
    <cfRule type="expression" dxfId="395" priority="182">
      <formula>$I11="X"</formula>
    </cfRule>
  </conditionalFormatting>
  <conditionalFormatting sqref="F11:K11">
    <cfRule type="expression" dxfId="394" priority="181">
      <formula>$I11="X"</formula>
    </cfRule>
  </conditionalFormatting>
  <conditionalFormatting sqref="H11">
    <cfRule type="expression" dxfId="393" priority="180">
      <formula>G11&lt;&gt;H11</formula>
    </cfRule>
  </conditionalFormatting>
  <conditionalFormatting sqref="L9">
    <cfRule type="expression" dxfId="392" priority="179">
      <formula>$I9="X"</formula>
    </cfRule>
  </conditionalFormatting>
  <conditionalFormatting sqref="M66">
    <cfRule type="expression" dxfId="391" priority="171">
      <formula>$I66="X"</formula>
    </cfRule>
  </conditionalFormatting>
  <conditionalFormatting sqref="M62">
    <cfRule type="expression" dxfId="390" priority="172">
      <formula>$I62="X"</formula>
    </cfRule>
  </conditionalFormatting>
  <conditionalFormatting sqref="B44:D44">
    <cfRule type="expression" dxfId="389" priority="176">
      <formula>$I44="X"</formula>
    </cfRule>
  </conditionalFormatting>
  <conditionalFormatting sqref="G44:K44">
    <cfRule type="expression" dxfId="388" priority="175">
      <formula>$I44="X"</formula>
    </cfRule>
  </conditionalFormatting>
  <conditionalFormatting sqref="H44">
    <cfRule type="expression" dxfId="387" priority="174">
      <formula>G44&lt;&gt;H44</formula>
    </cfRule>
  </conditionalFormatting>
  <conditionalFormatting sqref="M42:M43">
    <cfRule type="expression" dxfId="386" priority="173">
      <formula>$I42="X"</formula>
    </cfRule>
  </conditionalFormatting>
  <conditionalFormatting sqref="M93:M97">
    <cfRule type="expression" dxfId="385" priority="162">
      <formula>$I93="X"</formula>
    </cfRule>
  </conditionalFormatting>
  <conditionalFormatting sqref="B77:D77">
    <cfRule type="expression" dxfId="384" priority="169">
      <formula>$I77="X"</formula>
    </cfRule>
  </conditionalFormatting>
  <conditionalFormatting sqref="G77:K77">
    <cfRule type="expression" dxfId="383" priority="168">
      <formula>$I77="X"</formula>
    </cfRule>
  </conditionalFormatting>
  <conditionalFormatting sqref="H77">
    <cfRule type="expression" dxfId="382" priority="167">
      <formula>G77&lt;&gt;H77</formula>
    </cfRule>
  </conditionalFormatting>
  <conditionalFormatting sqref="L68:L69">
    <cfRule type="expression" dxfId="381" priority="166">
      <formula>$I68="X"</formula>
    </cfRule>
  </conditionalFormatting>
  <conditionalFormatting sqref="L76">
    <cfRule type="expression" dxfId="380" priority="165">
      <formula>$I76="X"</formula>
    </cfRule>
  </conditionalFormatting>
  <conditionalFormatting sqref="M75">
    <cfRule type="expression" dxfId="379" priority="164">
      <formula>$I75="X"</formula>
    </cfRule>
  </conditionalFormatting>
  <conditionalFormatting sqref="M90">
    <cfRule type="expression" dxfId="378" priority="163">
      <formula>$I90="X"</formula>
    </cfRule>
  </conditionalFormatting>
  <conditionalFormatting sqref="B108:D108">
    <cfRule type="expression" dxfId="377" priority="160">
      <formula>$I108="X"</formula>
    </cfRule>
  </conditionalFormatting>
  <conditionalFormatting sqref="G108:K108">
    <cfRule type="expression" dxfId="376" priority="159">
      <formula>$I108="X"</formula>
    </cfRule>
  </conditionalFormatting>
  <conditionalFormatting sqref="H108">
    <cfRule type="expression" dxfId="375" priority="158">
      <formula>G108&lt;&gt;H108</formula>
    </cfRule>
  </conditionalFormatting>
  <conditionalFormatting sqref="L106:L107">
    <cfRule type="expression" dxfId="374" priority="157">
      <formula>$I106="X"</formula>
    </cfRule>
  </conditionalFormatting>
  <conditionalFormatting sqref="L128">
    <cfRule type="expression" dxfId="373" priority="156">
      <formula>$I128="X"</formula>
    </cfRule>
  </conditionalFormatting>
  <conditionalFormatting sqref="L130">
    <cfRule type="expression" dxfId="372" priority="155">
      <formula>$I130="X"</formula>
    </cfRule>
  </conditionalFormatting>
  <conditionalFormatting sqref="B396:D399 F397:K399 G396:K396">
    <cfRule type="expression" dxfId="371" priority="152">
      <formula>$I396="X"</formula>
    </cfRule>
  </conditionalFormatting>
  <conditionalFormatting sqref="H396:H399">
    <cfRule type="expression" dxfId="370" priority="151">
      <formula>G396&lt;&gt;H396</formula>
    </cfRule>
  </conditionalFormatting>
  <conditionalFormatting sqref="L393:L395">
    <cfRule type="expression" dxfId="369" priority="147">
      <formula>$I393="X"</formula>
    </cfRule>
  </conditionalFormatting>
  <conditionalFormatting sqref="G393:K395">
    <cfRule type="expression" dxfId="368" priority="150">
      <formula>$I393="X"</formula>
    </cfRule>
  </conditionalFormatting>
  <conditionalFormatting sqref="B393:D395">
    <cfRule type="expression" dxfId="367" priority="149">
      <formula>$I393="X"</formula>
    </cfRule>
  </conditionalFormatting>
  <conditionalFormatting sqref="H393:H395">
    <cfRule type="expression" dxfId="366" priority="148">
      <formula>G393&lt;&gt;H393</formula>
    </cfRule>
  </conditionalFormatting>
  <conditionalFormatting sqref="F391:K391 B390:D392 G392:K392 F392:F395 G390:K390">
    <cfRule type="expression" dxfId="365" priority="146">
      <formula>$I390="X"</formula>
    </cfRule>
  </conditionalFormatting>
  <conditionalFormatting sqref="H390:H392">
    <cfRule type="expression" dxfId="364" priority="145">
      <formula>G390&lt;&gt;H390</formula>
    </cfRule>
  </conditionalFormatting>
  <conditionalFormatting sqref="F401:K401 B400:D402 G402:K402 G400:K400">
    <cfRule type="expression" dxfId="363" priority="140">
      <formula>$I400="X"</formula>
    </cfRule>
  </conditionalFormatting>
  <conditionalFormatting sqref="H400:H402">
    <cfRule type="expression" dxfId="362" priority="139">
      <formula>G400&lt;&gt;H400</formula>
    </cfRule>
  </conditionalFormatting>
  <conditionalFormatting sqref="F384:I384 B384:D384 K384">
    <cfRule type="expression" dxfId="361" priority="138">
      <formula>$I384="X"</formula>
    </cfRule>
  </conditionalFormatting>
  <conditionalFormatting sqref="H384">
    <cfRule type="expression" dxfId="360" priority="137">
      <formula>G384&lt;&gt;H384</formula>
    </cfRule>
  </conditionalFormatting>
  <conditionalFormatting sqref="M416">
    <cfRule type="expression" dxfId="359" priority="136">
      <formula>$I416="X"</formula>
    </cfRule>
  </conditionalFormatting>
  <conditionalFormatting sqref="B418:D418 B420:D420 B419:C419 B423:D423 B421:C422 F419:K423 G418:K418">
    <cfRule type="expression" dxfId="358" priority="135">
      <formula>$I418="X"</formula>
    </cfRule>
  </conditionalFormatting>
  <conditionalFormatting sqref="H418:H423">
    <cfRule type="expression" dxfId="357" priority="134">
      <formula>G418&lt;&gt;H418</formula>
    </cfRule>
  </conditionalFormatting>
  <conditionalFormatting sqref="L410">
    <cfRule type="expression" dxfId="356" priority="133">
      <formula>$I410="X"</formula>
    </cfRule>
  </conditionalFormatting>
  <conditionalFormatting sqref="H464:H468">
    <cfRule type="expression" dxfId="355" priority="130">
      <formula>G464&lt;&gt;H464</formula>
    </cfRule>
  </conditionalFormatting>
  <conditionalFormatting sqref="F464:K468">
    <cfRule type="expression" dxfId="354" priority="132">
      <formula>$I464="X"</formula>
    </cfRule>
  </conditionalFormatting>
  <conditionalFormatting sqref="B464:D468">
    <cfRule type="expression" dxfId="353" priority="131">
      <formula>$I464="X"</formula>
    </cfRule>
  </conditionalFormatting>
  <conditionalFormatting sqref="F558">
    <cfRule type="expression" dxfId="352" priority="129">
      <formula>$I558="X"</formula>
    </cfRule>
  </conditionalFormatting>
  <conditionalFormatting sqref="H571:H572">
    <cfRule type="expression" dxfId="351" priority="127">
      <formula>G571&lt;&gt;H571</formula>
    </cfRule>
  </conditionalFormatting>
  <conditionalFormatting sqref="F678:K678 B678:D678 J680:K680 J682:K682 J684:K684 J686:K686">
    <cfRule type="expression" dxfId="350" priority="126">
      <formula>$I678="X"</formula>
    </cfRule>
  </conditionalFormatting>
  <conditionalFormatting sqref="H678">
    <cfRule type="expression" dxfId="349" priority="125">
      <formula>G678&lt;&gt;H678</formula>
    </cfRule>
  </conditionalFormatting>
  <conditionalFormatting sqref="B684:B687 F684:I687">
    <cfRule type="expression" dxfId="348" priority="124">
      <formula>$I684="X"</formula>
    </cfRule>
  </conditionalFormatting>
  <conditionalFormatting sqref="H684:H687">
    <cfRule type="expression" dxfId="347" priority="123">
      <formula>G684&lt;&gt;H684</formula>
    </cfRule>
  </conditionalFormatting>
  <conditionalFormatting sqref="F679:K679 J681:K681 J683:K683 J685:K685 J687:K687 F680:I683">
    <cfRule type="expression" dxfId="346" priority="122">
      <formula>$I679="X"</formula>
    </cfRule>
  </conditionalFormatting>
  <conditionalFormatting sqref="B679:D683">
    <cfRule type="expression" dxfId="345" priority="121">
      <formula>$I679="X"</formula>
    </cfRule>
  </conditionalFormatting>
  <conditionalFormatting sqref="H679:H683">
    <cfRule type="expression" dxfId="344" priority="120">
      <formula>G679&lt;&gt;H679</formula>
    </cfRule>
  </conditionalFormatting>
  <conditionalFormatting sqref="C684:D687">
    <cfRule type="expression" dxfId="343" priority="119">
      <formula>$I684="X"</formula>
    </cfRule>
  </conditionalFormatting>
  <conditionalFormatting sqref="A678:A687">
    <cfRule type="expression" dxfId="342" priority="118">
      <formula>$I678="X"</formula>
    </cfRule>
  </conditionalFormatting>
  <conditionalFormatting sqref="H1243:H1246 H1249">
    <cfRule type="expression" dxfId="341" priority="95">
      <formula>G1243&lt;&gt;H1243</formula>
    </cfRule>
  </conditionalFormatting>
  <conditionalFormatting sqref="H1247">
    <cfRule type="expression" dxfId="340" priority="92">
      <formula>G1247&lt;&gt;H1247</formula>
    </cfRule>
  </conditionalFormatting>
  <conditionalFormatting sqref="H1248">
    <cfRule type="expression" dxfId="339" priority="89">
      <formula>G1248&lt;&gt;H1248</formula>
    </cfRule>
  </conditionalFormatting>
  <conditionalFormatting sqref="H1250">
    <cfRule type="expression" dxfId="338" priority="86">
      <formula>G1250&lt;&gt;H1250</formula>
    </cfRule>
  </conditionalFormatting>
  <conditionalFormatting sqref="G1276:I1276 F1277:I1278 K1276:K1278">
    <cfRule type="expression" dxfId="337" priority="82">
      <formula>$I1276="X"</formula>
    </cfRule>
  </conditionalFormatting>
  <conditionalFormatting sqref="B1276:D1278">
    <cfRule type="expression" dxfId="336" priority="81">
      <formula>$I1276="X"</formula>
    </cfRule>
  </conditionalFormatting>
  <conditionalFormatting sqref="H1276:H1278">
    <cfRule type="expression" dxfId="335" priority="80">
      <formula>G1276&lt;&gt;H1276</formula>
    </cfRule>
  </conditionalFormatting>
  <conditionalFormatting sqref="F1268:I1269 G1267:I1267 K1267:K1269">
    <cfRule type="expression" dxfId="334" priority="79">
      <formula>$I1267="X"</formula>
    </cfRule>
  </conditionalFormatting>
  <conditionalFormatting sqref="B1267:D1269">
    <cfRule type="expression" dxfId="333" priority="78">
      <formula>$I1267="X"</formula>
    </cfRule>
  </conditionalFormatting>
  <conditionalFormatting sqref="H1267:H1269">
    <cfRule type="expression" dxfId="332" priority="77">
      <formula>G1267&lt;&gt;H1267</formula>
    </cfRule>
  </conditionalFormatting>
  <conditionalFormatting sqref="D419">
    <cfRule type="expression" dxfId="331" priority="76">
      <formula>$I419="X"</formula>
    </cfRule>
  </conditionalFormatting>
  <conditionalFormatting sqref="D422">
    <cfRule type="expression" dxfId="330" priority="75">
      <formula>$I422="X"</formula>
    </cfRule>
  </conditionalFormatting>
  <conditionalFormatting sqref="D421">
    <cfRule type="expression" dxfId="329" priority="73">
      <formula>$I421="X"</formula>
    </cfRule>
  </conditionalFormatting>
  <conditionalFormatting sqref="F1267">
    <cfRule type="expression" dxfId="328" priority="51">
      <formula>$I1267="X"</formula>
    </cfRule>
  </conditionalFormatting>
  <conditionalFormatting sqref="F1270">
    <cfRule type="expression" dxfId="327" priority="50">
      <formula>$I1270="X"</formula>
    </cfRule>
  </conditionalFormatting>
  <conditionalFormatting sqref="F44">
    <cfRule type="expression" dxfId="326" priority="65">
      <formula>$I44="X"</formula>
    </cfRule>
  </conditionalFormatting>
  <conditionalFormatting sqref="F77">
    <cfRule type="expression" dxfId="325" priority="64">
      <formula>$I77="X"</formula>
    </cfRule>
  </conditionalFormatting>
  <conditionalFormatting sqref="F108">
    <cfRule type="expression" dxfId="324" priority="63">
      <formula>$I108="X"</formula>
    </cfRule>
  </conditionalFormatting>
  <conditionalFormatting sqref="F383">
    <cfRule type="expression" dxfId="323" priority="61">
      <formula>$I383="X"</formula>
    </cfRule>
  </conditionalFormatting>
  <conditionalFormatting sqref="F390">
    <cfRule type="expression" dxfId="322" priority="60">
      <formula>$I390="X"</formula>
    </cfRule>
  </conditionalFormatting>
  <conditionalFormatting sqref="F396">
    <cfRule type="expression" dxfId="321" priority="59">
      <formula>$I396="X"</formula>
    </cfRule>
  </conditionalFormatting>
  <conditionalFormatting sqref="F400">
    <cfRule type="expression" dxfId="320" priority="58">
      <formula>$I400="X"</formula>
    </cfRule>
  </conditionalFormatting>
  <conditionalFormatting sqref="F418">
    <cfRule type="expression" dxfId="319" priority="57">
      <formula>$I418="X"</formula>
    </cfRule>
  </conditionalFormatting>
  <conditionalFormatting sqref="F1284">
    <cfRule type="expression" dxfId="318" priority="53">
      <formula>$I1284="X"</formula>
    </cfRule>
  </conditionalFormatting>
  <conditionalFormatting sqref="F1279">
    <cfRule type="expression" dxfId="317" priority="49">
      <formula>$I1276="X"</formula>
    </cfRule>
  </conditionalFormatting>
  <conditionalFormatting sqref="J1267:J1269">
    <cfRule type="expression" dxfId="316" priority="48">
      <formula>$I1267="X"</formula>
    </cfRule>
  </conditionalFormatting>
  <conditionalFormatting sqref="J1276:J1278">
    <cfRule type="expression" dxfId="315" priority="47">
      <formula>$I1276="X"</formula>
    </cfRule>
  </conditionalFormatting>
  <conditionalFormatting sqref="F1263">
    <cfRule type="expression" dxfId="314" priority="46">
      <formula>$I1263="X"</formula>
    </cfRule>
  </conditionalFormatting>
  <conditionalFormatting sqref="F1264">
    <cfRule type="expression" dxfId="313" priority="45">
      <formula>$I1264="X"</formula>
    </cfRule>
  </conditionalFormatting>
  <conditionalFormatting sqref="F1272">
    <cfRule type="expression" dxfId="312" priority="44">
      <formula>$I1272="X"</formula>
    </cfRule>
  </conditionalFormatting>
  <conditionalFormatting sqref="F1273">
    <cfRule type="expression" dxfId="311" priority="43">
      <formula>$I1273="X"</formula>
    </cfRule>
  </conditionalFormatting>
  <conditionalFormatting sqref="F1276">
    <cfRule type="expression" dxfId="310" priority="42">
      <formula>$I1276="X"</formula>
    </cfRule>
  </conditionalFormatting>
  <conditionalFormatting sqref="F1285">
    <cfRule type="expression" dxfId="309" priority="41">
      <formula>$I1285="X"</formula>
    </cfRule>
  </conditionalFormatting>
  <conditionalFormatting sqref="F1286">
    <cfRule type="expression" dxfId="308" priority="40">
      <formula>$I1286="X"</formula>
    </cfRule>
  </conditionalFormatting>
  <conditionalFormatting sqref="F1287">
    <cfRule type="expression" dxfId="307" priority="39">
      <formula>$I1287="X"</formula>
    </cfRule>
  </conditionalFormatting>
  <conditionalFormatting sqref="F1289">
    <cfRule type="expression" dxfId="306" priority="38">
      <formula>$I1289="X"</formula>
    </cfRule>
  </conditionalFormatting>
  <conditionalFormatting sqref="F1290:F1294">
    <cfRule type="expression" dxfId="305" priority="37">
      <formula>$I1290="X"</formula>
    </cfRule>
  </conditionalFormatting>
  <conditionalFormatting sqref="J384">
    <cfRule type="expression" dxfId="304" priority="34">
      <formula>$I384="X"</formula>
    </cfRule>
  </conditionalFormatting>
  <conditionalFormatting sqref="D106:D107">
    <cfRule type="expression" dxfId="303" priority="33">
      <formula>$I106="X"</formula>
    </cfRule>
  </conditionalFormatting>
  <conditionalFormatting sqref="F338:G338 I338:K338">
    <cfRule type="expression" dxfId="302" priority="32">
      <formula>$I338="X"</formula>
    </cfRule>
  </conditionalFormatting>
  <conditionalFormatting sqref="A338:D338 A339:A347">
    <cfRule type="expression" dxfId="301" priority="31">
      <formula>$I338="X"</formula>
    </cfRule>
  </conditionalFormatting>
  <conditionalFormatting sqref="H338">
    <cfRule type="expression" dxfId="300" priority="28">
      <formula>$I338="X"</formula>
    </cfRule>
  </conditionalFormatting>
  <conditionalFormatting sqref="H338">
    <cfRule type="expression" dxfId="299" priority="27">
      <formula>G338&lt;&gt;H338</formula>
    </cfRule>
  </conditionalFormatting>
  <conditionalFormatting sqref="H376">
    <cfRule type="expression" dxfId="298" priority="24">
      <formula>$I376="X"</formula>
    </cfRule>
  </conditionalFormatting>
  <conditionalFormatting sqref="H376">
    <cfRule type="expression" dxfId="297" priority="23">
      <formula>G376&lt;&gt;H376</formula>
    </cfRule>
  </conditionalFormatting>
  <conditionalFormatting sqref="A376:D376 F376:G376 I376:K376 A377:A379">
    <cfRule type="expression" dxfId="296" priority="26">
      <formula>$I376="X"</formula>
    </cfRule>
  </conditionalFormatting>
  <conditionalFormatting sqref="L958">
    <cfRule type="expression" dxfId="295" priority="22">
      <formula>$I958="X"</formula>
    </cfRule>
  </conditionalFormatting>
  <conditionalFormatting sqref="C958">
    <cfRule type="expression" dxfId="294" priority="21">
      <formula>$I958="X"</formula>
    </cfRule>
  </conditionalFormatting>
  <conditionalFormatting sqref="K1280">
    <cfRule type="expression" dxfId="293" priority="20">
      <formula>$I1280="X"</formula>
    </cfRule>
  </conditionalFormatting>
  <conditionalFormatting sqref="F708:K708">
    <cfRule type="expression" dxfId="292" priority="19">
      <formula>$I708="X"</formula>
    </cfRule>
  </conditionalFormatting>
  <conditionalFormatting sqref="A708:D708">
    <cfRule type="expression" dxfId="291" priority="18">
      <formula>$I708="X"</formula>
    </cfRule>
  </conditionalFormatting>
  <conditionalFormatting sqref="H708">
    <cfRule type="expression" dxfId="290" priority="17">
      <formula>G708&lt;&gt;H708</formula>
    </cfRule>
  </conditionalFormatting>
  <conditionalFormatting sqref="F951:K951 A951:D951 A952:A956">
    <cfRule type="expression" dxfId="289" priority="16">
      <formula>$I951="X"</formula>
    </cfRule>
  </conditionalFormatting>
  <conditionalFormatting sqref="H951">
    <cfRule type="expression" dxfId="288" priority="15">
      <formula>G951&lt;&gt;H951</formula>
    </cfRule>
  </conditionalFormatting>
  <conditionalFormatting sqref="D952">
    <cfRule type="expression" dxfId="287" priority="14">
      <formula>$I952="X"</formula>
    </cfRule>
  </conditionalFormatting>
  <conditionalFormatting sqref="F952:K952">
    <cfRule type="expression" dxfId="286" priority="13">
      <formula>$I952="X"</formula>
    </cfRule>
  </conditionalFormatting>
  <conditionalFormatting sqref="H952">
    <cfRule type="expression" dxfId="285" priority="12">
      <formula>G952&lt;&gt;H952</formula>
    </cfRule>
  </conditionalFormatting>
  <conditionalFormatting sqref="J953:J956">
    <cfRule type="expression" dxfId="284" priority="11">
      <formula>$I953="X"</formula>
    </cfRule>
  </conditionalFormatting>
  <conditionalFormatting sqref="H1299">
    <cfRule type="expression" dxfId="283" priority="9">
      <formula>G1299&lt;&gt;H1299</formula>
    </cfRule>
  </conditionalFormatting>
  <conditionalFormatting sqref="A135:D135 F135:K135">
    <cfRule type="expression" dxfId="282" priority="5">
      <formula>$I135="X"</formula>
    </cfRule>
  </conditionalFormatting>
  <conditionalFormatting sqref="H135">
    <cfRule type="expression" dxfId="281" priority="4">
      <formula>G135&lt;&gt;H135</formula>
    </cfRule>
  </conditionalFormatting>
  <conditionalFormatting sqref="J1296:J1297">
    <cfRule type="expression" dxfId="280" priority="1">
      <formula>$I1296="X"</formula>
    </cfRule>
  </conditionalFormatting>
  <printOptions horizontalCentered="1"/>
  <pageMargins left="0.2" right="0.2" top="0.5" bottom="0.4" header="0.25" footer="0.2"/>
  <pageSetup scale="89" fitToHeight="95" orientation="landscape" r:id="rId3"/>
  <headerFooter>
    <oddHeader>&amp;CTAA 24-28 SRC Baseline&amp;R30 November 2020</oddHeader>
    <oddFooter>Page &amp;P of &amp;N</oddFooter>
  </headerFooter>
  <rowBreaks count="32" manualBreakCount="32">
    <brk id="34" max="16383" man="1"/>
    <brk id="67" max="16383" man="1"/>
    <brk id="98" max="16383" man="1"/>
    <brk id="135" max="16383" man="1"/>
    <brk id="167" max="14" man="1"/>
    <brk id="219" max="14" man="1"/>
    <brk id="256" max="16383" man="1"/>
    <brk id="299" max="16383" man="1"/>
    <brk id="337" max="14" man="1"/>
    <brk id="380" max="16383" man="1"/>
    <brk id="430" max="16383" man="1"/>
    <brk id="477" max="16383" man="1"/>
    <brk id="518" max="16383" man="1"/>
    <brk id="559" max="16383" man="1"/>
    <brk id="601" max="16383" man="1"/>
    <brk id="643" max="16383" man="1"/>
    <brk id="692" max="16383" man="1"/>
    <brk id="727" max="14" man="1"/>
    <brk id="761" max="14" man="1"/>
    <brk id="795" max="14" man="1"/>
    <brk id="827" max="14" man="1"/>
    <brk id="863" max="14" man="1"/>
    <brk id="902" max="16383" man="1"/>
    <brk id="941" max="16383" man="1"/>
    <brk id="977" max="14" man="1"/>
    <brk id="1017" max="14" man="1"/>
    <brk id="1051" max="14" man="1"/>
    <brk id="1101" max="14" man="1"/>
    <brk id="1155" max="14" man="1"/>
    <brk id="1196" max="14" man="1"/>
    <brk id="1239" max="14" man="1"/>
    <brk id="1281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N1253"/>
  <sheetViews>
    <sheetView workbookViewId="0">
      <selection activeCell="D10" sqref="D10"/>
    </sheetView>
  </sheetViews>
  <sheetFormatPr defaultColWidth="9.109375" defaultRowHeight="13.2" x14ac:dyDescent="0.25"/>
  <cols>
    <col min="1" max="1" width="12" style="98" bestFit="1" customWidth="1"/>
    <col min="2" max="2" width="37.33203125" style="98" customWidth="1"/>
    <col min="3" max="3" width="6.5546875" style="99" customWidth="1"/>
    <col min="4" max="4" width="13.88671875" style="98" bestFit="1" customWidth="1"/>
    <col min="5" max="5" width="4.88671875" style="98" bestFit="1" customWidth="1"/>
    <col min="6" max="6" width="2.6640625" style="93" customWidth="1"/>
    <col min="7" max="7" width="12" style="100" bestFit="1" customWidth="1"/>
    <col min="8" max="8" width="37.33203125" style="100" customWidth="1"/>
    <col min="9" max="9" width="6.5546875" style="101" customWidth="1"/>
    <col min="10" max="10" width="13.88671875" style="100" bestFit="1" customWidth="1"/>
    <col min="11" max="11" width="4.88671875" style="100" bestFit="1" customWidth="1"/>
    <col min="12" max="12" width="18.88671875" style="100" bestFit="1" customWidth="1"/>
    <col min="13" max="13" width="2.6640625" style="93" customWidth="1"/>
    <col min="14" max="14" width="18.88671875" style="93" bestFit="1" customWidth="1"/>
    <col min="15" max="16384" width="9.109375" style="82"/>
  </cols>
  <sheetData>
    <row r="1" spans="1:14" customFormat="1" x14ac:dyDescent="0.25">
      <c r="A1" s="59"/>
      <c r="B1" s="59"/>
      <c r="C1" s="86"/>
      <c r="D1" s="59"/>
      <c r="E1" s="59"/>
      <c r="G1" s="59"/>
      <c r="H1" s="59"/>
      <c r="I1" s="86"/>
      <c r="J1" s="59"/>
      <c r="K1" s="59"/>
      <c r="L1" s="59"/>
    </row>
    <row r="2" spans="1:14" customFormat="1" x14ac:dyDescent="0.25">
      <c r="A2" t="s">
        <v>2064</v>
      </c>
      <c r="B2" s="59"/>
      <c r="C2" s="86"/>
      <c r="D2" s="59"/>
      <c r="E2" s="59"/>
      <c r="G2" t="s">
        <v>2065</v>
      </c>
      <c r="H2" s="59"/>
      <c r="I2" s="86"/>
      <c r="J2" s="59"/>
      <c r="K2" s="59"/>
      <c r="L2" s="59"/>
      <c r="N2" t="s">
        <v>2992</v>
      </c>
    </row>
    <row r="3" spans="1:14" customFormat="1" ht="20.399999999999999" x14ac:dyDescent="0.25">
      <c r="A3" s="72" t="s">
        <v>0</v>
      </c>
      <c r="B3" s="72" t="s">
        <v>1</v>
      </c>
      <c r="C3" s="89" t="s">
        <v>1663</v>
      </c>
      <c r="D3" s="72" t="s">
        <v>2415</v>
      </c>
      <c r="E3" s="72" t="s">
        <v>2991</v>
      </c>
      <c r="F3" s="92"/>
      <c r="G3" s="72" t="s">
        <v>0</v>
      </c>
      <c r="H3" s="72" t="s">
        <v>1</v>
      </c>
      <c r="I3" s="89" t="s">
        <v>1663</v>
      </c>
      <c r="J3" s="72" t="s">
        <v>2415</v>
      </c>
      <c r="K3" s="72" t="s">
        <v>2991</v>
      </c>
      <c r="L3" s="72" t="s">
        <v>290</v>
      </c>
      <c r="M3" s="92"/>
      <c r="N3" s="72" t="s">
        <v>290</v>
      </c>
    </row>
    <row r="4" spans="1:14" x14ac:dyDescent="0.25">
      <c r="A4" s="78" t="s">
        <v>2931</v>
      </c>
      <c r="B4" s="78" t="s">
        <v>292</v>
      </c>
      <c r="C4" s="90">
        <v>392</v>
      </c>
      <c r="D4" s="78"/>
      <c r="E4" s="90"/>
      <c r="G4" s="94" t="s">
        <v>2931</v>
      </c>
      <c r="H4" s="94" t="s">
        <v>292</v>
      </c>
      <c r="I4" s="94">
        <v>392</v>
      </c>
      <c r="J4" s="94"/>
      <c r="K4" s="94"/>
      <c r="L4" s="94" t="s">
        <v>10</v>
      </c>
      <c r="N4" s="95" t="s">
        <v>81</v>
      </c>
    </row>
    <row r="5" spans="1:14" x14ac:dyDescent="0.25">
      <c r="A5" s="78" t="s">
        <v>835</v>
      </c>
      <c r="B5" s="78" t="s">
        <v>293</v>
      </c>
      <c r="C5" s="90">
        <v>73</v>
      </c>
      <c r="D5" s="78"/>
      <c r="E5" s="90"/>
      <c r="G5" s="94" t="s">
        <v>2931</v>
      </c>
      <c r="H5" s="94" t="s">
        <v>292</v>
      </c>
      <c r="I5" s="94">
        <v>392</v>
      </c>
      <c r="J5" s="94"/>
      <c r="K5" s="94"/>
      <c r="L5" s="94" t="s">
        <v>294</v>
      </c>
      <c r="N5" s="95" t="s">
        <v>197</v>
      </c>
    </row>
    <row r="6" spans="1:14" x14ac:dyDescent="0.25">
      <c r="A6" s="78" t="s">
        <v>836</v>
      </c>
      <c r="B6" s="78" t="s">
        <v>295</v>
      </c>
      <c r="C6" s="90">
        <v>43</v>
      </c>
      <c r="D6" s="78"/>
      <c r="E6" s="90"/>
      <c r="G6" s="96" t="s">
        <v>835</v>
      </c>
      <c r="H6" s="96" t="s">
        <v>293</v>
      </c>
      <c r="I6" s="96">
        <v>73</v>
      </c>
      <c r="J6" s="96"/>
      <c r="K6" s="96"/>
      <c r="L6" s="96" t="s">
        <v>10</v>
      </c>
      <c r="N6" s="95" t="s">
        <v>102</v>
      </c>
    </row>
    <row r="7" spans="1:14" x14ac:dyDescent="0.25">
      <c r="A7" s="78" t="s">
        <v>2875</v>
      </c>
      <c r="B7" s="78" t="s">
        <v>296</v>
      </c>
      <c r="C7" s="90">
        <v>112</v>
      </c>
      <c r="D7" s="78"/>
      <c r="E7" s="90"/>
      <c r="G7" s="96" t="s">
        <v>835</v>
      </c>
      <c r="H7" s="96" t="s">
        <v>293</v>
      </c>
      <c r="I7" s="96">
        <v>73</v>
      </c>
      <c r="J7" s="96"/>
      <c r="K7" s="96"/>
      <c r="L7" s="96" t="s">
        <v>294</v>
      </c>
      <c r="N7" s="95" t="s">
        <v>106</v>
      </c>
    </row>
    <row r="8" spans="1:14" x14ac:dyDescent="0.25">
      <c r="A8" s="78" t="s">
        <v>837</v>
      </c>
      <c r="B8" s="78" t="s">
        <v>297</v>
      </c>
      <c r="C8" s="90">
        <v>35</v>
      </c>
      <c r="D8" s="78"/>
      <c r="E8" s="90"/>
      <c r="G8" s="94" t="s">
        <v>836</v>
      </c>
      <c r="H8" s="94" t="s">
        <v>295</v>
      </c>
      <c r="I8" s="94">
        <v>43</v>
      </c>
      <c r="J8" s="94"/>
      <c r="K8" s="94"/>
      <c r="L8" s="94" t="s">
        <v>10</v>
      </c>
      <c r="N8" s="95" t="s">
        <v>201</v>
      </c>
    </row>
    <row r="9" spans="1:14" x14ac:dyDescent="0.25">
      <c r="A9" s="78" t="s">
        <v>2932</v>
      </c>
      <c r="B9" s="78" t="s">
        <v>298</v>
      </c>
      <c r="C9" s="90">
        <v>600</v>
      </c>
      <c r="D9" s="78"/>
      <c r="E9" s="90"/>
      <c r="G9" s="94" t="s">
        <v>836</v>
      </c>
      <c r="H9" s="94" t="s">
        <v>295</v>
      </c>
      <c r="I9" s="94">
        <v>43</v>
      </c>
      <c r="J9" s="94"/>
      <c r="K9" s="94"/>
      <c r="L9" s="94" t="s">
        <v>294</v>
      </c>
      <c r="N9" s="95" t="s">
        <v>1650</v>
      </c>
    </row>
    <row r="10" spans="1:14" x14ac:dyDescent="0.25">
      <c r="A10" s="78" t="s">
        <v>2882</v>
      </c>
      <c r="B10" s="78" t="s">
        <v>298</v>
      </c>
      <c r="C10" s="90">
        <v>598</v>
      </c>
      <c r="D10" s="78"/>
      <c r="E10" s="90"/>
      <c r="G10" s="96" t="s">
        <v>2875</v>
      </c>
      <c r="H10" s="96" t="s">
        <v>296</v>
      </c>
      <c r="I10" s="96">
        <v>112</v>
      </c>
      <c r="J10" s="96"/>
      <c r="K10" s="96"/>
      <c r="L10" s="96" t="s">
        <v>10</v>
      </c>
      <c r="N10" s="95" t="s">
        <v>1651</v>
      </c>
    </row>
    <row r="11" spans="1:14" x14ac:dyDescent="0.25">
      <c r="A11" s="78" t="s">
        <v>3066</v>
      </c>
      <c r="B11" s="78" t="s">
        <v>298</v>
      </c>
      <c r="C11" s="90">
        <v>782</v>
      </c>
      <c r="D11" s="78"/>
      <c r="E11" s="90"/>
      <c r="G11" s="96" t="s">
        <v>2875</v>
      </c>
      <c r="H11" s="96" t="s">
        <v>296</v>
      </c>
      <c r="I11" s="96">
        <v>112</v>
      </c>
      <c r="J11" s="96"/>
      <c r="K11" s="96"/>
      <c r="L11" s="96" t="s">
        <v>294</v>
      </c>
      <c r="N11" s="95" t="s">
        <v>1652</v>
      </c>
    </row>
    <row r="12" spans="1:14" x14ac:dyDescent="0.25">
      <c r="A12" s="78" t="s">
        <v>838</v>
      </c>
      <c r="B12" s="78" t="s">
        <v>299</v>
      </c>
      <c r="C12" s="90">
        <v>76</v>
      </c>
      <c r="D12" s="78"/>
      <c r="E12" s="90"/>
      <c r="G12" s="94" t="s">
        <v>837</v>
      </c>
      <c r="H12" s="94" t="s">
        <v>297</v>
      </c>
      <c r="I12" s="94">
        <v>35</v>
      </c>
      <c r="J12" s="94"/>
      <c r="K12" s="94"/>
      <c r="L12" s="94" t="s">
        <v>10</v>
      </c>
      <c r="N12" s="95" t="s">
        <v>75</v>
      </c>
    </row>
    <row r="13" spans="1:14" x14ac:dyDescent="0.25">
      <c r="A13" s="78" t="s">
        <v>2062</v>
      </c>
      <c r="B13" s="78" t="s">
        <v>299</v>
      </c>
      <c r="C13" s="90">
        <v>74</v>
      </c>
      <c r="D13" s="78"/>
      <c r="E13" s="90"/>
      <c r="G13" s="94" t="s">
        <v>837</v>
      </c>
      <c r="H13" s="94" t="s">
        <v>297</v>
      </c>
      <c r="I13" s="94">
        <v>35</v>
      </c>
      <c r="J13" s="94"/>
      <c r="K13" s="94"/>
      <c r="L13" s="94" t="s">
        <v>233</v>
      </c>
      <c r="N13" s="95" t="s">
        <v>10</v>
      </c>
    </row>
    <row r="14" spans="1:14" x14ac:dyDescent="0.25">
      <c r="A14" s="78" t="s">
        <v>839</v>
      </c>
      <c r="B14" s="78" t="s">
        <v>3315</v>
      </c>
      <c r="C14" s="90">
        <v>45</v>
      </c>
      <c r="D14" s="78"/>
      <c r="E14" s="90"/>
      <c r="G14" s="95" t="s">
        <v>2932</v>
      </c>
      <c r="H14" s="95" t="s">
        <v>298</v>
      </c>
      <c r="I14" s="95">
        <v>600</v>
      </c>
      <c r="J14" s="95"/>
      <c r="K14" s="95"/>
      <c r="L14" s="95" t="s">
        <v>10</v>
      </c>
      <c r="N14" s="95" t="s">
        <v>181</v>
      </c>
    </row>
    <row r="15" spans="1:14" x14ac:dyDescent="0.25">
      <c r="A15" s="78" t="s">
        <v>2883</v>
      </c>
      <c r="B15" s="78" t="s">
        <v>300</v>
      </c>
      <c r="C15" s="90">
        <v>179</v>
      </c>
      <c r="D15" s="78"/>
      <c r="E15" s="90"/>
      <c r="G15" s="95" t="s">
        <v>2882</v>
      </c>
      <c r="H15" s="95" t="s">
        <v>298</v>
      </c>
      <c r="I15" s="95">
        <v>598</v>
      </c>
      <c r="J15" s="95"/>
      <c r="K15" s="95"/>
      <c r="L15" s="95" t="s">
        <v>233</v>
      </c>
      <c r="N15" s="95" t="s">
        <v>138</v>
      </c>
    </row>
    <row r="16" spans="1:14" x14ac:dyDescent="0.25">
      <c r="A16" s="78" t="s">
        <v>3067</v>
      </c>
      <c r="B16" s="78" t="s">
        <v>300</v>
      </c>
      <c r="C16" s="90">
        <v>235</v>
      </c>
      <c r="D16" s="78"/>
      <c r="E16" s="90"/>
      <c r="G16" s="95" t="s">
        <v>838</v>
      </c>
      <c r="H16" s="95" t="s">
        <v>299</v>
      </c>
      <c r="I16" s="95">
        <v>76</v>
      </c>
      <c r="J16" s="95"/>
      <c r="K16" s="95"/>
      <c r="L16" s="95" t="s">
        <v>10</v>
      </c>
      <c r="N16" s="95" t="s">
        <v>335</v>
      </c>
    </row>
    <row r="17" spans="1:14" x14ac:dyDescent="0.25">
      <c r="A17" s="78" t="s">
        <v>840</v>
      </c>
      <c r="B17" s="78" t="s">
        <v>301</v>
      </c>
      <c r="C17" s="90">
        <v>52</v>
      </c>
      <c r="D17" s="78"/>
      <c r="E17" s="90"/>
      <c r="G17" s="95" t="s">
        <v>2062</v>
      </c>
      <c r="H17" s="95" t="s">
        <v>299</v>
      </c>
      <c r="I17" s="95">
        <v>74</v>
      </c>
      <c r="J17" s="95"/>
      <c r="K17" s="95"/>
      <c r="L17" s="95" t="s">
        <v>233</v>
      </c>
      <c r="N17" s="95" t="s">
        <v>556</v>
      </c>
    </row>
    <row r="18" spans="1:14" x14ac:dyDescent="0.25">
      <c r="A18" s="78" t="s">
        <v>2934</v>
      </c>
      <c r="B18" s="78" t="s">
        <v>302</v>
      </c>
      <c r="C18" s="90">
        <v>399</v>
      </c>
      <c r="D18" s="78"/>
      <c r="E18" s="90"/>
      <c r="G18" s="96" t="s">
        <v>839</v>
      </c>
      <c r="H18" s="96" t="s">
        <v>3315</v>
      </c>
      <c r="I18" s="96">
        <v>45</v>
      </c>
      <c r="J18" s="96"/>
      <c r="K18" s="96"/>
      <c r="L18" s="96" t="s">
        <v>10</v>
      </c>
      <c r="N18" s="95" t="s">
        <v>634</v>
      </c>
    </row>
    <row r="19" spans="1:14" x14ac:dyDescent="0.25">
      <c r="A19" s="78" t="s">
        <v>2935</v>
      </c>
      <c r="B19" s="78" t="s">
        <v>1743</v>
      </c>
      <c r="C19" s="90">
        <v>495</v>
      </c>
      <c r="D19" s="78"/>
      <c r="E19" s="90"/>
      <c r="G19" s="96" t="s">
        <v>839</v>
      </c>
      <c r="H19" s="96" t="s">
        <v>3315</v>
      </c>
      <c r="I19" s="96">
        <v>45</v>
      </c>
      <c r="J19" s="96"/>
      <c r="K19" s="96"/>
      <c r="L19" s="96" t="s">
        <v>294</v>
      </c>
      <c r="N19" s="95" t="s">
        <v>208</v>
      </c>
    </row>
    <row r="20" spans="1:14" x14ac:dyDescent="0.25">
      <c r="A20" s="78" t="s">
        <v>841</v>
      </c>
      <c r="B20" s="78" t="s">
        <v>303</v>
      </c>
      <c r="C20" s="90">
        <v>73</v>
      </c>
      <c r="D20" s="78"/>
      <c r="E20" s="90"/>
      <c r="G20" s="96" t="s">
        <v>839</v>
      </c>
      <c r="H20" s="96" t="s">
        <v>3315</v>
      </c>
      <c r="I20" s="96">
        <v>45</v>
      </c>
      <c r="J20" s="96"/>
      <c r="K20" s="96"/>
      <c r="L20" s="96" t="s">
        <v>233</v>
      </c>
      <c r="N20" s="95" t="s">
        <v>232</v>
      </c>
    </row>
    <row r="21" spans="1:14" x14ac:dyDescent="0.25">
      <c r="A21" s="78" t="s">
        <v>842</v>
      </c>
      <c r="B21" s="78" t="s">
        <v>304</v>
      </c>
      <c r="C21" s="90">
        <v>75</v>
      </c>
      <c r="D21" s="78"/>
      <c r="E21" s="90"/>
      <c r="G21" s="94" t="s">
        <v>2883</v>
      </c>
      <c r="H21" s="94" t="s">
        <v>300</v>
      </c>
      <c r="I21" s="94">
        <v>179</v>
      </c>
      <c r="J21" s="94"/>
      <c r="K21" s="94"/>
      <c r="L21" s="94" t="s">
        <v>10</v>
      </c>
      <c r="N21" s="95" t="s">
        <v>2744</v>
      </c>
    </row>
    <row r="22" spans="1:14" x14ac:dyDescent="0.25">
      <c r="A22" s="78" t="s">
        <v>843</v>
      </c>
      <c r="B22" s="78" t="s">
        <v>305</v>
      </c>
      <c r="C22" s="90">
        <v>35</v>
      </c>
      <c r="D22" s="78"/>
      <c r="E22" s="90"/>
      <c r="G22" s="94" t="s">
        <v>2883</v>
      </c>
      <c r="H22" s="94" t="s">
        <v>300</v>
      </c>
      <c r="I22" s="94">
        <v>179</v>
      </c>
      <c r="J22" s="94"/>
      <c r="K22" s="94"/>
      <c r="L22" s="94" t="s">
        <v>233</v>
      </c>
      <c r="N22" s="95" t="s">
        <v>236</v>
      </c>
    </row>
    <row r="23" spans="1:14" x14ac:dyDescent="0.25">
      <c r="A23" s="78" t="s">
        <v>844</v>
      </c>
      <c r="B23" s="78" t="s">
        <v>828</v>
      </c>
      <c r="C23" s="90">
        <v>62</v>
      </c>
      <c r="D23" s="78"/>
      <c r="E23" s="90"/>
      <c r="G23" s="96" t="s">
        <v>840</v>
      </c>
      <c r="H23" s="96" t="s">
        <v>301</v>
      </c>
      <c r="I23" s="96">
        <v>52</v>
      </c>
      <c r="J23" s="96"/>
      <c r="K23" s="96"/>
      <c r="L23" s="96" t="s">
        <v>10</v>
      </c>
      <c r="N23" s="95" t="s">
        <v>206</v>
      </c>
    </row>
    <row r="24" spans="1:14" x14ac:dyDescent="0.25">
      <c r="A24" s="78" t="s">
        <v>2933</v>
      </c>
      <c r="B24" s="78" t="s">
        <v>306</v>
      </c>
      <c r="C24" s="90">
        <v>128</v>
      </c>
      <c r="D24" s="78"/>
      <c r="E24" s="90"/>
      <c r="G24" s="96" t="s">
        <v>840</v>
      </c>
      <c r="H24" s="96" t="s">
        <v>301</v>
      </c>
      <c r="I24" s="96">
        <v>52</v>
      </c>
      <c r="J24" s="96"/>
      <c r="K24" s="96"/>
      <c r="L24" s="96" t="s">
        <v>233</v>
      </c>
      <c r="N24" s="95" t="s">
        <v>3291</v>
      </c>
    </row>
    <row r="25" spans="1:14" x14ac:dyDescent="0.25">
      <c r="A25" s="78" t="s">
        <v>2936</v>
      </c>
      <c r="B25" s="78" t="s">
        <v>307</v>
      </c>
      <c r="C25" s="90">
        <v>128</v>
      </c>
      <c r="D25" s="78"/>
      <c r="E25" s="90"/>
      <c r="G25" s="95" t="s">
        <v>2934</v>
      </c>
      <c r="H25" s="95" t="s">
        <v>302</v>
      </c>
      <c r="I25" s="95">
        <v>399</v>
      </c>
      <c r="J25" s="95"/>
      <c r="K25" s="95"/>
      <c r="L25" s="95" t="s">
        <v>10</v>
      </c>
      <c r="N25" s="95" t="s">
        <v>294</v>
      </c>
    </row>
    <row r="26" spans="1:14" x14ac:dyDescent="0.25">
      <c r="A26" s="78" t="s">
        <v>2946</v>
      </c>
      <c r="B26" s="78" t="s">
        <v>308</v>
      </c>
      <c r="C26" s="90">
        <v>2781</v>
      </c>
      <c r="D26" s="78"/>
      <c r="E26" s="90">
        <v>2782</v>
      </c>
      <c r="G26" s="95" t="s">
        <v>2935</v>
      </c>
      <c r="H26" s="95" t="s">
        <v>1743</v>
      </c>
      <c r="I26" s="95">
        <v>495</v>
      </c>
      <c r="J26" s="95"/>
      <c r="K26" s="95"/>
      <c r="L26" s="95" t="s">
        <v>10</v>
      </c>
      <c r="N26" s="95" t="s">
        <v>3558</v>
      </c>
    </row>
    <row r="27" spans="1:14" x14ac:dyDescent="0.25">
      <c r="A27" s="78" t="s">
        <v>1553</v>
      </c>
      <c r="B27" s="78" t="s">
        <v>309</v>
      </c>
      <c r="C27" s="90">
        <v>176</v>
      </c>
      <c r="D27" s="78"/>
      <c r="E27" s="90"/>
      <c r="G27" s="95" t="s">
        <v>841</v>
      </c>
      <c r="H27" s="95" t="s">
        <v>303</v>
      </c>
      <c r="I27" s="95">
        <v>73</v>
      </c>
      <c r="J27" s="95"/>
      <c r="K27" s="95"/>
      <c r="L27" s="95" t="s">
        <v>10</v>
      </c>
      <c r="N27" s="95" t="s">
        <v>271</v>
      </c>
    </row>
    <row r="28" spans="1:14" x14ac:dyDescent="0.25">
      <c r="A28" s="78" t="s">
        <v>2876</v>
      </c>
      <c r="B28" s="78" t="s">
        <v>829</v>
      </c>
      <c r="C28" s="90">
        <v>2221</v>
      </c>
      <c r="D28" s="78"/>
      <c r="E28" s="90">
        <v>2217</v>
      </c>
      <c r="G28" s="95" t="s">
        <v>842</v>
      </c>
      <c r="H28" s="95" t="s">
        <v>304</v>
      </c>
      <c r="I28" s="95">
        <v>75</v>
      </c>
      <c r="J28" s="95"/>
      <c r="K28" s="95"/>
      <c r="L28" s="95" t="s">
        <v>10</v>
      </c>
      <c r="N28" s="95" t="s">
        <v>250</v>
      </c>
    </row>
    <row r="29" spans="1:14" x14ac:dyDescent="0.25">
      <c r="A29" s="78" t="s">
        <v>845</v>
      </c>
      <c r="B29" s="78" t="s">
        <v>1744</v>
      </c>
      <c r="C29" s="90">
        <v>135</v>
      </c>
      <c r="D29" s="78"/>
      <c r="E29" s="90">
        <v>133</v>
      </c>
      <c r="G29" s="95" t="s">
        <v>843</v>
      </c>
      <c r="H29" s="95" t="s">
        <v>305</v>
      </c>
      <c r="I29" s="95">
        <v>35</v>
      </c>
      <c r="J29" s="95"/>
      <c r="K29" s="95"/>
      <c r="L29" s="95" t="s">
        <v>10</v>
      </c>
      <c r="N29" s="95" t="s">
        <v>249</v>
      </c>
    </row>
    <row r="30" spans="1:14" x14ac:dyDescent="0.25">
      <c r="A30" s="78" t="s">
        <v>846</v>
      </c>
      <c r="B30" s="78" t="s">
        <v>297</v>
      </c>
      <c r="C30" s="90">
        <v>35</v>
      </c>
      <c r="D30" s="78"/>
      <c r="E30" s="90"/>
      <c r="G30" s="95" t="s">
        <v>844</v>
      </c>
      <c r="H30" s="95" t="s">
        <v>828</v>
      </c>
      <c r="I30" s="95">
        <v>62</v>
      </c>
      <c r="J30" s="95"/>
      <c r="K30" s="95"/>
      <c r="L30" s="95" t="s">
        <v>10</v>
      </c>
      <c r="N30" s="95" t="s">
        <v>251</v>
      </c>
    </row>
    <row r="31" spans="1:14" x14ac:dyDescent="0.25">
      <c r="A31" s="78" t="s">
        <v>2877</v>
      </c>
      <c r="B31" s="78" t="s">
        <v>310</v>
      </c>
      <c r="C31" s="90">
        <v>740</v>
      </c>
      <c r="D31" s="78"/>
      <c r="E31" s="90">
        <v>738</v>
      </c>
      <c r="G31" s="95" t="s">
        <v>2933</v>
      </c>
      <c r="H31" s="95" t="s">
        <v>306</v>
      </c>
      <c r="I31" s="95">
        <v>128</v>
      </c>
      <c r="J31" s="95"/>
      <c r="K31" s="95"/>
      <c r="L31" s="95" t="s">
        <v>10</v>
      </c>
      <c r="N31" s="95" t="s">
        <v>247</v>
      </c>
    </row>
    <row r="32" spans="1:14" x14ac:dyDescent="0.25">
      <c r="A32" s="78" t="s">
        <v>847</v>
      </c>
      <c r="B32" s="78" t="s">
        <v>311</v>
      </c>
      <c r="C32" s="90">
        <v>76</v>
      </c>
      <c r="D32" s="78"/>
      <c r="E32" s="90">
        <v>74</v>
      </c>
      <c r="G32" s="95" t="s">
        <v>2936</v>
      </c>
      <c r="H32" s="95" t="s">
        <v>307</v>
      </c>
      <c r="I32" s="95">
        <v>128</v>
      </c>
      <c r="J32" s="95"/>
      <c r="K32" s="95"/>
      <c r="L32" s="95" t="s">
        <v>10</v>
      </c>
      <c r="N32" s="95" t="s">
        <v>248</v>
      </c>
    </row>
    <row r="33" spans="1:14" x14ac:dyDescent="0.25">
      <c r="A33" s="78" t="s">
        <v>2878</v>
      </c>
      <c r="B33" s="78" t="s">
        <v>312</v>
      </c>
      <c r="C33" s="90">
        <v>197</v>
      </c>
      <c r="D33" s="78"/>
      <c r="E33" s="90"/>
      <c r="G33" s="95" t="s">
        <v>2946</v>
      </c>
      <c r="H33" s="95" t="s">
        <v>308</v>
      </c>
      <c r="I33" s="95">
        <v>2781</v>
      </c>
      <c r="J33" s="95"/>
      <c r="K33" s="95">
        <v>2782</v>
      </c>
      <c r="L33" s="95" t="s">
        <v>10</v>
      </c>
      <c r="N33" s="95" t="s">
        <v>235</v>
      </c>
    </row>
    <row r="34" spans="1:14" ht="12.75" x14ac:dyDescent="0.2">
      <c r="A34" s="78" t="s">
        <v>848</v>
      </c>
      <c r="B34" s="78" t="s">
        <v>301</v>
      </c>
      <c r="C34" s="90">
        <v>52</v>
      </c>
      <c r="D34" s="78"/>
      <c r="E34" s="90"/>
      <c r="G34" s="95" t="s">
        <v>1553</v>
      </c>
      <c r="H34" s="95" t="s">
        <v>309</v>
      </c>
      <c r="I34" s="95">
        <v>176</v>
      </c>
      <c r="J34" s="95"/>
      <c r="K34" s="95"/>
      <c r="L34" s="95" t="s">
        <v>10</v>
      </c>
      <c r="N34" s="95" t="s">
        <v>97</v>
      </c>
    </row>
    <row r="35" spans="1:14" ht="12.75" x14ac:dyDescent="0.2">
      <c r="A35" s="78" t="s">
        <v>849</v>
      </c>
      <c r="B35" s="78" t="s">
        <v>313</v>
      </c>
      <c r="C35" s="90">
        <v>131</v>
      </c>
      <c r="D35" s="78"/>
      <c r="E35" s="90"/>
      <c r="G35" s="95" t="s">
        <v>2876</v>
      </c>
      <c r="H35" s="95" t="s">
        <v>829</v>
      </c>
      <c r="I35" s="95">
        <v>2221</v>
      </c>
      <c r="J35" s="95"/>
      <c r="K35" s="95">
        <v>2217</v>
      </c>
      <c r="L35" s="95" t="s">
        <v>294</v>
      </c>
      <c r="N35" s="95" t="s">
        <v>98</v>
      </c>
    </row>
    <row r="36" spans="1:14" ht="12.75" x14ac:dyDescent="0.2">
      <c r="A36" s="78" t="s">
        <v>2719</v>
      </c>
      <c r="B36" s="78" t="s">
        <v>313</v>
      </c>
      <c r="C36" s="90">
        <v>168</v>
      </c>
      <c r="D36" s="78"/>
      <c r="E36" s="90"/>
      <c r="G36" s="95" t="s">
        <v>845</v>
      </c>
      <c r="H36" s="95" t="s">
        <v>1744</v>
      </c>
      <c r="I36" s="95">
        <v>135</v>
      </c>
      <c r="J36" s="95"/>
      <c r="K36" s="95">
        <v>133</v>
      </c>
      <c r="L36" s="95" t="s">
        <v>294</v>
      </c>
      <c r="N36" s="95" t="s">
        <v>137</v>
      </c>
    </row>
    <row r="37" spans="1:14" ht="12.75" x14ac:dyDescent="0.2">
      <c r="A37" s="78" t="s">
        <v>1729</v>
      </c>
      <c r="B37" s="78" t="s">
        <v>313</v>
      </c>
      <c r="C37" s="90">
        <v>168</v>
      </c>
      <c r="D37" s="78"/>
      <c r="E37" s="90"/>
      <c r="G37" s="94" t="s">
        <v>846</v>
      </c>
      <c r="H37" s="94" t="s">
        <v>297</v>
      </c>
      <c r="I37" s="94">
        <v>35</v>
      </c>
      <c r="J37" s="94"/>
      <c r="K37" s="94"/>
      <c r="L37" s="94" t="s">
        <v>294</v>
      </c>
      <c r="N37" s="95" t="s">
        <v>46</v>
      </c>
    </row>
    <row r="38" spans="1:14" ht="12.75" x14ac:dyDescent="0.2">
      <c r="A38" s="78" t="s">
        <v>850</v>
      </c>
      <c r="B38" s="78" t="s">
        <v>314</v>
      </c>
      <c r="C38" s="90">
        <v>57</v>
      </c>
      <c r="D38" s="78"/>
      <c r="E38" s="90"/>
      <c r="G38" s="94" t="s">
        <v>846</v>
      </c>
      <c r="H38" s="94" t="s">
        <v>297</v>
      </c>
      <c r="I38" s="94">
        <v>35</v>
      </c>
      <c r="J38" s="94"/>
      <c r="K38" s="94"/>
      <c r="L38" s="94" t="s">
        <v>42</v>
      </c>
      <c r="N38" s="95" t="s">
        <v>135</v>
      </c>
    </row>
    <row r="39" spans="1:14" ht="12.75" x14ac:dyDescent="0.2">
      <c r="A39" s="78" t="s">
        <v>851</v>
      </c>
      <c r="B39" s="78" t="s">
        <v>315</v>
      </c>
      <c r="C39" s="90">
        <v>37</v>
      </c>
      <c r="D39" s="78"/>
      <c r="E39" s="90"/>
      <c r="G39" s="95" t="s">
        <v>2877</v>
      </c>
      <c r="H39" s="95" t="s">
        <v>310</v>
      </c>
      <c r="I39" s="95">
        <v>740</v>
      </c>
      <c r="J39" s="95"/>
      <c r="K39" s="95">
        <v>738</v>
      </c>
      <c r="L39" s="95" t="s">
        <v>294</v>
      </c>
      <c r="N39" s="95" t="s">
        <v>83</v>
      </c>
    </row>
    <row r="40" spans="1:14" ht="12.75" x14ac:dyDescent="0.2">
      <c r="A40" s="78" t="s">
        <v>852</v>
      </c>
      <c r="B40" s="78" t="s">
        <v>316</v>
      </c>
      <c r="C40" s="90">
        <v>37</v>
      </c>
      <c r="D40" s="78"/>
      <c r="E40" s="90"/>
      <c r="G40" s="95" t="s">
        <v>847</v>
      </c>
      <c r="H40" s="95" t="s">
        <v>311</v>
      </c>
      <c r="I40" s="95">
        <v>76</v>
      </c>
      <c r="J40" s="95"/>
      <c r="K40" s="95">
        <v>74</v>
      </c>
      <c r="L40" s="95" t="s">
        <v>294</v>
      </c>
      <c r="N40" s="95" t="s">
        <v>85</v>
      </c>
    </row>
    <row r="41" spans="1:14" ht="12.75" x14ac:dyDescent="0.2">
      <c r="A41" s="78" t="s">
        <v>1561</v>
      </c>
      <c r="B41" s="78" t="s">
        <v>317</v>
      </c>
      <c r="C41" s="90">
        <v>138</v>
      </c>
      <c r="D41" s="78"/>
      <c r="E41" s="90"/>
      <c r="G41" s="95" t="s">
        <v>2878</v>
      </c>
      <c r="H41" s="95" t="s">
        <v>312</v>
      </c>
      <c r="I41" s="95">
        <v>197</v>
      </c>
      <c r="J41" s="95"/>
      <c r="K41" s="95"/>
      <c r="L41" s="95" t="s">
        <v>294</v>
      </c>
      <c r="N41" s="95" t="s">
        <v>211</v>
      </c>
    </row>
    <row r="42" spans="1:14" ht="12.75" x14ac:dyDescent="0.2">
      <c r="A42" s="78" t="s">
        <v>1653</v>
      </c>
      <c r="B42" s="78" t="s">
        <v>317</v>
      </c>
      <c r="C42" s="90">
        <v>147</v>
      </c>
      <c r="D42" s="78"/>
      <c r="E42" s="90"/>
      <c r="G42" s="96" t="s">
        <v>848</v>
      </c>
      <c r="H42" s="96" t="s">
        <v>301</v>
      </c>
      <c r="I42" s="96">
        <v>52</v>
      </c>
      <c r="J42" s="96"/>
      <c r="K42" s="96"/>
      <c r="L42" s="96" t="s">
        <v>294</v>
      </c>
      <c r="N42" s="95" t="s">
        <v>3155</v>
      </c>
    </row>
    <row r="43" spans="1:14" ht="12.75" x14ac:dyDescent="0.2">
      <c r="A43" s="78" t="s">
        <v>1551</v>
      </c>
      <c r="B43" s="78" t="s">
        <v>649</v>
      </c>
      <c r="C43" s="90">
        <v>265</v>
      </c>
      <c r="D43" s="78"/>
      <c r="E43" s="90"/>
      <c r="G43" s="96" t="s">
        <v>848</v>
      </c>
      <c r="H43" s="96" t="s">
        <v>301</v>
      </c>
      <c r="I43" s="96">
        <v>52</v>
      </c>
      <c r="J43" s="96"/>
      <c r="K43" s="96"/>
      <c r="L43" s="96" t="s">
        <v>42</v>
      </c>
      <c r="N43" s="95" t="s">
        <v>146</v>
      </c>
    </row>
    <row r="44" spans="1:14" ht="12.75" x14ac:dyDescent="0.2">
      <c r="A44" s="78" t="s">
        <v>1552</v>
      </c>
      <c r="B44" s="78" t="s">
        <v>318</v>
      </c>
      <c r="C44" s="90">
        <v>70</v>
      </c>
      <c r="D44" s="78"/>
      <c r="E44" s="90"/>
      <c r="G44" s="95" t="s">
        <v>849</v>
      </c>
      <c r="H44" s="95" t="s">
        <v>313</v>
      </c>
      <c r="I44" s="95">
        <v>131</v>
      </c>
      <c r="J44" s="95"/>
      <c r="K44" s="95"/>
      <c r="L44" s="95" t="s">
        <v>46</v>
      </c>
      <c r="N44" s="95" t="s">
        <v>195</v>
      </c>
    </row>
    <row r="45" spans="1:14" ht="12.75" x14ac:dyDescent="0.2">
      <c r="A45" s="78" t="s">
        <v>853</v>
      </c>
      <c r="B45" s="78" t="s">
        <v>319</v>
      </c>
      <c r="C45" s="90">
        <v>65</v>
      </c>
      <c r="D45" s="78"/>
      <c r="E45" s="90"/>
      <c r="G45" s="95" t="s">
        <v>2719</v>
      </c>
      <c r="H45" s="95" t="s">
        <v>313</v>
      </c>
      <c r="I45" s="95">
        <v>168</v>
      </c>
      <c r="J45" s="95"/>
      <c r="K45" s="95"/>
      <c r="L45" s="95" t="s">
        <v>46</v>
      </c>
      <c r="N45" s="95" t="s">
        <v>3174</v>
      </c>
    </row>
    <row r="46" spans="1:14" ht="12.75" x14ac:dyDescent="0.2">
      <c r="A46" s="78" t="s">
        <v>2887</v>
      </c>
      <c r="B46" s="78" t="s">
        <v>650</v>
      </c>
      <c r="C46" s="90">
        <v>144</v>
      </c>
      <c r="D46" s="78"/>
      <c r="E46" s="90"/>
      <c r="G46" s="95" t="s">
        <v>1729</v>
      </c>
      <c r="H46" s="95" t="s">
        <v>313</v>
      </c>
      <c r="I46" s="95">
        <v>168</v>
      </c>
      <c r="J46" s="95"/>
      <c r="K46" s="95"/>
      <c r="L46" s="95" t="s">
        <v>46</v>
      </c>
      <c r="N46" s="95" t="s">
        <v>180</v>
      </c>
    </row>
    <row r="47" spans="1:14" ht="12.75" x14ac:dyDescent="0.2">
      <c r="A47" s="78" t="s">
        <v>2888</v>
      </c>
      <c r="B47" s="78" t="s">
        <v>651</v>
      </c>
      <c r="C47" s="90">
        <v>79</v>
      </c>
      <c r="D47" s="78"/>
      <c r="E47" s="90"/>
      <c r="G47" s="95" t="s">
        <v>850</v>
      </c>
      <c r="H47" s="95" t="s">
        <v>314</v>
      </c>
      <c r="I47" s="95">
        <v>57</v>
      </c>
      <c r="J47" s="95"/>
      <c r="K47" s="95"/>
      <c r="L47" s="95" t="s">
        <v>46</v>
      </c>
      <c r="N47" s="95" t="s">
        <v>159</v>
      </c>
    </row>
    <row r="48" spans="1:14" ht="12.75" x14ac:dyDescent="0.2">
      <c r="A48" s="78" t="s">
        <v>2889</v>
      </c>
      <c r="B48" s="78" t="s">
        <v>652</v>
      </c>
      <c r="C48" s="90">
        <v>35</v>
      </c>
      <c r="D48" s="78"/>
      <c r="E48" s="90"/>
      <c r="G48" s="94" t="s">
        <v>851</v>
      </c>
      <c r="H48" s="94" t="s">
        <v>315</v>
      </c>
      <c r="I48" s="94">
        <v>37</v>
      </c>
      <c r="J48" s="94"/>
      <c r="K48" s="94"/>
      <c r="L48" s="94" t="s">
        <v>46</v>
      </c>
      <c r="N48" s="95" t="s">
        <v>156</v>
      </c>
    </row>
    <row r="49" spans="1:14" ht="12.75" x14ac:dyDescent="0.2">
      <c r="A49" s="78" t="s">
        <v>2890</v>
      </c>
      <c r="B49" s="78" t="s">
        <v>653</v>
      </c>
      <c r="C49" s="90">
        <v>13</v>
      </c>
      <c r="D49" s="78"/>
      <c r="E49" s="90"/>
      <c r="G49" s="94" t="s">
        <v>851</v>
      </c>
      <c r="H49" s="94" t="s">
        <v>315</v>
      </c>
      <c r="I49" s="94">
        <v>37</v>
      </c>
      <c r="J49" s="94"/>
      <c r="K49" s="94"/>
      <c r="L49" s="94" t="s">
        <v>1651</v>
      </c>
      <c r="N49" s="95" t="s">
        <v>1956</v>
      </c>
    </row>
    <row r="50" spans="1:14" ht="12.75" x14ac:dyDescent="0.2">
      <c r="A50" s="78" t="s">
        <v>2891</v>
      </c>
      <c r="B50" s="78" t="s">
        <v>48</v>
      </c>
      <c r="C50" s="90">
        <v>17</v>
      </c>
      <c r="D50" s="78"/>
      <c r="E50" s="90"/>
      <c r="G50" s="94" t="s">
        <v>851</v>
      </c>
      <c r="H50" s="94" t="s">
        <v>315</v>
      </c>
      <c r="I50" s="94">
        <v>37</v>
      </c>
      <c r="J50" s="94"/>
      <c r="K50" s="94"/>
      <c r="L50" s="94" t="s">
        <v>1650</v>
      </c>
      <c r="N50" s="95" t="s">
        <v>275</v>
      </c>
    </row>
    <row r="51" spans="1:14" ht="12.75" x14ac:dyDescent="0.2">
      <c r="A51" s="78" t="s">
        <v>2881</v>
      </c>
      <c r="B51" s="78" t="s">
        <v>320</v>
      </c>
      <c r="C51" s="90">
        <v>3131</v>
      </c>
      <c r="D51" s="78"/>
      <c r="E51" s="90">
        <v>3499</v>
      </c>
      <c r="G51" s="95" t="s">
        <v>852</v>
      </c>
      <c r="H51" s="95" t="s">
        <v>316</v>
      </c>
      <c r="I51" s="95">
        <v>37</v>
      </c>
      <c r="J51" s="95"/>
      <c r="K51" s="95"/>
      <c r="L51" s="95" t="s">
        <v>46</v>
      </c>
      <c r="N51" s="95" t="s">
        <v>152</v>
      </c>
    </row>
    <row r="52" spans="1:14" ht="12.75" x14ac:dyDescent="0.2">
      <c r="A52" s="78" t="s">
        <v>2884</v>
      </c>
      <c r="B52" s="78" t="s">
        <v>636</v>
      </c>
      <c r="C52" s="90">
        <v>3534</v>
      </c>
      <c r="D52" s="78"/>
      <c r="E52" s="90">
        <v>3564</v>
      </c>
      <c r="G52" s="95" t="s">
        <v>1561</v>
      </c>
      <c r="H52" s="95" t="s">
        <v>317</v>
      </c>
      <c r="I52" s="95">
        <v>138</v>
      </c>
      <c r="J52" s="95"/>
      <c r="K52" s="95"/>
      <c r="L52" s="95" t="s">
        <v>233</v>
      </c>
      <c r="N52" s="95" t="s">
        <v>1954</v>
      </c>
    </row>
    <row r="53" spans="1:14" ht="12.75" x14ac:dyDescent="0.2">
      <c r="A53" s="78" t="s">
        <v>2885</v>
      </c>
      <c r="B53" s="78" t="s">
        <v>19</v>
      </c>
      <c r="C53" s="90">
        <v>662</v>
      </c>
      <c r="D53" s="78"/>
      <c r="E53" s="90"/>
      <c r="G53" s="95" t="s">
        <v>1653</v>
      </c>
      <c r="H53" s="95" t="s">
        <v>317</v>
      </c>
      <c r="I53" s="95">
        <v>147</v>
      </c>
      <c r="J53" s="95"/>
      <c r="K53" s="95"/>
      <c r="L53" s="95" t="s">
        <v>42</v>
      </c>
      <c r="N53" s="95" t="s">
        <v>1876</v>
      </c>
    </row>
    <row r="54" spans="1:14" ht="12.75" x14ac:dyDescent="0.2">
      <c r="A54" s="78" t="s">
        <v>854</v>
      </c>
      <c r="B54" s="78" t="s">
        <v>311</v>
      </c>
      <c r="C54" s="90">
        <v>74</v>
      </c>
      <c r="D54" s="78"/>
      <c r="E54" s="90"/>
      <c r="G54" s="95" t="s">
        <v>1551</v>
      </c>
      <c r="H54" s="95" t="s">
        <v>649</v>
      </c>
      <c r="I54" s="95">
        <v>265</v>
      </c>
      <c r="J54" s="95"/>
      <c r="K54" s="95"/>
      <c r="L54" s="95" t="s">
        <v>47</v>
      </c>
      <c r="N54" s="95" t="s">
        <v>158</v>
      </c>
    </row>
    <row r="55" spans="1:14" ht="12.75" x14ac:dyDescent="0.2">
      <c r="A55" s="78" t="s">
        <v>2886</v>
      </c>
      <c r="B55" s="78" t="s">
        <v>312</v>
      </c>
      <c r="C55" s="90">
        <v>212</v>
      </c>
      <c r="D55" s="78"/>
      <c r="E55" s="90"/>
      <c r="G55" s="95" t="s">
        <v>1552</v>
      </c>
      <c r="H55" s="95" t="s">
        <v>318</v>
      </c>
      <c r="I55" s="95">
        <v>70</v>
      </c>
      <c r="J55" s="95"/>
      <c r="K55" s="95"/>
      <c r="L55" s="95" t="s">
        <v>47</v>
      </c>
      <c r="N55" s="95" t="s">
        <v>145</v>
      </c>
    </row>
    <row r="56" spans="1:14" ht="12.75" x14ac:dyDescent="0.2">
      <c r="A56" s="78" t="s">
        <v>3306</v>
      </c>
      <c r="B56" s="78" t="s">
        <v>637</v>
      </c>
      <c r="C56" s="90">
        <v>432</v>
      </c>
      <c r="D56" s="78"/>
      <c r="E56" s="90">
        <v>437</v>
      </c>
      <c r="G56" s="95" t="s">
        <v>853</v>
      </c>
      <c r="H56" s="95" t="s">
        <v>319</v>
      </c>
      <c r="I56" s="95">
        <v>65</v>
      </c>
      <c r="J56" s="95"/>
      <c r="K56" s="95"/>
      <c r="L56" s="95" t="s">
        <v>47</v>
      </c>
      <c r="N56" s="95" t="s">
        <v>148</v>
      </c>
    </row>
    <row r="57" spans="1:14" ht="12.75" x14ac:dyDescent="0.2">
      <c r="A57" s="78" t="s">
        <v>3608</v>
      </c>
      <c r="B57" s="78" t="s">
        <v>638</v>
      </c>
      <c r="C57" s="90">
        <v>81</v>
      </c>
      <c r="D57" s="78" t="s">
        <v>3415</v>
      </c>
      <c r="E57" s="90"/>
      <c r="G57" s="95" t="s">
        <v>2887</v>
      </c>
      <c r="H57" s="95" t="s">
        <v>650</v>
      </c>
      <c r="I57" s="95">
        <v>144</v>
      </c>
      <c r="J57" s="95"/>
      <c r="K57" s="95"/>
      <c r="L57" s="95" t="s">
        <v>1652</v>
      </c>
      <c r="N57" s="95" t="s">
        <v>269</v>
      </c>
    </row>
    <row r="58" spans="1:14" ht="12.75" x14ac:dyDescent="0.2">
      <c r="A58" s="78" t="s">
        <v>3609</v>
      </c>
      <c r="B58" s="78" t="s">
        <v>639</v>
      </c>
      <c r="C58" s="90">
        <v>90</v>
      </c>
      <c r="D58" s="78" t="s">
        <v>3416</v>
      </c>
      <c r="E58" s="90">
        <v>87</v>
      </c>
      <c r="G58" s="95" t="s">
        <v>2888</v>
      </c>
      <c r="H58" s="95" t="s">
        <v>651</v>
      </c>
      <c r="I58" s="95">
        <v>79</v>
      </c>
      <c r="J58" s="95"/>
      <c r="K58" s="95"/>
      <c r="L58" s="95" t="s">
        <v>1652</v>
      </c>
      <c r="N58" s="95" t="s">
        <v>172</v>
      </c>
    </row>
    <row r="59" spans="1:14" ht="12.75" x14ac:dyDescent="0.2">
      <c r="A59" s="78" t="s">
        <v>3610</v>
      </c>
      <c r="B59" s="78" t="s">
        <v>639</v>
      </c>
      <c r="C59" s="90">
        <v>83</v>
      </c>
      <c r="D59" s="78"/>
      <c r="E59" s="90">
        <v>87</v>
      </c>
      <c r="G59" s="95" t="s">
        <v>2889</v>
      </c>
      <c r="H59" s="95" t="s">
        <v>652</v>
      </c>
      <c r="I59" s="95">
        <v>35</v>
      </c>
      <c r="J59" s="95"/>
      <c r="K59" s="95"/>
      <c r="L59" s="95" t="s">
        <v>1652</v>
      </c>
      <c r="N59" s="95" t="s">
        <v>144</v>
      </c>
    </row>
    <row r="60" spans="1:14" ht="12.75" x14ac:dyDescent="0.2">
      <c r="A60" s="78" t="s">
        <v>2892</v>
      </c>
      <c r="B60" s="78" t="s">
        <v>654</v>
      </c>
      <c r="C60" s="90">
        <v>374</v>
      </c>
      <c r="D60" s="78"/>
      <c r="E60" s="78"/>
      <c r="G60" s="95" t="s">
        <v>2890</v>
      </c>
      <c r="H60" s="95" t="s">
        <v>653</v>
      </c>
      <c r="I60" s="95">
        <v>13</v>
      </c>
      <c r="J60" s="95"/>
      <c r="K60" s="95"/>
      <c r="L60" s="95" t="s">
        <v>1652</v>
      </c>
      <c r="N60" s="95" t="s">
        <v>142</v>
      </c>
    </row>
    <row r="61" spans="1:14" ht="12.75" x14ac:dyDescent="0.2">
      <c r="A61" s="78" t="s">
        <v>2893</v>
      </c>
      <c r="B61" s="90" t="s">
        <v>655</v>
      </c>
      <c r="C61" s="90">
        <v>83</v>
      </c>
      <c r="D61" s="78"/>
      <c r="E61" s="78"/>
      <c r="G61" s="95" t="s">
        <v>2891</v>
      </c>
      <c r="H61" s="95" t="s">
        <v>48</v>
      </c>
      <c r="I61" s="95">
        <v>17</v>
      </c>
      <c r="J61" s="95"/>
      <c r="K61" s="95"/>
      <c r="L61" s="95" t="s">
        <v>1652</v>
      </c>
      <c r="N61" s="95" t="s">
        <v>268</v>
      </c>
    </row>
    <row r="62" spans="1:14" ht="12.75" x14ac:dyDescent="0.2">
      <c r="A62" s="78" t="s">
        <v>2894</v>
      </c>
      <c r="B62" s="90" t="s">
        <v>49</v>
      </c>
      <c r="C62" s="90">
        <v>43</v>
      </c>
      <c r="D62" s="78"/>
      <c r="E62" s="78"/>
      <c r="G62" s="95" t="s">
        <v>2881</v>
      </c>
      <c r="H62" s="95" t="s">
        <v>320</v>
      </c>
      <c r="I62" s="95">
        <v>3131</v>
      </c>
      <c r="J62" s="95"/>
      <c r="K62" s="95">
        <v>3499</v>
      </c>
      <c r="L62" s="95" t="s">
        <v>233</v>
      </c>
      <c r="N62" s="95" t="s">
        <v>109</v>
      </c>
    </row>
    <row r="63" spans="1:14" ht="12.75" x14ac:dyDescent="0.2">
      <c r="A63" s="78" t="s">
        <v>2895</v>
      </c>
      <c r="B63" s="78" t="s">
        <v>50</v>
      </c>
      <c r="C63" s="90">
        <v>35</v>
      </c>
      <c r="D63" s="78"/>
      <c r="E63" s="90"/>
      <c r="G63" s="95" t="s">
        <v>2884</v>
      </c>
      <c r="H63" s="95" t="s">
        <v>636</v>
      </c>
      <c r="I63" s="95">
        <v>3534</v>
      </c>
      <c r="J63" s="95"/>
      <c r="K63" s="95">
        <v>3564</v>
      </c>
      <c r="L63" s="95" t="s">
        <v>42</v>
      </c>
      <c r="N63" s="95" t="s">
        <v>113</v>
      </c>
    </row>
    <row r="64" spans="1:14" ht="12.75" x14ac:dyDescent="0.2">
      <c r="A64" s="78" t="s">
        <v>2874</v>
      </c>
      <c r="B64" s="78" t="s">
        <v>635</v>
      </c>
      <c r="C64" s="90">
        <v>128</v>
      </c>
      <c r="D64" s="78"/>
      <c r="E64" s="90"/>
      <c r="G64" s="95" t="s">
        <v>2885</v>
      </c>
      <c r="H64" s="95" t="s">
        <v>19</v>
      </c>
      <c r="I64" s="95">
        <v>662</v>
      </c>
      <c r="J64" s="95"/>
      <c r="K64" s="95"/>
      <c r="L64" s="95" t="s">
        <v>42</v>
      </c>
      <c r="N64" s="95" t="s">
        <v>199</v>
      </c>
    </row>
    <row r="65" spans="1:14" ht="12.75" x14ac:dyDescent="0.2">
      <c r="A65" s="78" t="s">
        <v>1690</v>
      </c>
      <c r="B65" s="78" t="s">
        <v>756</v>
      </c>
      <c r="C65" s="90">
        <v>28</v>
      </c>
      <c r="D65" s="78"/>
      <c r="E65" s="90"/>
      <c r="G65" s="95" t="s">
        <v>854</v>
      </c>
      <c r="H65" s="95" t="s">
        <v>311</v>
      </c>
      <c r="I65" s="95">
        <v>74</v>
      </c>
      <c r="J65" s="95"/>
      <c r="K65" s="95"/>
      <c r="L65" s="95" t="s">
        <v>42</v>
      </c>
      <c r="N65" s="95" t="s">
        <v>117</v>
      </c>
    </row>
    <row r="66" spans="1:14" ht="12.75" x14ac:dyDescent="0.2">
      <c r="A66" s="78" t="s">
        <v>1693</v>
      </c>
      <c r="B66" s="78" t="s">
        <v>756</v>
      </c>
      <c r="C66" s="90">
        <v>28</v>
      </c>
      <c r="D66" s="78"/>
      <c r="E66" s="90"/>
      <c r="G66" s="95" t="s">
        <v>2886</v>
      </c>
      <c r="H66" s="95" t="s">
        <v>312</v>
      </c>
      <c r="I66" s="95">
        <v>212</v>
      </c>
      <c r="J66" s="95"/>
      <c r="K66" s="95"/>
      <c r="L66" s="95" t="s">
        <v>42</v>
      </c>
      <c r="N66" s="95" t="s">
        <v>2745</v>
      </c>
    </row>
    <row r="67" spans="1:14" ht="12.75" x14ac:dyDescent="0.2">
      <c r="A67" s="78" t="s">
        <v>2297</v>
      </c>
      <c r="B67" s="78" t="s">
        <v>756</v>
      </c>
      <c r="C67" s="90">
        <v>28</v>
      </c>
      <c r="D67" s="78"/>
      <c r="E67" s="78"/>
      <c r="G67" s="95" t="s">
        <v>3306</v>
      </c>
      <c r="H67" s="95" t="s">
        <v>637</v>
      </c>
      <c r="I67" s="95">
        <v>432</v>
      </c>
      <c r="J67" s="95"/>
      <c r="K67" s="95">
        <v>437</v>
      </c>
      <c r="L67" s="95" t="s">
        <v>42</v>
      </c>
      <c r="N67" s="95" t="s">
        <v>127</v>
      </c>
    </row>
    <row r="68" spans="1:14" ht="12.75" x14ac:dyDescent="0.2">
      <c r="A68" s="78" t="s">
        <v>2449</v>
      </c>
      <c r="B68" s="78" t="s">
        <v>673</v>
      </c>
      <c r="C68" s="90">
        <v>28</v>
      </c>
      <c r="D68" s="78"/>
      <c r="E68" s="90"/>
      <c r="G68" s="95" t="s">
        <v>3608</v>
      </c>
      <c r="H68" s="95" t="s">
        <v>638</v>
      </c>
      <c r="I68" s="95">
        <v>81</v>
      </c>
      <c r="J68" s="95" t="s">
        <v>3415</v>
      </c>
      <c r="K68" s="95"/>
      <c r="L68" s="95" t="s">
        <v>42</v>
      </c>
      <c r="N68" s="95" t="s">
        <v>120</v>
      </c>
    </row>
    <row r="69" spans="1:14" ht="12.75" x14ac:dyDescent="0.2">
      <c r="A69" s="78" t="s">
        <v>1691</v>
      </c>
      <c r="B69" s="78" t="s">
        <v>321</v>
      </c>
      <c r="C69" s="90">
        <v>28</v>
      </c>
      <c r="D69" s="78"/>
      <c r="E69" s="90"/>
      <c r="G69" s="95" t="s">
        <v>3609</v>
      </c>
      <c r="H69" s="95" t="s">
        <v>639</v>
      </c>
      <c r="I69" s="95">
        <v>90</v>
      </c>
      <c r="J69" s="95" t="s">
        <v>3416</v>
      </c>
      <c r="K69" s="95">
        <v>87</v>
      </c>
      <c r="L69" s="95" t="s">
        <v>42</v>
      </c>
      <c r="N69" s="95" t="s">
        <v>194</v>
      </c>
    </row>
    <row r="70" spans="1:14" ht="12.75" x14ac:dyDescent="0.2">
      <c r="A70" s="78" t="s">
        <v>2445</v>
      </c>
      <c r="B70" s="78" t="s">
        <v>322</v>
      </c>
      <c r="C70" s="90">
        <v>186</v>
      </c>
      <c r="D70" s="78"/>
      <c r="E70" s="78"/>
      <c r="G70" s="95" t="s">
        <v>3610</v>
      </c>
      <c r="H70" s="95" t="s">
        <v>639</v>
      </c>
      <c r="I70" s="95">
        <v>83</v>
      </c>
      <c r="J70" s="95"/>
      <c r="K70" s="95">
        <v>87</v>
      </c>
      <c r="L70" s="95" t="s">
        <v>42</v>
      </c>
      <c r="N70" s="95" t="s">
        <v>118</v>
      </c>
    </row>
    <row r="71" spans="1:14" ht="12.75" x14ac:dyDescent="0.2">
      <c r="A71" s="78" t="s">
        <v>53</v>
      </c>
      <c r="B71" s="78" t="s">
        <v>641</v>
      </c>
      <c r="C71" s="90">
        <v>3510</v>
      </c>
      <c r="D71" s="78"/>
      <c r="E71" s="78">
        <v>3461</v>
      </c>
      <c r="G71" s="95" t="s">
        <v>2892</v>
      </c>
      <c r="H71" s="95" t="s">
        <v>654</v>
      </c>
      <c r="I71" s="95">
        <v>374</v>
      </c>
      <c r="J71" s="95"/>
      <c r="K71" s="95"/>
      <c r="L71" s="95" t="s">
        <v>1650</v>
      </c>
      <c r="N71" s="95" t="s">
        <v>123</v>
      </c>
    </row>
    <row r="72" spans="1:14" ht="12.75" x14ac:dyDescent="0.2">
      <c r="A72" s="78" t="s">
        <v>54</v>
      </c>
      <c r="B72" s="78" t="s">
        <v>323</v>
      </c>
      <c r="C72" s="90">
        <v>254</v>
      </c>
      <c r="D72" s="78"/>
      <c r="E72" s="78">
        <v>243</v>
      </c>
      <c r="G72" s="95" t="s">
        <v>2893</v>
      </c>
      <c r="H72" s="95" t="s">
        <v>655</v>
      </c>
      <c r="I72" s="95">
        <v>83</v>
      </c>
      <c r="J72" s="95"/>
      <c r="K72" s="95"/>
      <c r="L72" s="95" t="s">
        <v>1650</v>
      </c>
      <c r="N72" s="95" t="s">
        <v>261</v>
      </c>
    </row>
    <row r="73" spans="1:14" ht="12.75" x14ac:dyDescent="0.2">
      <c r="A73" s="78" t="s">
        <v>3308</v>
      </c>
      <c r="B73" s="78" t="s">
        <v>322</v>
      </c>
      <c r="C73" s="90">
        <v>186</v>
      </c>
      <c r="D73" s="78"/>
      <c r="E73" s="78">
        <v>185</v>
      </c>
      <c r="G73" s="95" t="s">
        <v>2894</v>
      </c>
      <c r="H73" s="95" t="s">
        <v>49</v>
      </c>
      <c r="I73" s="95">
        <v>43</v>
      </c>
      <c r="J73" s="95"/>
      <c r="K73" s="95"/>
      <c r="L73" s="95" t="s">
        <v>1650</v>
      </c>
      <c r="N73" s="95" t="s">
        <v>204</v>
      </c>
    </row>
    <row r="74" spans="1:14" ht="12.75" x14ac:dyDescent="0.2">
      <c r="A74" s="78" t="s">
        <v>57</v>
      </c>
      <c r="B74" s="78" t="s">
        <v>642</v>
      </c>
      <c r="C74" s="90">
        <v>805</v>
      </c>
      <c r="D74" s="78"/>
      <c r="E74" s="90">
        <v>793</v>
      </c>
      <c r="G74" s="95" t="s">
        <v>2895</v>
      </c>
      <c r="H74" s="95" t="s">
        <v>50</v>
      </c>
      <c r="I74" s="95">
        <v>35</v>
      </c>
      <c r="J74" s="95"/>
      <c r="K74" s="95"/>
      <c r="L74" s="95" t="s">
        <v>1650</v>
      </c>
      <c r="N74" s="95" t="s">
        <v>84</v>
      </c>
    </row>
    <row r="75" spans="1:14" ht="12.75" x14ac:dyDescent="0.2">
      <c r="A75" s="78" t="s">
        <v>58</v>
      </c>
      <c r="B75" s="78" t="s">
        <v>643</v>
      </c>
      <c r="C75" s="90">
        <v>190</v>
      </c>
      <c r="D75" s="78"/>
      <c r="E75" s="90">
        <v>178</v>
      </c>
      <c r="G75" s="95" t="s">
        <v>2874</v>
      </c>
      <c r="H75" s="95" t="s">
        <v>635</v>
      </c>
      <c r="I75" s="95">
        <v>128</v>
      </c>
      <c r="J75" s="95"/>
      <c r="K75" s="95"/>
      <c r="L75" s="95" t="s">
        <v>10</v>
      </c>
      <c r="N75" s="95" t="s">
        <v>166</v>
      </c>
    </row>
    <row r="76" spans="1:14" ht="12.75" x14ac:dyDescent="0.2">
      <c r="A76" s="78" t="s">
        <v>59</v>
      </c>
      <c r="B76" s="78" t="s">
        <v>644</v>
      </c>
      <c r="C76" s="90">
        <v>54</v>
      </c>
      <c r="D76" s="78"/>
      <c r="E76" s="90"/>
      <c r="G76" s="96" t="s">
        <v>1690</v>
      </c>
      <c r="H76" s="96" t="s">
        <v>756</v>
      </c>
      <c r="I76" s="96">
        <v>28</v>
      </c>
      <c r="J76" s="96"/>
      <c r="K76" s="96"/>
      <c r="L76" s="96" t="s">
        <v>83</v>
      </c>
      <c r="N76" s="95" t="s">
        <v>749</v>
      </c>
    </row>
    <row r="77" spans="1:14" ht="12.75" x14ac:dyDescent="0.2">
      <c r="A77" s="78" t="s">
        <v>60</v>
      </c>
      <c r="B77" s="78" t="s">
        <v>645</v>
      </c>
      <c r="C77" s="90">
        <v>74</v>
      </c>
      <c r="D77" s="78"/>
      <c r="E77" s="90"/>
      <c r="G77" s="96" t="s">
        <v>1690</v>
      </c>
      <c r="H77" s="96" t="s">
        <v>756</v>
      </c>
      <c r="I77" s="96">
        <v>28</v>
      </c>
      <c r="J77" s="96"/>
      <c r="K77" s="96"/>
      <c r="L77" s="96" t="s">
        <v>81</v>
      </c>
      <c r="N77" s="95" t="s">
        <v>131</v>
      </c>
    </row>
    <row r="78" spans="1:14" ht="12.75" x14ac:dyDescent="0.2">
      <c r="A78" s="78" t="s">
        <v>61</v>
      </c>
      <c r="B78" s="78" t="s">
        <v>646</v>
      </c>
      <c r="C78" s="90">
        <v>75</v>
      </c>
      <c r="D78" s="78"/>
      <c r="E78" s="90"/>
      <c r="G78" s="95" t="s">
        <v>1693</v>
      </c>
      <c r="H78" s="95" t="s">
        <v>756</v>
      </c>
      <c r="I78" s="95">
        <v>28</v>
      </c>
      <c r="J78" s="95"/>
      <c r="K78" s="95"/>
      <c r="L78" s="95" t="s">
        <v>84</v>
      </c>
      <c r="N78" s="95" t="s">
        <v>55</v>
      </c>
    </row>
    <row r="79" spans="1:14" ht="12.75" x14ac:dyDescent="0.2">
      <c r="A79" s="78" t="s">
        <v>62</v>
      </c>
      <c r="B79" s="78" t="s">
        <v>647</v>
      </c>
      <c r="C79" s="90">
        <v>91</v>
      </c>
      <c r="D79" s="78"/>
      <c r="E79" s="90"/>
      <c r="G79" s="94" t="s">
        <v>2297</v>
      </c>
      <c r="H79" s="94" t="s">
        <v>756</v>
      </c>
      <c r="I79" s="94">
        <v>28</v>
      </c>
      <c r="J79" s="94"/>
      <c r="K79" s="94"/>
      <c r="L79" s="94" t="s">
        <v>749</v>
      </c>
      <c r="N79" s="95" t="s">
        <v>280</v>
      </c>
    </row>
    <row r="80" spans="1:14" ht="12.75" x14ac:dyDescent="0.2">
      <c r="A80" s="78" t="s">
        <v>63</v>
      </c>
      <c r="B80" s="78" t="s">
        <v>648</v>
      </c>
      <c r="C80" s="90">
        <v>246</v>
      </c>
      <c r="D80" s="78"/>
      <c r="E80" s="90"/>
      <c r="G80" s="94" t="s">
        <v>2297</v>
      </c>
      <c r="H80" s="94" t="s">
        <v>756</v>
      </c>
      <c r="I80" s="94">
        <v>28</v>
      </c>
      <c r="J80" s="94"/>
      <c r="K80" s="94"/>
      <c r="L80" s="94" t="s">
        <v>166</v>
      </c>
      <c r="N80" s="95" t="s">
        <v>183</v>
      </c>
    </row>
    <row r="81" spans="1:14" ht="12.75" x14ac:dyDescent="0.2">
      <c r="A81" s="78" t="s">
        <v>64</v>
      </c>
      <c r="B81" s="78" t="s">
        <v>324</v>
      </c>
      <c r="C81" s="90">
        <v>693</v>
      </c>
      <c r="D81" s="78"/>
      <c r="E81" s="90">
        <v>685</v>
      </c>
      <c r="G81" s="95" t="s">
        <v>2449</v>
      </c>
      <c r="H81" s="95" t="s">
        <v>673</v>
      </c>
      <c r="I81" s="95">
        <v>28</v>
      </c>
      <c r="J81" s="95"/>
      <c r="K81" s="95"/>
      <c r="L81" s="95" t="s">
        <v>261</v>
      </c>
      <c r="N81" s="95" t="s">
        <v>230</v>
      </c>
    </row>
    <row r="82" spans="1:14" ht="12.75" x14ac:dyDescent="0.2">
      <c r="A82" s="78" t="s">
        <v>65</v>
      </c>
      <c r="B82" s="78" t="s">
        <v>325</v>
      </c>
      <c r="C82" s="90">
        <v>157</v>
      </c>
      <c r="D82" s="78"/>
      <c r="E82" s="90">
        <v>149</v>
      </c>
      <c r="G82" s="95" t="s">
        <v>1691</v>
      </c>
      <c r="H82" s="95" t="s">
        <v>321</v>
      </c>
      <c r="I82" s="95">
        <v>28</v>
      </c>
      <c r="J82" s="95"/>
      <c r="K82" s="95"/>
      <c r="L82" s="95" t="s">
        <v>85</v>
      </c>
      <c r="N82" s="95" t="s">
        <v>233</v>
      </c>
    </row>
    <row r="83" spans="1:14" ht="12.75" x14ac:dyDescent="0.2">
      <c r="A83" s="78" t="s">
        <v>66</v>
      </c>
      <c r="B83" s="78" t="s">
        <v>326</v>
      </c>
      <c r="C83" s="90">
        <v>139</v>
      </c>
      <c r="D83" s="78"/>
      <c r="E83" s="90"/>
      <c r="G83" s="95" t="s">
        <v>53</v>
      </c>
      <c r="H83" s="95" t="s">
        <v>641</v>
      </c>
      <c r="I83" s="95">
        <v>3510</v>
      </c>
      <c r="J83" s="95"/>
      <c r="K83" s="95">
        <v>3461</v>
      </c>
      <c r="L83" s="95" t="s">
        <v>55</v>
      </c>
      <c r="N83" s="95" t="s">
        <v>42</v>
      </c>
    </row>
    <row r="84" spans="1:14" ht="12.75" x14ac:dyDescent="0.2">
      <c r="A84" s="78" t="s">
        <v>67</v>
      </c>
      <c r="B84" s="78" t="s">
        <v>327</v>
      </c>
      <c r="C84" s="90">
        <v>108</v>
      </c>
      <c r="D84" s="78"/>
      <c r="E84" s="90"/>
      <c r="G84" s="95" t="s">
        <v>54</v>
      </c>
      <c r="H84" s="95" t="s">
        <v>323</v>
      </c>
      <c r="I84" s="95">
        <v>254</v>
      </c>
      <c r="J84" s="95"/>
      <c r="K84" s="95">
        <v>243</v>
      </c>
      <c r="L84" s="95" t="s">
        <v>55</v>
      </c>
      <c r="N84" s="95" t="s">
        <v>47</v>
      </c>
    </row>
    <row r="85" spans="1:14" ht="12.75" x14ac:dyDescent="0.2">
      <c r="A85" s="78" t="s">
        <v>68</v>
      </c>
      <c r="B85" s="78" t="s">
        <v>328</v>
      </c>
      <c r="C85" s="90">
        <v>150</v>
      </c>
      <c r="D85" s="78"/>
      <c r="E85" s="90"/>
      <c r="G85" s="95" t="s">
        <v>3308</v>
      </c>
      <c r="H85" s="95" t="s">
        <v>322</v>
      </c>
      <c r="I85" s="95">
        <v>186</v>
      </c>
      <c r="J85" s="95"/>
      <c r="K85" s="95">
        <v>185</v>
      </c>
      <c r="L85" s="95" t="s">
        <v>55</v>
      </c>
      <c r="N85" s="95" t="s">
        <v>70</v>
      </c>
    </row>
    <row r="86" spans="1:14" ht="12.75" x14ac:dyDescent="0.2">
      <c r="A86" s="78" t="s">
        <v>2937</v>
      </c>
      <c r="B86" s="78" t="s">
        <v>329</v>
      </c>
      <c r="C86" s="90">
        <v>286</v>
      </c>
      <c r="D86" s="78"/>
      <c r="E86" s="90"/>
      <c r="G86" s="95" t="s">
        <v>57</v>
      </c>
      <c r="H86" s="95" t="s">
        <v>642</v>
      </c>
      <c r="I86" s="95">
        <v>805</v>
      </c>
      <c r="J86" s="95"/>
      <c r="K86" s="95">
        <v>793</v>
      </c>
      <c r="L86" s="95" t="s">
        <v>55</v>
      </c>
      <c r="N86" s="95" t="s">
        <v>222</v>
      </c>
    </row>
    <row r="87" spans="1:14" ht="12.75" x14ac:dyDescent="0.2">
      <c r="A87" s="78" t="s">
        <v>2712</v>
      </c>
      <c r="B87" s="78" t="s">
        <v>331</v>
      </c>
      <c r="C87" s="90">
        <v>133</v>
      </c>
      <c r="D87" s="78"/>
      <c r="E87" s="90"/>
      <c r="G87" s="95" t="s">
        <v>58</v>
      </c>
      <c r="H87" s="95" t="s">
        <v>643</v>
      </c>
      <c r="I87" s="95">
        <v>190</v>
      </c>
      <c r="J87" s="95"/>
      <c r="K87" s="95">
        <v>178</v>
      </c>
      <c r="L87" s="95" t="s">
        <v>55</v>
      </c>
      <c r="N87" s="95" t="s">
        <v>226</v>
      </c>
    </row>
    <row r="88" spans="1:14" ht="12.75" x14ac:dyDescent="0.2">
      <c r="A88" s="78" t="s">
        <v>2880</v>
      </c>
      <c r="B88" s="78" t="s">
        <v>330</v>
      </c>
      <c r="C88" s="90">
        <v>271</v>
      </c>
      <c r="D88" s="78"/>
      <c r="E88" s="90"/>
      <c r="G88" s="95" t="s">
        <v>59</v>
      </c>
      <c r="H88" s="95" t="s">
        <v>644</v>
      </c>
      <c r="I88" s="95">
        <v>54</v>
      </c>
      <c r="J88" s="95"/>
      <c r="K88" s="95"/>
      <c r="L88" s="95" t="s">
        <v>55</v>
      </c>
      <c r="N88" s="95" t="s">
        <v>223</v>
      </c>
    </row>
    <row r="89" spans="1:14" ht="12.75" x14ac:dyDescent="0.2">
      <c r="A89" s="78" t="s">
        <v>2940</v>
      </c>
      <c r="B89" s="78" t="s">
        <v>331</v>
      </c>
      <c r="C89" s="90">
        <v>367</v>
      </c>
      <c r="D89" s="78"/>
      <c r="E89" s="90"/>
      <c r="G89" s="95" t="s">
        <v>60</v>
      </c>
      <c r="H89" s="95" t="s">
        <v>645</v>
      </c>
      <c r="I89" s="95">
        <v>74</v>
      </c>
      <c r="J89" s="95"/>
      <c r="K89" s="95"/>
      <c r="L89" s="95" t="s">
        <v>55</v>
      </c>
      <c r="N89" s="95" t="s">
        <v>3353</v>
      </c>
    </row>
    <row r="90" spans="1:14" ht="12.75" x14ac:dyDescent="0.2">
      <c r="A90" s="78" t="s">
        <v>2896</v>
      </c>
      <c r="B90" s="78" t="s">
        <v>51</v>
      </c>
      <c r="C90" s="90">
        <v>129</v>
      </c>
      <c r="D90" s="78"/>
      <c r="E90" s="90"/>
      <c r="G90" s="95" t="s">
        <v>61</v>
      </c>
      <c r="H90" s="95" t="s">
        <v>646</v>
      </c>
      <c r="I90" s="95">
        <v>75</v>
      </c>
      <c r="J90" s="95"/>
      <c r="K90" s="95"/>
      <c r="L90" s="95" t="s">
        <v>55</v>
      </c>
      <c r="N90" s="95" t="s">
        <v>225</v>
      </c>
    </row>
    <row r="91" spans="1:14" ht="12.75" x14ac:dyDescent="0.2">
      <c r="A91" s="78" t="s">
        <v>3307</v>
      </c>
      <c r="B91" s="78" t="s">
        <v>830</v>
      </c>
      <c r="C91" s="90">
        <v>461</v>
      </c>
      <c r="D91" s="78"/>
      <c r="E91" s="90">
        <v>449</v>
      </c>
      <c r="G91" s="95" t="s">
        <v>62</v>
      </c>
      <c r="H91" s="95" t="s">
        <v>647</v>
      </c>
      <c r="I91" s="95">
        <v>91</v>
      </c>
      <c r="J91" s="95"/>
      <c r="K91" s="95"/>
      <c r="L91" s="95" t="s">
        <v>55</v>
      </c>
      <c r="N91" s="95" t="s">
        <v>234</v>
      </c>
    </row>
    <row r="92" spans="1:14" ht="12.75" x14ac:dyDescent="0.2">
      <c r="A92" s="78" t="s">
        <v>3612</v>
      </c>
      <c r="B92" s="78" t="s">
        <v>332</v>
      </c>
      <c r="C92" s="90">
        <v>105</v>
      </c>
      <c r="D92" s="78"/>
      <c r="E92" s="90"/>
      <c r="G92" s="95" t="s">
        <v>63</v>
      </c>
      <c r="H92" s="95" t="s">
        <v>648</v>
      </c>
      <c r="I92" s="95">
        <v>246</v>
      </c>
      <c r="J92" s="95"/>
      <c r="K92" s="95"/>
      <c r="L92" s="95" t="s">
        <v>55</v>
      </c>
    </row>
    <row r="93" spans="1:14" ht="12.75" x14ac:dyDescent="0.2">
      <c r="A93" s="78" t="s">
        <v>3613</v>
      </c>
      <c r="B93" s="78" t="s">
        <v>333</v>
      </c>
      <c r="C93" s="90">
        <v>304</v>
      </c>
      <c r="D93" s="78"/>
      <c r="E93" s="90">
        <v>292</v>
      </c>
      <c r="G93" s="95" t="s">
        <v>64</v>
      </c>
      <c r="H93" s="95" t="s">
        <v>324</v>
      </c>
      <c r="I93" s="95">
        <v>693</v>
      </c>
      <c r="J93" s="95"/>
      <c r="K93" s="95">
        <v>685</v>
      </c>
      <c r="L93" s="95" t="s">
        <v>55</v>
      </c>
    </row>
    <row r="94" spans="1:14" ht="12.75" x14ac:dyDescent="0.2">
      <c r="A94" s="78" t="s">
        <v>244</v>
      </c>
      <c r="B94" s="78" t="s">
        <v>656</v>
      </c>
      <c r="C94" s="90">
        <v>24</v>
      </c>
      <c r="D94" s="78"/>
      <c r="E94" s="90"/>
      <c r="G94" s="95" t="s">
        <v>65</v>
      </c>
      <c r="H94" s="95" t="s">
        <v>325</v>
      </c>
      <c r="I94" s="95">
        <v>157</v>
      </c>
      <c r="J94" s="95"/>
      <c r="K94" s="95">
        <v>149</v>
      </c>
      <c r="L94" s="95" t="s">
        <v>55</v>
      </c>
    </row>
    <row r="95" spans="1:14" ht="12.75" x14ac:dyDescent="0.2">
      <c r="A95" s="78" t="s">
        <v>242</v>
      </c>
      <c r="B95" s="78" t="s">
        <v>657</v>
      </c>
      <c r="C95" s="90">
        <v>4</v>
      </c>
      <c r="D95" s="78"/>
      <c r="E95" s="90"/>
      <c r="G95" s="95" t="s">
        <v>66</v>
      </c>
      <c r="H95" s="95" t="s">
        <v>326</v>
      </c>
      <c r="I95" s="95">
        <v>139</v>
      </c>
      <c r="J95" s="95"/>
      <c r="K95" s="95"/>
      <c r="L95" s="95" t="s">
        <v>55</v>
      </c>
    </row>
    <row r="96" spans="1:14" ht="12.75" x14ac:dyDescent="0.2">
      <c r="A96" s="78" t="s">
        <v>243</v>
      </c>
      <c r="B96" s="78" t="s">
        <v>658</v>
      </c>
      <c r="C96" s="90">
        <v>5</v>
      </c>
      <c r="D96" s="78"/>
      <c r="E96" s="90"/>
      <c r="G96" s="95" t="s">
        <v>67</v>
      </c>
      <c r="H96" s="95" t="s">
        <v>327</v>
      </c>
      <c r="I96" s="95">
        <v>108</v>
      </c>
      <c r="J96" s="95"/>
      <c r="K96" s="95"/>
      <c r="L96" s="95" t="s">
        <v>55</v>
      </c>
    </row>
    <row r="97" spans="1:12" ht="12.75" x14ac:dyDescent="0.2">
      <c r="A97" s="78" t="s">
        <v>283</v>
      </c>
      <c r="B97" s="78" t="s">
        <v>659</v>
      </c>
      <c r="C97" s="90">
        <v>5</v>
      </c>
      <c r="D97" s="78"/>
      <c r="E97" s="90"/>
      <c r="G97" s="95" t="s">
        <v>68</v>
      </c>
      <c r="H97" s="95" t="s">
        <v>328</v>
      </c>
      <c r="I97" s="95">
        <v>150</v>
      </c>
      <c r="J97" s="95"/>
      <c r="K97" s="95"/>
      <c r="L97" s="95" t="s">
        <v>55</v>
      </c>
    </row>
    <row r="98" spans="1:12" ht="12.75" x14ac:dyDescent="0.2">
      <c r="A98" s="78" t="s">
        <v>240</v>
      </c>
      <c r="B98" s="78" t="s">
        <v>76</v>
      </c>
      <c r="C98" s="90">
        <v>4</v>
      </c>
      <c r="D98" s="90"/>
      <c r="E98" s="90"/>
      <c r="G98" s="95" t="s">
        <v>2937</v>
      </c>
      <c r="H98" s="95" t="s">
        <v>329</v>
      </c>
      <c r="I98" s="95">
        <v>286</v>
      </c>
      <c r="J98" s="95"/>
      <c r="K98" s="95"/>
      <c r="L98" s="95" t="s">
        <v>10</v>
      </c>
    </row>
    <row r="99" spans="1:12" ht="12.75" x14ac:dyDescent="0.2">
      <c r="A99" s="78" t="s">
        <v>241</v>
      </c>
      <c r="B99" s="78" t="s">
        <v>77</v>
      </c>
      <c r="C99" s="90">
        <v>6</v>
      </c>
      <c r="D99" s="90"/>
      <c r="E99" s="90"/>
      <c r="G99" s="95" t="s">
        <v>2712</v>
      </c>
      <c r="H99" s="95" t="s">
        <v>331</v>
      </c>
      <c r="I99" s="95">
        <v>133</v>
      </c>
      <c r="J99" s="95"/>
      <c r="K99" s="95"/>
      <c r="L99" s="95" t="s">
        <v>42</v>
      </c>
    </row>
    <row r="100" spans="1:12" ht="12.75" x14ac:dyDescent="0.2">
      <c r="A100" s="78" t="s">
        <v>284</v>
      </c>
      <c r="B100" s="78" t="s">
        <v>78</v>
      </c>
      <c r="C100" s="90">
        <v>10</v>
      </c>
      <c r="D100" s="90"/>
      <c r="E100" s="90"/>
      <c r="G100" s="95" t="s">
        <v>2880</v>
      </c>
      <c r="H100" s="95" t="s">
        <v>330</v>
      </c>
      <c r="I100" s="95">
        <v>271</v>
      </c>
      <c r="J100" s="95"/>
      <c r="K100" s="95"/>
      <c r="L100" s="95" t="s">
        <v>294</v>
      </c>
    </row>
    <row r="101" spans="1:12" ht="12.75" x14ac:dyDescent="0.2">
      <c r="A101" s="78" t="s">
        <v>3003</v>
      </c>
      <c r="B101" s="78" t="s">
        <v>3004</v>
      </c>
      <c r="C101" s="90">
        <v>41</v>
      </c>
      <c r="D101" s="78"/>
      <c r="E101" s="90"/>
      <c r="G101" s="95" t="s">
        <v>2940</v>
      </c>
      <c r="H101" s="95" t="s">
        <v>331</v>
      </c>
      <c r="I101" s="95">
        <v>367</v>
      </c>
      <c r="J101" s="95"/>
      <c r="K101" s="95"/>
      <c r="L101" s="95" t="s">
        <v>233</v>
      </c>
    </row>
    <row r="102" spans="1:12" ht="12.75" x14ac:dyDescent="0.2">
      <c r="A102" s="78" t="s">
        <v>3005</v>
      </c>
      <c r="B102" s="78" t="s">
        <v>3006</v>
      </c>
      <c r="C102" s="90">
        <v>53</v>
      </c>
      <c r="D102" s="78"/>
      <c r="E102" s="90"/>
      <c r="G102" s="95" t="s">
        <v>2896</v>
      </c>
      <c r="H102" s="95" t="s">
        <v>51</v>
      </c>
      <c r="I102" s="95">
        <v>129</v>
      </c>
      <c r="J102" s="95"/>
      <c r="K102" s="95"/>
      <c r="L102" s="95" t="s">
        <v>1650</v>
      </c>
    </row>
    <row r="103" spans="1:12" ht="12.75" x14ac:dyDescent="0.2">
      <c r="A103" s="78" t="s">
        <v>2106</v>
      </c>
      <c r="B103" s="78" t="s">
        <v>79</v>
      </c>
      <c r="C103" s="90">
        <v>97</v>
      </c>
      <c r="D103" s="90"/>
      <c r="E103" s="90"/>
      <c r="G103" s="95" t="s">
        <v>3307</v>
      </c>
      <c r="H103" s="95" t="s">
        <v>830</v>
      </c>
      <c r="I103" s="95">
        <v>461</v>
      </c>
      <c r="J103" s="95"/>
      <c r="K103" s="95">
        <v>449</v>
      </c>
      <c r="L103" s="95" t="s">
        <v>70</v>
      </c>
    </row>
    <row r="104" spans="1:12" ht="12.75" x14ac:dyDescent="0.2">
      <c r="A104" s="78" t="s">
        <v>1694</v>
      </c>
      <c r="B104" s="78" t="s">
        <v>1695</v>
      </c>
      <c r="C104" s="90">
        <v>71</v>
      </c>
      <c r="D104" s="90"/>
      <c r="E104" s="90"/>
      <c r="G104" s="95" t="s">
        <v>3612</v>
      </c>
      <c r="H104" s="95" t="s">
        <v>332</v>
      </c>
      <c r="I104" s="95">
        <v>105</v>
      </c>
      <c r="J104" s="95"/>
      <c r="K104" s="95"/>
      <c r="L104" s="95" t="s">
        <v>70</v>
      </c>
    </row>
    <row r="105" spans="1:12" ht="12.75" x14ac:dyDescent="0.2">
      <c r="A105" s="78" t="s">
        <v>855</v>
      </c>
      <c r="B105" s="78" t="s">
        <v>660</v>
      </c>
      <c r="C105" s="90">
        <v>69</v>
      </c>
      <c r="D105" s="90"/>
      <c r="E105" s="90"/>
      <c r="G105" s="95" t="s">
        <v>3613</v>
      </c>
      <c r="H105" s="95" t="s">
        <v>333</v>
      </c>
      <c r="I105" s="95">
        <v>304</v>
      </c>
      <c r="J105" s="95"/>
      <c r="K105" s="95">
        <v>292</v>
      </c>
      <c r="L105" s="95" t="s">
        <v>70</v>
      </c>
    </row>
    <row r="106" spans="1:12" ht="12.75" x14ac:dyDescent="0.2">
      <c r="A106" s="78" t="s">
        <v>2747</v>
      </c>
      <c r="B106" s="78" t="s">
        <v>2748</v>
      </c>
      <c r="C106" s="90">
        <v>166</v>
      </c>
      <c r="D106" s="90"/>
      <c r="E106" s="90"/>
      <c r="G106" s="95" t="s">
        <v>3003</v>
      </c>
      <c r="H106" s="95" t="s">
        <v>3004</v>
      </c>
      <c r="I106" s="95">
        <v>41</v>
      </c>
      <c r="J106" s="95"/>
      <c r="K106" s="95"/>
      <c r="L106" s="95" t="s">
        <v>75</v>
      </c>
    </row>
    <row r="107" spans="1:12" ht="12.75" x14ac:dyDescent="0.2">
      <c r="A107" s="78" t="s">
        <v>3039</v>
      </c>
      <c r="B107" s="78" t="s">
        <v>3040</v>
      </c>
      <c r="C107" s="90">
        <v>100</v>
      </c>
      <c r="D107" s="90"/>
      <c r="E107" s="90">
        <v>98</v>
      </c>
      <c r="G107" s="95" t="s">
        <v>3005</v>
      </c>
      <c r="H107" s="95" t="s">
        <v>3006</v>
      </c>
      <c r="I107" s="95">
        <v>53</v>
      </c>
      <c r="J107" s="95"/>
      <c r="K107" s="95"/>
      <c r="L107" s="95" t="s">
        <v>75</v>
      </c>
    </row>
    <row r="108" spans="1:12" ht="12.75" x14ac:dyDescent="0.2">
      <c r="A108" s="78" t="s">
        <v>3615</v>
      </c>
      <c r="B108" s="78" t="s">
        <v>3418</v>
      </c>
      <c r="C108" s="90">
        <v>149</v>
      </c>
      <c r="D108" s="90" t="s">
        <v>2746</v>
      </c>
      <c r="E108" s="90">
        <v>152</v>
      </c>
      <c r="G108" s="95" t="s">
        <v>2106</v>
      </c>
      <c r="H108" s="95" t="s">
        <v>79</v>
      </c>
      <c r="I108" s="95">
        <v>97</v>
      </c>
      <c r="J108" s="95"/>
      <c r="K108" s="95"/>
      <c r="L108" s="95" t="s">
        <v>335</v>
      </c>
    </row>
    <row r="109" spans="1:12" ht="12.75" x14ac:dyDescent="0.2">
      <c r="A109" s="78" t="s">
        <v>2107</v>
      </c>
      <c r="B109" s="78" t="s">
        <v>2108</v>
      </c>
      <c r="C109" s="90">
        <v>4</v>
      </c>
      <c r="D109" s="78"/>
      <c r="E109" s="90"/>
      <c r="G109" s="95" t="s">
        <v>1694</v>
      </c>
      <c r="H109" s="95" t="s">
        <v>1695</v>
      </c>
      <c r="I109" s="95">
        <v>71</v>
      </c>
      <c r="J109" s="95"/>
      <c r="K109" s="95"/>
      <c r="L109" s="95" t="s">
        <v>335</v>
      </c>
    </row>
    <row r="110" spans="1:12" ht="12.75" x14ac:dyDescent="0.2">
      <c r="A110" s="78" t="s">
        <v>856</v>
      </c>
      <c r="B110" s="78" t="s">
        <v>334</v>
      </c>
      <c r="C110" s="90">
        <v>74</v>
      </c>
      <c r="D110" s="90"/>
      <c r="E110" s="90"/>
      <c r="G110" s="95" t="s">
        <v>855</v>
      </c>
      <c r="H110" s="95" t="s">
        <v>660</v>
      </c>
      <c r="I110" s="95">
        <v>69</v>
      </c>
      <c r="J110" s="95"/>
      <c r="K110" s="95"/>
      <c r="L110" s="95" t="s">
        <v>335</v>
      </c>
    </row>
    <row r="111" spans="1:12" ht="12.75" x14ac:dyDescent="0.2">
      <c r="A111" s="78" t="s">
        <v>2109</v>
      </c>
      <c r="B111" s="78" t="s">
        <v>2110</v>
      </c>
      <c r="C111" s="90">
        <v>18</v>
      </c>
      <c r="D111" s="90"/>
      <c r="E111" s="90"/>
      <c r="G111" s="95" t="s">
        <v>2747</v>
      </c>
      <c r="H111" s="95" t="s">
        <v>2748</v>
      </c>
      <c r="I111" s="95">
        <v>166</v>
      </c>
      <c r="J111" s="95"/>
      <c r="K111" s="95"/>
      <c r="L111" s="95" t="s">
        <v>335</v>
      </c>
    </row>
    <row r="112" spans="1:12" ht="12.75" x14ac:dyDescent="0.2">
      <c r="A112" s="78" t="s">
        <v>1535</v>
      </c>
      <c r="B112" s="78" t="s">
        <v>336</v>
      </c>
      <c r="C112" s="90">
        <v>452</v>
      </c>
      <c r="D112" s="78"/>
      <c r="E112" s="78">
        <v>450</v>
      </c>
      <c r="G112" s="95" t="s">
        <v>3039</v>
      </c>
      <c r="H112" s="95" t="s">
        <v>3040</v>
      </c>
      <c r="I112" s="95">
        <v>100</v>
      </c>
      <c r="J112" s="95"/>
      <c r="K112" s="95">
        <v>98</v>
      </c>
      <c r="L112" s="95" t="s">
        <v>335</v>
      </c>
    </row>
    <row r="113" spans="1:14" ht="12.75" x14ac:dyDescent="0.2">
      <c r="A113" s="78" t="s">
        <v>1503</v>
      </c>
      <c r="B113" s="78" t="s">
        <v>337</v>
      </c>
      <c r="C113" s="90">
        <v>440</v>
      </c>
      <c r="D113" s="78"/>
      <c r="E113" s="90">
        <v>438</v>
      </c>
      <c r="G113" s="95" t="s">
        <v>3615</v>
      </c>
      <c r="H113" s="95" t="s">
        <v>3418</v>
      </c>
      <c r="I113" s="95">
        <v>149</v>
      </c>
      <c r="J113" s="95" t="s">
        <v>2746</v>
      </c>
      <c r="K113" s="95">
        <v>152</v>
      </c>
      <c r="L113" s="95" t="s">
        <v>335</v>
      </c>
      <c r="N113" s="97"/>
    </row>
    <row r="114" spans="1:14" ht="12.75" x14ac:dyDescent="0.2">
      <c r="A114" s="78" t="s">
        <v>1515</v>
      </c>
      <c r="B114" s="78" t="s">
        <v>338</v>
      </c>
      <c r="C114" s="90">
        <v>433</v>
      </c>
      <c r="D114" s="78"/>
      <c r="E114" s="90">
        <v>431</v>
      </c>
      <c r="G114" s="95" t="s">
        <v>2107</v>
      </c>
      <c r="H114" s="95" t="s">
        <v>2108</v>
      </c>
      <c r="I114" s="95">
        <v>4</v>
      </c>
      <c r="J114" s="95"/>
      <c r="K114" s="95"/>
      <c r="L114" s="95" t="s">
        <v>335</v>
      </c>
      <c r="N114" s="97"/>
    </row>
    <row r="115" spans="1:14" ht="12.75" x14ac:dyDescent="0.2">
      <c r="A115" s="78" t="s">
        <v>1507</v>
      </c>
      <c r="B115" s="78" t="s">
        <v>2059</v>
      </c>
      <c r="C115" s="90">
        <v>439</v>
      </c>
      <c r="D115" s="78"/>
      <c r="E115" s="78">
        <v>437</v>
      </c>
      <c r="G115" s="95" t="s">
        <v>856</v>
      </c>
      <c r="H115" s="95" t="s">
        <v>334</v>
      </c>
      <c r="I115" s="95">
        <v>74</v>
      </c>
      <c r="J115" s="95"/>
      <c r="K115" s="95"/>
      <c r="L115" s="95" t="s">
        <v>335</v>
      </c>
      <c r="N115" s="97"/>
    </row>
    <row r="116" spans="1:14" ht="12.75" x14ac:dyDescent="0.2">
      <c r="A116" s="78" t="s">
        <v>1536</v>
      </c>
      <c r="B116" s="78" t="s">
        <v>339</v>
      </c>
      <c r="C116" s="90">
        <v>84</v>
      </c>
      <c r="D116" s="78"/>
      <c r="E116" s="78">
        <v>82</v>
      </c>
      <c r="G116" s="95" t="s">
        <v>2109</v>
      </c>
      <c r="H116" s="95" t="s">
        <v>2110</v>
      </c>
      <c r="I116" s="95">
        <v>18</v>
      </c>
      <c r="J116" s="95"/>
      <c r="K116" s="95"/>
      <c r="L116" s="95" t="s">
        <v>335</v>
      </c>
    </row>
    <row r="117" spans="1:14" ht="12.75" x14ac:dyDescent="0.2">
      <c r="A117" s="78" t="s">
        <v>1504</v>
      </c>
      <c r="B117" s="78" t="s">
        <v>340</v>
      </c>
      <c r="C117" s="90">
        <v>83</v>
      </c>
      <c r="D117" s="78"/>
      <c r="E117" s="90">
        <v>81</v>
      </c>
      <c r="G117" s="95" t="s">
        <v>1535</v>
      </c>
      <c r="H117" s="95" t="s">
        <v>336</v>
      </c>
      <c r="I117" s="95">
        <v>452</v>
      </c>
      <c r="J117" s="95"/>
      <c r="K117" s="95">
        <v>450</v>
      </c>
      <c r="L117" s="95" t="s">
        <v>81</v>
      </c>
      <c r="N117" s="97"/>
    </row>
    <row r="118" spans="1:14" ht="12.75" x14ac:dyDescent="0.2">
      <c r="A118" s="78" t="s">
        <v>1516</v>
      </c>
      <c r="B118" s="78" t="s">
        <v>341</v>
      </c>
      <c r="C118" s="90">
        <v>83</v>
      </c>
      <c r="D118" s="78"/>
      <c r="E118" s="90">
        <v>81</v>
      </c>
      <c r="G118" s="95" t="s">
        <v>1503</v>
      </c>
      <c r="H118" s="95" t="s">
        <v>337</v>
      </c>
      <c r="I118" s="95">
        <v>440</v>
      </c>
      <c r="J118" s="95"/>
      <c r="K118" s="95">
        <v>438</v>
      </c>
      <c r="L118" s="95" t="s">
        <v>83</v>
      </c>
      <c r="N118" s="97"/>
    </row>
    <row r="119" spans="1:14" ht="12.75" x14ac:dyDescent="0.2">
      <c r="A119" s="78" t="s">
        <v>1508</v>
      </c>
      <c r="B119" s="78" t="s">
        <v>342</v>
      </c>
      <c r="C119" s="90">
        <v>83</v>
      </c>
      <c r="D119" s="78"/>
      <c r="E119" s="78">
        <v>81</v>
      </c>
      <c r="G119" s="95" t="s">
        <v>1515</v>
      </c>
      <c r="H119" s="95" t="s">
        <v>338</v>
      </c>
      <c r="I119" s="95">
        <v>433</v>
      </c>
      <c r="J119" s="95"/>
      <c r="K119" s="95">
        <v>431</v>
      </c>
      <c r="L119" s="95" t="s">
        <v>84</v>
      </c>
      <c r="N119" s="97"/>
    </row>
    <row r="120" spans="1:14" ht="12.75" x14ac:dyDescent="0.2">
      <c r="A120" s="78" t="s">
        <v>2976</v>
      </c>
      <c r="B120" s="78" t="s">
        <v>1537</v>
      </c>
      <c r="C120" s="90">
        <v>113</v>
      </c>
      <c r="D120" s="78"/>
      <c r="E120" s="78"/>
      <c r="G120" s="95" t="s">
        <v>1507</v>
      </c>
      <c r="H120" s="95" t="s">
        <v>2059</v>
      </c>
      <c r="I120" s="95">
        <v>439</v>
      </c>
      <c r="J120" s="95"/>
      <c r="K120" s="95">
        <v>437</v>
      </c>
      <c r="L120" s="95" t="s">
        <v>85</v>
      </c>
    </row>
    <row r="121" spans="1:14" ht="12.75" x14ac:dyDescent="0.2">
      <c r="A121" s="78" t="s">
        <v>2977</v>
      </c>
      <c r="B121" s="78" t="s">
        <v>343</v>
      </c>
      <c r="C121" s="90">
        <v>102</v>
      </c>
      <c r="D121" s="78"/>
      <c r="E121" s="90"/>
      <c r="G121" s="95" t="s">
        <v>1536</v>
      </c>
      <c r="H121" s="95" t="s">
        <v>339</v>
      </c>
      <c r="I121" s="95">
        <v>84</v>
      </c>
      <c r="J121" s="95"/>
      <c r="K121" s="95">
        <v>82</v>
      </c>
      <c r="L121" s="95" t="s">
        <v>81</v>
      </c>
      <c r="N121" s="97"/>
    </row>
    <row r="122" spans="1:14" ht="12.75" x14ac:dyDescent="0.2">
      <c r="A122" s="78" t="s">
        <v>2978</v>
      </c>
      <c r="B122" s="78" t="s">
        <v>344</v>
      </c>
      <c r="C122" s="90">
        <v>96</v>
      </c>
      <c r="D122" s="78"/>
      <c r="E122" s="90"/>
      <c r="G122" s="95" t="s">
        <v>1504</v>
      </c>
      <c r="H122" s="95" t="s">
        <v>340</v>
      </c>
      <c r="I122" s="95">
        <v>83</v>
      </c>
      <c r="J122" s="95"/>
      <c r="K122" s="95">
        <v>81</v>
      </c>
      <c r="L122" s="95" t="s">
        <v>83</v>
      </c>
      <c r="N122" s="97"/>
    </row>
    <row r="123" spans="1:14" ht="12.75" x14ac:dyDescent="0.2">
      <c r="A123" s="78" t="s">
        <v>2979</v>
      </c>
      <c r="B123" s="78" t="s">
        <v>345</v>
      </c>
      <c r="C123" s="90">
        <v>100</v>
      </c>
      <c r="D123" s="78"/>
      <c r="E123" s="78"/>
      <c r="G123" s="95" t="s">
        <v>1516</v>
      </c>
      <c r="H123" s="95" t="s">
        <v>341</v>
      </c>
      <c r="I123" s="95">
        <v>83</v>
      </c>
      <c r="J123" s="95"/>
      <c r="K123" s="95">
        <v>81</v>
      </c>
      <c r="L123" s="95" t="s">
        <v>84</v>
      </c>
      <c r="N123" s="97"/>
    </row>
    <row r="124" spans="1:14" ht="12.75" x14ac:dyDescent="0.2">
      <c r="A124" s="78" t="s">
        <v>2980</v>
      </c>
      <c r="B124" s="78" t="s">
        <v>1537</v>
      </c>
      <c r="C124" s="90">
        <v>98</v>
      </c>
      <c r="D124" s="78"/>
      <c r="E124" s="78"/>
      <c r="G124" s="95" t="s">
        <v>1508</v>
      </c>
      <c r="H124" s="95" t="s">
        <v>342</v>
      </c>
      <c r="I124" s="95">
        <v>83</v>
      </c>
      <c r="J124" s="95"/>
      <c r="K124" s="95">
        <v>81</v>
      </c>
      <c r="L124" s="95" t="s">
        <v>85</v>
      </c>
    </row>
    <row r="125" spans="1:14" ht="12.75" x14ac:dyDescent="0.2">
      <c r="A125" s="78" t="s">
        <v>2981</v>
      </c>
      <c r="B125" s="78" t="s">
        <v>343</v>
      </c>
      <c r="C125" s="90">
        <v>89</v>
      </c>
      <c r="D125" s="78"/>
      <c r="E125" s="90"/>
      <c r="G125" s="95" t="s">
        <v>2976</v>
      </c>
      <c r="H125" s="95" t="s">
        <v>1537</v>
      </c>
      <c r="I125" s="95">
        <v>113</v>
      </c>
      <c r="J125" s="95"/>
      <c r="K125" s="95"/>
      <c r="L125" s="95" t="s">
        <v>81</v>
      </c>
      <c r="N125" s="97"/>
    </row>
    <row r="126" spans="1:14" ht="12.75" x14ac:dyDescent="0.2">
      <c r="A126" s="78" t="s">
        <v>2982</v>
      </c>
      <c r="B126" s="78" t="s">
        <v>346</v>
      </c>
      <c r="C126" s="90">
        <v>88</v>
      </c>
      <c r="D126" s="78"/>
      <c r="E126" s="90"/>
      <c r="G126" s="95" t="s">
        <v>2977</v>
      </c>
      <c r="H126" s="95" t="s">
        <v>343</v>
      </c>
      <c r="I126" s="95">
        <v>102</v>
      </c>
      <c r="J126" s="95"/>
      <c r="K126" s="95"/>
      <c r="L126" s="95" t="s">
        <v>83</v>
      </c>
      <c r="N126" s="97"/>
    </row>
    <row r="127" spans="1:14" ht="12.75" x14ac:dyDescent="0.2">
      <c r="A127" s="78" t="s">
        <v>2983</v>
      </c>
      <c r="B127" s="78" t="s">
        <v>345</v>
      </c>
      <c r="C127" s="90">
        <v>90</v>
      </c>
      <c r="D127" s="78"/>
      <c r="E127" s="78"/>
      <c r="G127" s="95" t="s">
        <v>2978</v>
      </c>
      <c r="H127" s="95" t="s">
        <v>344</v>
      </c>
      <c r="I127" s="95">
        <v>96</v>
      </c>
      <c r="J127" s="95"/>
      <c r="K127" s="95"/>
      <c r="L127" s="95" t="s">
        <v>84</v>
      </c>
      <c r="N127" s="97"/>
    </row>
    <row r="128" spans="1:14" ht="12.75" x14ac:dyDescent="0.2">
      <c r="A128" s="78" t="s">
        <v>2113</v>
      </c>
      <c r="B128" s="78" t="s">
        <v>349</v>
      </c>
      <c r="C128" s="90">
        <v>103</v>
      </c>
      <c r="D128" s="78"/>
      <c r="E128" s="90"/>
      <c r="G128" s="95" t="s">
        <v>2979</v>
      </c>
      <c r="H128" s="95" t="s">
        <v>345</v>
      </c>
      <c r="I128" s="95">
        <v>100</v>
      </c>
      <c r="J128" s="95"/>
      <c r="K128" s="95"/>
      <c r="L128" s="95" t="s">
        <v>85</v>
      </c>
    </row>
    <row r="129" spans="1:12" ht="12.75" x14ac:dyDescent="0.2">
      <c r="A129" s="78" t="s">
        <v>3617</v>
      </c>
      <c r="B129" s="78" t="s">
        <v>348</v>
      </c>
      <c r="C129" s="90">
        <v>150</v>
      </c>
      <c r="D129" s="78" t="s">
        <v>2112</v>
      </c>
      <c r="E129" s="90"/>
      <c r="G129" s="95" t="s">
        <v>2980</v>
      </c>
      <c r="H129" s="95" t="s">
        <v>1537</v>
      </c>
      <c r="I129" s="95">
        <v>98</v>
      </c>
      <c r="J129" s="95"/>
      <c r="K129" s="95"/>
      <c r="L129" s="95" t="s">
        <v>81</v>
      </c>
    </row>
    <row r="130" spans="1:12" ht="12.75" x14ac:dyDescent="0.2">
      <c r="A130" s="78" t="s">
        <v>2720</v>
      </c>
      <c r="B130" s="78" t="s">
        <v>91</v>
      </c>
      <c r="C130" s="90">
        <v>120</v>
      </c>
      <c r="D130" s="78"/>
      <c r="E130" s="90"/>
      <c r="G130" s="95" t="s">
        <v>2981</v>
      </c>
      <c r="H130" s="95" t="s">
        <v>343</v>
      </c>
      <c r="I130" s="95">
        <v>89</v>
      </c>
      <c r="J130" s="95"/>
      <c r="K130" s="95"/>
      <c r="L130" s="95" t="s">
        <v>83</v>
      </c>
    </row>
    <row r="131" spans="1:12" ht="12.75" x14ac:dyDescent="0.2">
      <c r="A131" s="78" t="s">
        <v>2114</v>
      </c>
      <c r="B131" s="78" t="s">
        <v>2115</v>
      </c>
      <c r="C131" s="90">
        <v>93</v>
      </c>
      <c r="D131" s="78"/>
      <c r="E131" s="90"/>
      <c r="G131" s="95" t="s">
        <v>2982</v>
      </c>
      <c r="H131" s="95" t="s">
        <v>346</v>
      </c>
      <c r="I131" s="95">
        <v>88</v>
      </c>
      <c r="J131" s="95"/>
      <c r="K131" s="95"/>
      <c r="L131" s="95" t="s">
        <v>84</v>
      </c>
    </row>
    <row r="132" spans="1:12" ht="12.75" x14ac:dyDescent="0.2">
      <c r="A132" s="78" t="s">
        <v>3618</v>
      </c>
      <c r="B132" s="78" t="s">
        <v>666</v>
      </c>
      <c r="C132" s="90">
        <v>130</v>
      </c>
      <c r="D132" s="78" t="s">
        <v>2111</v>
      </c>
      <c r="E132" s="90"/>
      <c r="G132" s="95" t="s">
        <v>2983</v>
      </c>
      <c r="H132" s="95" t="s">
        <v>345</v>
      </c>
      <c r="I132" s="95">
        <v>90</v>
      </c>
      <c r="J132" s="95"/>
      <c r="K132" s="95"/>
      <c r="L132" s="95" t="s">
        <v>85</v>
      </c>
    </row>
    <row r="133" spans="1:12" ht="12.75" x14ac:dyDescent="0.2">
      <c r="A133" s="78" t="s">
        <v>2721</v>
      </c>
      <c r="B133" s="78" t="s">
        <v>2722</v>
      </c>
      <c r="C133" s="90">
        <v>103</v>
      </c>
      <c r="D133" s="78"/>
      <c r="E133" s="90"/>
      <c r="G133" s="95" t="s">
        <v>3617</v>
      </c>
      <c r="H133" s="95" t="s">
        <v>348</v>
      </c>
      <c r="I133" s="95">
        <v>150</v>
      </c>
      <c r="J133" s="95" t="s">
        <v>2112</v>
      </c>
      <c r="K133" s="95"/>
      <c r="L133" s="95" t="s">
        <v>250</v>
      </c>
    </row>
    <row r="134" spans="1:12" ht="12.75" x14ac:dyDescent="0.2">
      <c r="A134" s="78" t="s">
        <v>2117</v>
      </c>
      <c r="B134" s="78" t="s">
        <v>2118</v>
      </c>
      <c r="C134" s="90">
        <v>154</v>
      </c>
      <c r="D134" s="78"/>
      <c r="E134" s="90"/>
      <c r="G134" s="95" t="s">
        <v>3618</v>
      </c>
      <c r="H134" s="95" t="s">
        <v>666</v>
      </c>
      <c r="I134" s="95">
        <v>130</v>
      </c>
      <c r="J134" s="95" t="s">
        <v>2111</v>
      </c>
      <c r="K134" s="95"/>
      <c r="L134" s="95" t="s">
        <v>250</v>
      </c>
    </row>
    <row r="135" spans="1:12" ht="12.75" x14ac:dyDescent="0.2">
      <c r="A135" s="78" t="s">
        <v>2447</v>
      </c>
      <c r="B135" s="78" t="s">
        <v>2119</v>
      </c>
      <c r="C135" s="90">
        <v>129</v>
      </c>
      <c r="D135" s="78"/>
      <c r="E135" s="90"/>
      <c r="G135" s="95" t="s">
        <v>2117</v>
      </c>
      <c r="H135" s="95" t="s">
        <v>2118</v>
      </c>
      <c r="I135" s="95">
        <v>154</v>
      </c>
      <c r="J135" s="95"/>
      <c r="K135" s="95"/>
      <c r="L135" s="95" t="s">
        <v>249</v>
      </c>
    </row>
    <row r="136" spans="1:12" ht="12.75" x14ac:dyDescent="0.2">
      <c r="A136" s="78" t="s">
        <v>3042</v>
      </c>
      <c r="B136" s="78" t="s">
        <v>3660</v>
      </c>
      <c r="C136" s="90">
        <v>144</v>
      </c>
      <c r="D136" s="78"/>
      <c r="E136" s="90">
        <v>143</v>
      </c>
      <c r="G136" s="95" t="s">
        <v>2447</v>
      </c>
      <c r="H136" s="95" t="s">
        <v>2119</v>
      </c>
      <c r="I136" s="95">
        <v>129</v>
      </c>
      <c r="J136" s="95"/>
      <c r="K136" s="95"/>
      <c r="L136" s="95" t="s">
        <v>249</v>
      </c>
    </row>
    <row r="137" spans="1:12" ht="12.75" x14ac:dyDescent="0.2">
      <c r="A137" s="78" t="s">
        <v>3043</v>
      </c>
      <c r="B137" s="78" t="s">
        <v>3661</v>
      </c>
      <c r="C137" s="90">
        <v>119</v>
      </c>
      <c r="D137" s="78"/>
      <c r="E137" s="90"/>
      <c r="G137" s="95" t="s">
        <v>3042</v>
      </c>
      <c r="H137" s="95" t="s">
        <v>3660</v>
      </c>
      <c r="I137" s="95">
        <v>144</v>
      </c>
      <c r="J137" s="95"/>
      <c r="K137" s="95">
        <v>143</v>
      </c>
      <c r="L137" s="95" t="s">
        <v>247</v>
      </c>
    </row>
    <row r="138" spans="1:12" ht="12.75" x14ac:dyDescent="0.2">
      <c r="A138" s="78" t="s">
        <v>3419</v>
      </c>
      <c r="B138" s="78" t="s">
        <v>3316</v>
      </c>
      <c r="C138" s="90">
        <v>124</v>
      </c>
      <c r="D138" s="78"/>
      <c r="E138" s="90"/>
      <c r="G138" s="95" t="s">
        <v>3043</v>
      </c>
      <c r="H138" s="95" t="s">
        <v>3661</v>
      </c>
      <c r="I138" s="95">
        <v>119</v>
      </c>
      <c r="J138" s="95"/>
      <c r="K138" s="95"/>
      <c r="L138" s="95" t="s">
        <v>247</v>
      </c>
    </row>
    <row r="139" spans="1:12" ht="12.75" x14ac:dyDescent="0.2">
      <c r="A139" s="78" t="s">
        <v>3421</v>
      </c>
      <c r="B139" s="78" t="s">
        <v>3423</v>
      </c>
      <c r="C139" s="90">
        <v>105</v>
      </c>
      <c r="D139" s="78"/>
      <c r="E139" s="90"/>
      <c r="G139" s="95" t="s">
        <v>3419</v>
      </c>
      <c r="H139" s="95" t="s">
        <v>3316</v>
      </c>
      <c r="I139" s="95">
        <v>124</v>
      </c>
      <c r="J139" s="95"/>
      <c r="K139" s="95"/>
      <c r="L139" s="95" t="s">
        <v>247</v>
      </c>
    </row>
    <row r="140" spans="1:12" ht="12.75" x14ac:dyDescent="0.2">
      <c r="A140" s="78" t="s">
        <v>1683</v>
      </c>
      <c r="B140" s="78" t="s">
        <v>87</v>
      </c>
      <c r="C140" s="90">
        <v>126</v>
      </c>
      <c r="D140" s="78"/>
      <c r="E140" s="90"/>
      <c r="G140" s="95" t="s">
        <v>3421</v>
      </c>
      <c r="H140" s="95" t="s">
        <v>3423</v>
      </c>
      <c r="I140" s="95">
        <v>105</v>
      </c>
      <c r="J140" s="95"/>
      <c r="K140" s="95"/>
      <c r="L140" s="95" t="s">
        <v>247</v>
      </c>
    </row>
    <row r="141" spans="1:12" ht="12.75" x14ac:dyDescent="0.2">
      <c r="A141" s="78" t="s">
        <v>2921</v>
      </c>
      <c r="B141" s="78" t="s">
        <v>356</v>
      </c>
      <c r="C141" s="90">
        <v>53</v>
      </c>
      <c r="D141" s="78"/>
      <c r="E141" s="90"/>
      <c r="G141" s="95" t="s">
        <v>1683</v>
      </c>
      <c r="H141" s="95" t="s">
        <v>87</v>
      </c>
      <c r="I141" s="95">
        <v>126</v>
      </c>
      <c r="J141" s="95"/>
      <c r="K141" s="95"/>
      <c r="L141" s="95" t="s">
        <v>248</v>
      </c>
    </row>
    <row r="142" spans="1:12" ht="12.75" x14ac:dyDescent="0.2">
      <c r="A142" s="78" t="s">
        <v>2121</v>
      </c>
      <c r="B142" s="78" t="s">
        <v>2448</v>
      </c>
      <c r="C142" s="90">
        <v>155</v>
      </c>
      <c r="D142" s="78"/>
      <c r="E142" s="90"/>
      <c r="G142" s="95" t="s">
        <v>2921</v>
      </c>
      <c r="H142" s="95" t="s">
        <v>356</v>
      </c>
      <c r="I142" s="95">
        <v>53</v>
      </c>
      <c r="J142" s="95"/>
      <c r="K142" s="95"/>
      <c r="L142" s="95" t="s">
        <v>249</v>
      </c>
    </row>
    <row r="143" spans="1:12" ht="12.75" x14ac:dyDescent="0.2">
      <c r="A143" s="78" t="s">
        <v>2122</v>
      </c>
      <c r="B143" s="78" t="s">
        <v>663</v>
      </c>
      <c r="C143" s="90">
        <v>136</v>
      </c>
      <c r="D143" s="78"/>
      <c r="E143" s="90"/>
      <c r="G143" s="95" t="s">
        <v>2121</v>
      </c>
      <c r="H143" s="95" t="s">
        <v>2448</v>
      </c>
      <c r="I143" s="95">
        <v>155</v>
      </c>
      <c r="J143" s="95"/>
      <c r="K143" s="95"/>
      <c r="L143" s="95" t="s">
        <v>249</v>
      </c>
    </row>
    <row r="144" spans="1:12" ht="12.75" x14ac:dyDescent="0.2">
      <c r="A144" s="78" t="s">
        <v>2912</v>
      </c>
      <c r="B144" s="78" t="s">
        <v>2916</v>
      </c>
      <c r="C144" s="90">
        <v>147</v>
      </c>
      <c r="D144" s="78"/>
      <c r="E144" s="90"/>
      <c r="G144" s="95" t="s">
        <v>2122</v>
      </c>
      <c r="H144" s="95" t="s">
        <v>663</v>
      </c>
      <c r="I144" s="95">
        <v>136</v>
      </c>
      <c r="J144" s="95"/>
      <c r="K144" s="95"/>
      <c r="L144" s="95" t="s">
        <v>249</v>
      </c>
    </row>
    <row r="145" spans="1:12" ht="12.75" x14ac:dyDescent="0.2">
      <c r="A145" s="78" t="s">
        <v>2913</v>
      </c>
      <c r="B145" s="78" t="s">
        <v>2915</v>
      </c>
      <c r="C145" s="90">
        <v>126</v>
      </c>
      <c r="D145" s="78"/>
      <c r="E145" s="90"/>
      <c r="G145" s="95" t="s">
        <v>2912</v>
      </c>
      <c r="H145" s="95" t="s">
        <v>2916</v>
      </c>
      <c r="I145" s="95">
        <v>147</v>
      </c>
      <c r="J145" s="95"/>
      <c r="K145" s="95"/>
      <c r="L145" s="95" t="s">
        <v>247</v>
      </c>
    </row>
    <row r="146" spans="1:12" ht="12.75" x14ac:dyDescent="0.2">
      <c r="A146" s="78" t="s">
        <v>1684</v>
      </c>
      <c r="B146" s="78" t="s">
        <v>347</v>
      </c>
      <c r="C146" s="90">
        <v>145</v>
      </c>
      <c r="D146" s="78"/>
      <c r="E146" s="90"/>
      <c r="G146" s="95" t="s">
        <v>2913</v>
      </c>
      <c r="H146" s="95" t="s">
        <v>2915</v>
      </c>
      <c r="I146" s="95">
        <v>126</v>
      </c>
      <c r="J146" s="95"/>
      <c r="K146" s="95"/>
      <c r="L146" s="95" t="s">
        <v>247</v>
      </c>
    </row>
    <row r="147" spans="1:12" ht="12.75" x14ac:dyDescent="0.2">
      <c r="A147" s="78" t="s">
        <v>1696</v>
      </c>
      <c r="B147" s="78" t="s">
        <v>88</v>
      </c>
      <c r="C147" s="90">
        <v>81</v>
      </c>
      <c r="D147" s="78"/>
      <c r="E147" s="90"/>
      <c r="G147" s="95" t="s">
        <v>1684</v>
      </c>
      <c r="H147" s="95" t="s">
        <v>347</v>
      </c>
      <c r="I147" s="95">
        <v>145</v>
      </c>
      <c r="J147" s="95"/>
      <c r="K147" s="95"/>
      <c r="L147" s="95" t="s">
        <v>248</v>
      </c>
    </row>
    <row r="148" spans="1:12" ht="12.75" x14ac:dyDescent="0.2">
      <c r="A148" s="78" t="s">
        <v>2116</v>
      </c>
      <c r="B148" s="78" t="s">
        <v>350</v>
      </c>
      <c r="C148" s="90">
        <v>182</v>
      </c>
      <c r="D148" s="78"/>
      <c r="E148" s="90"/>
      <c r="G148" s="95" t="s">
        <v>1696</v>
      </c>
      <c r="H148" s="95" t="s">
        <v>88</v>
      </c>
      <c r="I148" s="95">
        <v>81</v>
      </c>
      <c r="J148" s="95"/>
      <c r="K148" s="95"/>
      <c r="L148" s="95" t="s">
        <v>248</v>
      </c>
    </row>
    <row r="149" spans="1:12" ht="12.75" x14ac:dyDescent="0.2">
      <c r="A149" s="78" t="s">
        <v>3619</v>
      </c>
      <c r="B149" s="78" t="s">
        <v>3428</v>
      </c>
      <c r="C149" s="90">
        <v>119</v>
      </c>
      <c r="D149" s="78" t="s">
        <v>2116</v>
      </c>
      <c r="E149" s="90"/>
      <c r="G149" s="95" t="s">
        <v>2116</v>
      </c>
      <c r="H149" s="95" t="s">
        <v>350</v>
      </c>
      <c r="I149" s="95">
        <v>182</v>
      </c>
      <c r="J149" s="95"/>
      <c r="K149" s="95"/>
      <c r="L149" s="95" t="s">
        <v>247</v>
      </c>
    </row>
    <row r="150" spans="1:12" ht="12.75" x14ac:dyDescent="0.2">
      <c r="A150" s="78" t="s">
        <v>3616</v>
      </c>
      <c r="B150" s="78" t="s">
        <v>364</v>
      </c>
      <c r="C150" s="90">
        <v>222</v>
      </c>
      <c r="D150" s="78" t="s">
        <v>2724</v>
      </c>
      <c r="E150" s="90"/>
      <c r="G150" s="95" t="s">
        <v>3619</v>
      </c>
      <c r="H150" s="95" t="s">
        <v>3428</v>
      </c>
      <c r="I150" s="95">
        <v>119</v>
      </c>
      <c r="J150" s="95" t="s">
        <v>2116</v>
      </c>
      <c r="K150" s="95"/>
      <c r="L150" s="95" t="s">
        <v>247</v>
      </c>
    </row>
    <row r="151" spans="1:12" ht="12.75" x14ac:dyDescent="0.2">
      <c r="A151" s="78" t="s">
        <v>2725</v>
      </c>
      <c r="B151" s="78" t="s">
        <v>661</v>
      </c>
      <c r="C151" s="90">
        <v>114</v>
      </c>
      <c r="D151" s="78"/>
      <c r="E151" s="90"/>
      <c r="G151" s="95" t="s">
        <v>3616</v>
      </c>
      <c r="H151" s="95" t="s">
        <v>364</v>
      </c>
      <c r="I151" s="95">
        <v>222</v>
      </c>
      <c r="J151" s="95" t="s">
        <v>2724</v>
      </c>
      <c r="K151" s="95"/>
      <c r="L151" s="95" t="s">
        <v>248</v>
      </c>
    </row>
    <row r="152" spans="1:12" ht="12.75" x14ac:dyDescent="0.2">
      <c r="A152" s="78" t="s">
        <v>2461</v>
      </c>
      <c r="B152" s="78" t="s">
        <v>92</v>
      </c>
      <c r="C152" s="90">
        <v>3</v>
      </c>
      <c r="D152" s="78"/>
      <c r="E152" s="90"/>
      <c r="G152" s="95" t="s">
        <v>2725</v>
      </c>
      <c r="H152" s="95" t="s">
        <v>661</v>
      </c>
      <c r="I152" s="95">
        <v>114</v>
      </c>
      <c r="J152" s="95"/>
      <c r="K152" s="95"/>
      <c r="L152" s="95" t="s">
        <v>248</v>
      </c>
    </row>
    <row r="153" spans="1:12" ht="12.75" x14ac:dyDescent="0.2">
      <c r="A153" s="78" t="s">
        <v>2462</v>
      </c>
      <c r="B153" s="78" t="s">
        <v>93</v>
      </c>
      <c r="C153" s="90">
        <v>7</v>
      </c>
      <c r="D153" s="78"/>
      <c r="E153" s="90"/>
      <c r="G153" s="95" t="s">
        <v>2461</v>
      </c>
      <c r="H153" s="95" t="s">
        <v>92</v>
      </c>
      <c r="I153" s="95">
        <v>3</v>
      </c>
      <c r="J153" s="95"/>
      <c r="K153" s="95"/>
      <c r="L153" s="95" t="s">
        <v>251</v>
      </c>
    </row>
    <row r="154" spans="1:12" ht="12.75" x14ac:dyDescent="0.2">
      <c r="A154" s="78" t="s">
        <v>2127</v>
      </c>
      <c r="B154" s="78" t="s">
        <v>94</v>
      </c>
      <c r="C154" s="90">
        <v>27</v>
      </c>
      <c r="D154" s="78"/>
      <c r="E154" s="78"/>
      <c r="G154" s="95" t="s">
        <v>2462</v>
      </c>
      <c r="H154" s="95" t="s">
        <v>93</v>
      </c>
      <c r="I154" s="95">
        <v>7</v>
      </c>
      <c r="J154" s="95"/>
      <c r="K154" s="95"/>
      <c r="L154" s="95" t="s">
        <v>251</v>
      </c>
    </row>
    <row r="155" spans="1:12" ht="12.75" x14ac:dyDescent="0.2">
      <c r="A155" s="78" t="s">
        <v>2128</v>
      </c>
      <c r="B155" s="78" t="s">
        <v>94</v>
      </c>
      <c r="C155" s="90">
        <v>27</v>
      </c>
      <c r="D155" s="78"/>
      <c r="E155" s="78"/>
      <c r="G155" s="95" t="s">
        <v>2127</v>
      </c>
      <c r="H155" s="95" t="s">
        <v>94</v>
      </c>
      <c r="I155" s="95">
        <v>27</v>
      </c>
      <c r="J155" s="95"/>
      <c r="K155" s="95"/>
      <c r="L155" s="95" t="s">
        <v>248</v>
      </c>
    </row>
    <row r="156" spans="1:12" ht="12.75" x14ac:dyDescent="0.2">
      <c r="A156" s="78" t="s">
        <v>2922</v>
      </c>
      <c r="B156" s="78" t="s">
        <v>358</v>
      </c>
      <c r="C156" s="90">
        <v>33</v>
      </c>
      <c r="D156" s="78"/>
      <c r="E156" s="78"/>
      <c r="G156" s="95" t="s">
        <v>2128</v>
      </c>
      <c r="H156" s="95" t="s">
        <v>94</v>
      </c>
      <c r="I156" s="95">
        <v>27</v>
      </c>
      <c r="J156" s="95"/>
      <c r="K156" s="95"/>
      <c r="L156" s="95" t="s">
        <v>248</v>
      </c>
    </row>
    <row r="157" spans="1:12" ht="12.75" x14ac:dyDescent="0.2">
      <c r="A157" s="78" t="s">
        <v>2923</v>
      </c>
      <c r="B157" s="78" t="s">
        <v>359</v>
      </c>
      <c r="C157" s="90">
        <v>8</v>
      </c>
      <c r="D157" s="78"/>
      <c r="E157" s="78"/>
      <c r="G157" s="95" t="s">
        <v>2922</v>
      </c>
      <c r="H157" s="95" t="s">
        <v>358</v>
      </c>
      <c r="I157" s="95">
        <v>33</v>
      </c>
      <c r="J157" s="95"/>
      <c r="K157" s="95"/>
      <c r="L157" s="95" t="s">
        <v>249</v>
      </c>
    </row>
    <row r="158" spans="1:12" ht="12.75" x14ac:dyDescent="0.2">
      <c r="A158" s="78" t="s">
        <v>2924</v>
      </c>
      <c r="B158" s="78" t="s">
        <v>360</v>
      </c>
      <c r="C158" s="90">
        <v>15</v>
      </c>
      <c r="D158" s="78"/>
      <c r="E158" s="90"/>
      <c r="G158" s="95" t="s">
        <v>2923</v>
      </c>
      <c r="H158" s="95" t="s">
        <v>359</v>
      </c>
      <c r="I158" s="95">
        <v>8</v>
      </c>
      <c r="J158" s="95"/>
      <c r="K158" s="95"/>
      <c r="L158" s="95" t="s">
        <v>249</v>
      </c>
    </row>
    <row r="159" spans="1:12" ht="12.75" x14ac:dyDescent="0.2">
      <c r="A159" s="78" t="s">
        <v>2925</v>
      </c>
      <c r="B159" s="78" t="s">
        <v>361</v>
      </c>
      <c r="C159" s="90">
        <v>7</v>
      </c>
      <c r="D159" s="78"/>
      <c r="E159" s="90"/>
      <c r="G159" s="95" t="s">
        <v>2924</v>
      </c>
      <c r="H159" s="95" t="s">
        <v>360</v>
      </c>
      <c r="I159" s="95">
        <v>15</v>
      </c>
      <c r="J159" s="95"/>
      <c r="K159" s="95"/>
      <c r="L159" s="95" t="s">
        <v>248</v>
      </c>
    </row>
    <row r="160" spans="1:12" ht="12.75" x14ac:dyDescent="0.2">
      <c r="A160" s="78" t="s">
        <v>2123</v>
      </c>
      <c r="B160" s="78" t="s">
        <v>357</v>
      </c>
      <c r="C160" s="90">
        <v>15</v>
      </c>
      <c r="D160" s="78"/>
      <c r="E160" s="78"/>
      <c r="G160" s="95" t="s">
        <v>2925</v>
      </c>
      <c r="H160" s="95" t="s">
        <v>361</v>
      </c>
      <c r="I160" s="95">
        <v>7</v>
      </c>
      <c r="J160" s="95"/>
      <c r="K160" s="95"/>
      <c r="L160" s="95" t="s">
        <v>249</v>
      </c>
    </row>
    <row r="161" spans="1:14" ht="12.75" x14ac:dyDescent="0.2">
      <c r="A161" s="78" t="s">
        <v>1686</v>
      </c>
      <c r="B161" s="78" t="s">
        <v>668</v>
      </c>
      <c r="C161" s="90">
        <v>462</v>
      </c>
      <c r="D161" s="78"/>
      <c r="E161" s="90"/>
      <c r="G161" s="95" t="s">
        <v>2123</v>
      </c>
      <c r="H161" s="95" t="s">
        <v>357</v>
      </c>
      <c r="I161" s="95">
        <v>15</v>
      </c>
      <c r="J161" s="95"/>
      <c r="K161" s="95"/>
      <c r="L161" s="95" t="s">
        <v>249</v>
      </c>
    </row>
    <row r="162" spans="1:14" ht="12.75" x14ac:dyDescent="0.2">
      <c r="A162" s="78" t="s">
        <v>1685</v>
      </c>
      <c r="B162" s="78" t="s">
        <v>95</v>
      </c>
      <c r="C162" s="90">
        <v>95</v>
      </c>
      <c r="D162" s="78"/>
      <c r="E162" s="90"/>
      <c r="G162" s="95" t="s">
        <v>1686</v>
      </c>
      <c r="H162" s="95" t="s">
        <v>668</v>
      </c>
      <c r="I162" s="95">
        <v>462</v>
      </c>
      <c r="J162" s="95"/>
      <c r="K162" s="95"/>
      <c r="L162" s="95" t="s">
        <v>248</v>
      </c>
    </row>
    <row r="163" spans="1:14" ht="12.75" x14ac:dyDescent="0.2">
      <c r="A163" s="78" t="s">
        <v>2984</v>
      </c>
      <c r="B163" s="78" t="s">
        <v>362</v>
      </c>
      <c r="C163" s="90">
        <v>94</v>
      </c>
      <c r="D163" s="78"/>
      <c r="E163" s="90"/>
      <c r="G163" s="95" t="s">
        <v>1685</v>
      </c>
      <c r="H163" s="95" t="s">
        <v>95</v>
      </c>
      <c r="I163" s="95">
        <v>95</v>
      </c>
      <c r="J163" s="95"/>
      <c r="K163" s="95"/>
      <c r="L163" s="95" t="s">
        <v>248</v>
      </c>
    </row>
    <row r="164" spans="1:14" ht="12.75" x14ac:dyDescent="0.2">
      <c r="A164" s="78" t="s">
        <v>2985</v>
      </c>
      <c r="B164" s="78" t="s">
        <v>669</v>
      </c>
      <c r="C164" s="90">
        <v>85</v>
      </c>
      <c r="D164" s="78"/>
      <c r="E164" s="90"/>
      <c r="G164" s="95" t="s">
        <v>2984</v>
      </c>
      <c r="H164" s="95" t="s">
        <v>362</v>
      </c>
      <c r="I164" s="95">
        <v>94</v>
      </c>
      <c r="J164" s="95"/>
      <c r="K164" s="95"/>
      <c r="L164" s="95" t="s">
        <v>248</v>
      </c>
    </row>
    <row r="165" spans="1:14" ht="12.75" x14ac:dyDescent="0.2">
      <c r="A165" s="78" t="s">
        <v>2918</v>
      </c>
      <c r="B165" s="78" t="s">
        <v>353</v>
      </c>
      <c r="C165" s="90">
        <v>3</v>
      </c>
      <c r="D165" s="78"/>
      <c r="E165" s="90"/>
      <c r="G165" s="95" t="s">
        <v>2985</v>
      </c>
      <c r="H165" s="95" t="s">
        <v>669</v>
      </c>
      <c r="I165" s="95">
        <v>85</v>
      </c>
      <c r="J165" s="95"/>
      <c r="K165" s="95"/>
      <c r="L165" s="95" t="s">
        <v>248</v>
      </c>
    </row>
    <row r="166" spans="1:14" ht="12.75" x14ac:dyDescent="0.2">
      <c r="A166" s="78" t="s">
        <v>2919</v>
      </c>
      <c r="B166" s="78" t="s">
        <v>354</v>
      </c>
      <c r="C166" s="90">
        <v>10</v>
      </c>
      <c r="D166" s="78"/>
      <c r="E166" s="90"/>
      <c r="G166" s="95" t="s">
        <v>2918</v>
      </c>
      <c r="H166" s="95" t="s">
        <v>353</v>
      </c>
      <c r="I166" s="95">
        <v>3</v>
      </c>
      <c r="J166" s="95"/>
      <c r="K166" s="95"/>
      <c r="L166" s="95" t="s">
        <v>249</v>
      </c>
    </row>
    <row r="167" spans="1:14" ht="12.75" x14ac:dyDescent="0.2">
      <c r="A167" s="78" t="s">
        <v>2926</v>
      </c>
      <c r="B167" s="78" t="s">
        <v>363</v>
      </c>
      <c r="C167" s="90">
        <v>33</v>
      </c>
      <c r="D167" s="78"/>
      <c r="E167" s="90"/>
      <c r="G167" s="95" t="s">
        <v>2919</v>
      </c>
      <c r="H167" s="95" t="s">
        <v>354</v>
      </c>
      <c r="I167" s="95">
        <v>10</v>
      </c>
      <c r="J167" s="95"/>
      <c r="K167" s="95"/>
      <c r="L167" s="95" t="s">
        <v>249</v>
      </c>
    </row>
    <row r="168" spans="1:14" ht="12.75" x14ac:dyDescent="0.2">
      <c r="A168" s="78" t="s">
        <v>2920</v>
      </c>
      <c r="B168" s="78" t="s">
        <v>3662</v>
      </c>
      <c r="C168" s="90">
        <v>25</v>
      </c>
      <c r="D168" s="78"/>
      <c r="E168" s="90"/>
      <c r="G168" s="95" t="s">
        <v>2926</v>
      </c>
      <c r="H168" s="95" t="s">
        <v>363</v>
      </c>
      <c r="I168" s="95">
        <v>33</v>
      </c>
      <c r="J168" s="95"/>
      <c r="K168" s="95"/>
      <c r="L168" s="95" t="s">
        <v>250</v>
      </c>
    </row>
    <row r="169" spans="1:14" ht="12.75" x14ac:dyDescent="0.2">
      <c r="A169" s="78" t="s">
        <v>2125</v>
      </c>
      <c r="B169" s="78" t="s">
        <v>2124</v>
      </c>
      <c r="C169" s="90">
        <v>40</v>
      </c>
      <c r="D169" s="78"/>
      <c r="E169" s="90"/>
      <c r="G169" s="95" t="s">
        <v>2920</v>
      </c>
      <c r="H169" s="95" t="s">
        <v>3662</v>
      </c>
      <c r="I169" s="95">
        <v>25</v>
      </c>
      <c r="J169" s="95"/>
      <c r="K169" s="95"/>
      <c r="L169" s="95" t="s">
        <v>248</v>
      </c>
    </row>
    <row r="170" spans="1:14" ht="12.75" x14ac:dyDescent="0.2">
      <c r="A170" s="78" t="s">
        <v>2917</v>
      </c>
      <c r="B170" s="78" t="s">
        <v>351</v>
      </c>
      <c r="C170" s="90">
        <v>12</v>
      </c>
      <c r="D170" s="78"/>
      <c r="E170" s="90"/>
      <c r="G170" s="95" t="s">
        <v>2125</v>
      </c>
      <c r="H170" s="95" t="s">
        <v>2124</v>
      </c>
      <c r="I170" s="95">
        <v>40</v>
      </c>
      <c r="J170" s="95"/>
      <c r="K170" s="95"/>
      <c r="L170" s="95" t="s">
        <v>249</v>
      </c>
    </row>
    <row r="171" spans="1:14" ht="12.75" x14ac:dyDescent="0.2">
      <c r="A171" s="78" t="s">
        <v>2463</v>
      </c>
      <c r="B171" s="78" t="s">
        <v>352</v>
      </c>
      <c r="C171" s="90">
        <v>35</v>
      </c>
      <c r="D171" s="78"/>
      <c r="E171" s="90"/>
      <c r="G171" s="95" t="s">
        <v>2917</v>
      </c>
      <c r="H171" s="95" t="s">
        <v>351</v>
      </c>
      <c r="I171" s="95">
        <v>12</v>
      </c>
      <c r="J171" s="95"/>
      <c r="K171" s="95"/>
      <c r="L171" s="95" t="s">
        <v>249</v>
      </c>
    </row>
    <row r="172" spans="1:14" ht="12.75" x14ac:dyDescent="0.2">
      <c r="A172" s="78" t="s">
        <v>2126</v>
      </c>
      <c r="B172" s="78" t="s">
        <v>90</v>
      </c>
      <c r="C172" s="90">
        <v>31</v>
      </c>
      <c r="D172" s="78"/>
      <c r="E172" s="90"/>
      <c r="G172" s="95" t="s">
        <v>2463</v>
      </c>
      <c r="H172" s="95" t="s">
        <v>352</v>
      </c>
      <c r="I172" s="95">
        <v>35</v>
      </c>
      <c r="J172" s="95"/>
      <c r="K172" s="95"/>
      <c r="L172" s="95" t="s">
        <v>249</v>
      </c>
    </row>
    <row r="173" spans="1:14" ht="12.75" x14ac:dyDescent="0.2">
      <c r="A173" s="78" t="s">
        <v>2726</v>
      </c>
      <c r="B173" s="78" t="s">
        <v>662</v>
      </c>
      <c r="C173" s="90">
        <v>54</v>
      </c>
      <c r="D173" s="78"/>
      <c r="E173" s="90"/>
      <c r="G173" s="95" t="s">
        <v>2126</v>
      </c>
      <c r="H173" s="95" t="s">
        <v>90</v>
      </c>
      <c r="I173" s="95">
        <v>31</v>
      </c>
      <c r="J173" s="95"/>
      <c r="K173" s="95"/>
      <c r="L173" s="95" t="s">
        <v>250</v>
      </c>
    </row>
    <row r="174" spans="1:14" ht="12.75" x14ac:dyDescent="0.2">
      <c r="A174" s="78" t="s">
        <v>3436</v>
      </c>
      <c r="B174" s="78" t="s">
        <v>3437</v>
      </c>
      <c r="C174" s="90">
        <v>61</v>
      </c>
      <c r="D174" s="78"/>
      <c r="E174" s="90"/>
      <c r="G174" s="95" t="s">
        <v>2726</v>
      </c>
      <c r="H174" s="95" t="s">
        <v>662</v>
      </c>
      <c r="I174" s="95">
        <v>54</v>
      </c>
      <c r="J174" s="95"/>
      <c r="K174" s="95"/>
      <c r="L174" s="95" t="s">
        <v>248</v>
      </c>
    </row>
    <row r="175" spans="1:14" ht="12.75" x14ac:dyDescent="0.2">
      <c r="A175" s="78" t="s">
        <v>857</v>
      </c>
      <c r="B175" s="78" t="s">
        <v>365</v>
      </c>
      <c r="C175" s="90">
        <v>551</v>
      </c>
      <c r="D175" s="78"/>
      <c r="E175" s="90"/>
      <c r="G175" s="95" t="s">
        <v>3436</v>
      </c>
      <c r="H175" s="95" t="s">
        <v>3437</v>
      </c>
      <c r="I175" s="95">
        <v>61</v>
      </c>
      <c r="J175" s="95"/>
      <c r="K175" s="95"/>
      <c r="L175" s="95" t="s">
        <v>3174</v>
      </c>
      <c r="N175" s="97"/>
    </row>
    <row r="176" spans="1:14" ht="12.75" x14ac:dyDescent="0.2">
      <c r="A176" s="78" t="s">
        <v>858</v>
      </c>
      <c r="B176" s="78" t="s">
        <v>366</v>
      </c>
      <c r="C176" s="90">
        <v>551</v>
      </c>
      <c r="D176" s="78"/>
      <c r="E176" s="90"/>
      <c r="G176" s="95" t="s">
        <v>857</v>
      </c>
      <c r="H176" s="95" t="s">
        <v>365</v>
      </c>
      <c r="I176" s="95">
        <v>551</v>
      </c>
      <c r="J176" s="95"/>
      <c r="K176" s="95"/>
      <c r="L176" s="95" t="s">
        <v>83</v>
      </c>
      <c r="N176" s="97"/>
    </row>
    <row r="177" spans="1:14" ht="12.75" x14ac:dyDescent="0.2">
      <c r="A177" s="78" t="s">
        <v>859</v>
      </c>
      <c r="B177" s="78" t="s">
        <v>367</v>
      </c>
      <c r="C177" s="90">
        <v>269</v>
      </c>
      <c r="D177" s="78"/>
      <c r="E177" s="90"/>
      <c r="G177" s="95" t="s">
        <v>858</v>
      </c>
      <c r="H177" s="95" t="s">
        <v>366</v>
      </c>
      <c r="I177" s="95">
        <v>551</v>
      </c>
      <c r="J177" s="95"/>
      <c r="K177" s="95"/>
      <c r="L177" s="95" t="s">
        <v>85</v>
      </c>
      <c r="N177" s="97"/>
    </row>
    <row r="178" spans="1:14" ht="12.75" x14ac:dyDescent="0.2">
      <c r="A178" s="78" t="s">
        <v>860</v>
      </c>
      <c r="B178" s="78" t="s">
        <v>368</v>
      </c>
      <c r="C178" s="90">
        <v>269</v>
      </c>
      <c r="D178" s="78"/>
      <c r="E178" s="78"/>
      <c r="G178" s="95" t="s">
        <v>859</v>
      </c>
      <c r="H178" s="95" t="s">
        <v>367</v>
      </c>
      <c r="I178" s="95">
        <v>269</v>
      </c>
      <c r="J178" s="95"/>
      <c r="K178" s="95"/>
      <c r="L178" s="95" t="s">
        <v>83</v>
      </c>
      <c r="N178" s="97"/>
    </row>
    <row r="179" spans="1:14" ht="12.75" x14ac:dyDescent="0.2">
      <c r="A179" s="78" t="s">
        <v>861</v>
      </c>
      <c r="B179" s="78" t="s">
        <v>369</v>
      </c>
      <c r="C179" s="90">
        <v>88</v>
      </c>
      <c r="D179" s="78"/>
      <c r="E179" s="90"/>
      <c r="G179" s="95" t="s">
        <v>860</v>
      </c>
      <c r="H179" s="95" t="s">
        <v>368</v>
      </c>
      <c r="I179" s="95">
        <v>269</v>
      </c>
      <c r="J179" s="95"/>
      <c r="K179" s="95"/>
      <c r="L179" s="95" t="s">
        <v>85</v>
      </c>
      <c r="N179" s="97"/>
    </row>
    <row r="180" spans="1:14" ht="12.75" x14ac:dyDescent="0.2">
      <c r="A180" s="78" t="s">
        <v>862</v>
      </c>
      <c r="B180" s="78" t="s">
        <v>370</v>
      </c>
      <c r="C180" s="90">
        <v>88</v>
      </c>
      <c r="D180" s="78"/>
      <c r="E180" s="78"/>
      <c r="G180" s="95" t="s">
        <v>861</v>
      </c>
      <c r="H180" s="95" t="s">
        <v>369</v>
      </c>
      <c r="I180" s="95">
        <v>88</v>
      </c>
      <c r="J180" s="95"/>
      <c r="K180" s="95"/>
      <c r="L180" s="95" t="s">
        <v>83</v>
      </c>
      <c r="N180" s="97"/>
    </row>
    <row r="181" spans="1:14" ht="12.75" x14ac:dyDescent="0.2">
      <c r="A181" s="78" t="s">
        <v>863</v>
      </c>
      <c r="B181" s="78" t="s">
        <v>371</v>
      </c>
      <c r="C181" s="90">
        <v>106</v>
      </c>
      <c r="D181" s="78"/>
      <c r="E181" s="90"/>
      <c r="G181" s="95" t="s">
        <v>862</v>
      </c>
      <c r="H181" s="95" t="s">
        <v>370</v>
      </c>
      <c r="I181" s="95">
        <v>88</v>
      </c>
      <c r="J181" s="95"/>
      <c r="K181" s="95"/>
      <c r="L181" s="95" t="s">
        <v>85</v>
      </c>
      <c r="N181" s="97"/>
    </row>
    <row r="182" spans="1:14" ht="12.75" x14ac:dyDescent="0.2">
      <c r="A182" s="78" t="s">
        <v>864</v>
      </c>
      <c r="B182" s="78" t="s">
        <v>372</v>
      </c>
      <c r="C182" s="90">
        <v>106</v>
      </c>
      <c r="D182" s="78"/>
      <c r="E182" s="78"/>
      <c r="G182" s="95" t="s">
        <v>863</v>
      </c>
      <c r="H182" s="95" t="s">
        <v>371</v>
      </c>
      <c r="I182" s="95">
        <v>106</v>
      </c>
      <c r="J182" s="95"/>
      <c r="K182" s="95"/>
      <c r="L182" s="95" t="s">
        <v>83</v>
      </c>
      <c r="N182" s="97"/>
    </row>
    <row r="183" spans="1:14" ht="12.75" x14ac:dyDescent="0.2">
      <c r="A183" s="78" t="s">
        <v>865</v>
      </c>
      <c r="B183" s="78" t="s">
        <v>373</v>
      </c>
      <c r="C183" s="90">
        <v>517</v>
      </c>
      <c r="D183" s="78"/>
      <c r="E183" s="90">
        <v>518</v>
      </c>
      <c r="G183" s="95" t="s">
        <v>864</v>
      </c>
      <c r="H183" s="95" t="s">
        <v>372</v>
      </c>
      <c r="I183" s="95">
        <v>106</v>
      </c>
      <c r="J183" s="95"/>
      <c r="K183" s="95"/>
      <c r="L183" s="95" t="s">
        <v>85</v>
      </c>
      <c r="N183" s="97"/>
    </row>
    <row r="184" spans="1:14" ht="12.75" x14ac:dyDescent="0.2">
      <c r="A184" s="78" t="s">
        <v>866</v>
      </c>
      <c r="B184" s="78" t="s">
        <v>374</v>
      </c>
      <c r="C184" s="90">
        <v>262</v>
      </c>
      <c r="D184" s="78"/>
      <c r="E184" s="90">
        <v>263</v>
      </c>
      <c r="G184" s="95" t="s">
        <v>865</v>
      </c>
      <c r="H184" s="95" t="s">
        <v>373</v>
      </c>
      <c r="I184" s="95">
        <v>517</v>
      </c>
      <c r="J184" s="95"/>
      <c r="K184" s="95">
        <v>518</v>
      </c>
      <c r="L184" s="95" t="s">
        <v>84</v>
      </c>
      <c r="N184" s="97"/>
    </row>
    <row r="185" spans="1:14" ht="12.75" x14ac:dyDescent="0.2">
      <c r="A185" s="78" t="s">
        <v>867</v>
      </c>
      <c r="B185" s="78" t="s">
        <v>375</v>
      </c>
      <c r="C185" s="90">
        <v>85</v>
      </c>
      <c r="D185" s="78"/>
      <c r="E185" s="90"/>
      <c r="G185" s="95" t="s">
        <v>866</v>
      </c>
      <c r="H185" s="95" t="s">
        <v>374</v>
      </c>
      <c r="I185" s="95">
        <v>262</v>
      </c>
      <c r="J185" s="95"/>
      <c r="K185" s="95">
        <v>263</v>
      </c>
      <c r="L185" s="95" t="s">
        <v>84</v>
      </c>
      <c r="N185" s="97"/>
    </row>
    <row r="186" spans="1:14" ht="12.75" x14ac:dyDescent="0.2">
      <c r="A186" s="78" t="s">
        <v>253</v>
      </c>
      <c r="B186" s="78" t="s">
        <v>3323</v>
      </c>
      <c r="C186" s="90">
        <v>196</v>
      </c>
      <c r="D186" s="78"/>
      <c r="E186" s="90"/>
      <c r="G186" s="95" t="s">
        <v>867</v>
      </c>
      <c r="H186" s="95" t="s">
        <v>375</v>
      </c>
      <c r="I186" s="95">
        <v>85</v>
      </c>
      <c r="J186" s="95"/>
      <c r="K186" s="95"/>
      <c r="L186" s="95" t="s">
        <v>84</v>
      </c>
    </row>
    <row r="187" spans="1:14" ht="12.75" x14ac:dyDescent="0.2">
      <c r="A187" s="78" t="s">
        <v>254</v>
      </c>
      <c r="B187" s="78" t="s">
        <v>3325</v>
      </c>
      <c r="C187" s="90">
        <v>195</v>
      </c>
      <c r="D187" s="78"/>
      <c r="E187" s="90"/>
      <c r="G187" s="95" t="s">
        <v>253</v>
      </c>
      <c r="H187" s="95" t="s">
        <v>3323</v>
      </c>
      <c r="I187" s="95">
        <v>196</v>
      </c>
      <c r="J187" s="95"/>
      <c r="K187" s="95"/>
      <c r="L187" s="95" t="s">
        <v>2744</v>
      </c>
    </row>
    <row r="188" spans="1:14" ht="12.75" x14ac:dyDescent="0.2">
      <c r="A188" s="78" t="s">
        <v>3281</v>
      </c>
      <c r="B188" s="78" t="s">
        <v>3324</v>
      </c>
      <c r="C188" s="90">
        <v>207</v>
      </c>
      <c r="D188" s="78"/>
      <c r="E188" s="90"/>
      <c r="G188" s="95" t="s">
        <v>254</v>
      </c>
      <c r="H188" s="95" t="s">
        <v>3325</v>
      </c>
      <c r="I188" s="95">
        <v>195</v>
      </c>
      <c r="J188" s="95"/>
      <c r="K188" s="95"/>
      <c r="L188" s="95" t="s">
        <v>2744</v>
      </c>
    </row>
    <row r="189" spans="1:14" ht="12.75" x14ac:dyDescent="0.2">
      <c r="A189" s="78" t="s">
        <v>3280</v>
      </c>
      <c r="B189" s="78" t="s">
        <v>3322</v>
      </c>
      <c r="C189" s="90">
        <v>208</v>
      </c>
      <c r="D189" s="78"/>
      <c r="E189" s="90"/>
      <c r="G189" s="95" t="s">
        <v>3281</v>
      </c>
      <c r="H189" s="95" t="s">
        <v>3324</v>
      </c>
      <c r="I189" s="95">
        <v>207</v>
      </c>
      <c r="J189" s="95"/>
      <c r="K189" s="95"/>
      <c r="L189" s="95" t="s">
        <v>2744</v>
      </c>
    </row>
    <row r="190" spans="1:14" ht="12.75" x14ac:dyDescent="0.2">
      <c r="A190" s="78" t="s">
        <v>868</v>
      </c>
      <c r="B190" s="78" t="s">
        <v>376</v>
      </c>
      <c r="C190" s="90">
        <v>506</v>
      </c>
      <c r="D190" s="78"/>
      <c r="E190" s="78">
        <v>507</v>
      </c>
      <c r="G190" s="95" t="s">
        <v>3280</v>
      </c>
      <c r="H190" s="95" t="s">
        <v>3322</v>
      </c>
      <c r="I190" s="95">
        <v>208</v>
      </c>
      <c r="J190" s="95"/>
      <c r="K190" s="95"/>
      <c r="L190" s="95" t="s">
        <v>2744</v>
      </c>
    </row>
    <row r="191" spans="1:14" ht="12.75" x14ac:dyDescent="0.2">
      <c r="A191" s="78" t="s">
        <v>869</v>
      </c>
      <c r="B191" s="78" t="s">
        <v>377</v>
      </c>
      <c r="C191" s="90">
        <v>233</v>
      </c>
      <c r="D191" s="78"/>
      <c r="E191" s="90">
        <v>234</v>
      </c>
      <c r="G191" s="95" t="s">
        <v>868</v>
      </c>
      <c r="H191" s="95" t="s">
        <v>376</v>
      </c>
      <c r="I191" s="95">
        <v>506</v>
      </c>
      <c r="J191" s="95"/>
      <c r="K191" s="95">
        <v>507</v>
      </c>
      <c r="L191" s="95" t="s">
        <v>81</v>
      </c>
    </row>
    <row r="192" spans="1:14" ht="12.75" x14ac:dyDescent="0.2">
      <c r="A192" s="78" t="s">
        <v>870</v>
      </c>
      <c r="B192" s="78" t="s">
        <v>378</v>
      </c>
      <c r="C192" s="90">
        <v>91</v>
      </c>
      <c r="D192" s="78"/>
      <c r="E192" s="90"/>
      <c r="G192" s="95" t="s">
        <v>869</v>
      </c>
      <c r="H192" s="95" t="s">
        <v>377</v>
      </c>
      <c r="I192" s="95">
        <v>233</v>
      </c>
      <c r="J192" s="95"/>
      <c r="K192" s="95">
        <v>234</v>
      </c>
      <c r="L192" s="95" t="s">
        <v>81</v>
      </c>
    </row>
    <row r="193" spans="1:12" ht="12.75" x14ac:dyDescent="0.2">
      <c r="A193" s="78" t="s">
        <v>2129</v>
      </c>
      <c r="B193" s="78" t="s">
        <v>379</v>
      </c>
      <c r="C193" s="90">
        <v>310</v>
      </c>
      <c r="D193" s="78"/>
      <c r="E193" s="90"/>
      <c r="G193" s="95" t="s">
        <v>870</v>
      </c>
      <c r="H193" s="95" t="s">
        <v>378</v>
      </c>
      <c r="I193" s="95">
        <v>91</v>
      </c>
      <c r="J193" s="95"/>
      <c r="K193" s="95"/>
      <c r="L193" s="95" t="s">
        <v>81</v>
      </c>
    </row>
    <row r="194" spans="1:12" ht="12.75" x14ac:dyDescent="0.2">
      <c r="A194" s="78" t="s">
        <v>2130</v>
      </c>
      <c r="B194" s="78" t="s">
        <v>380</v>
      </c>
      <c r="C194" s="90">
        <v>88</v>
      </c>
      <c r="D194" s="78"/>
      <c r="E194" s="90"/>
      <c r="G194" s="95" t="s">
        <v>2129</v>
      </c>
      <c r="H194" s="95" t="s">
        <v>379</v>
      </c>
      <c r="I194" s="95">
        <v>310</v>
      </c>
      <c r="J194" s="95"/>
      <c r="K194" s="95"/>
      <c r="L194" s="95" t="s">
        <v>97</v>
      </c>
    </row>
    <row r="195" spans="1:12" ht="12.75" x14ac:dyDescent="0.2">
      <c r="A195" s="78" t="s">
        <v>2131</v>
      </c>
      <c r="B195" s="78" t="s">
        <v>381</v>
      </c>
      <c r="C195" s="90">
        <v>74</v>
      </c>
      <c r="D195" s="78"/>
      <c r="E195" s="90"/>
      <c r="G195" s="95" t="s">
        <v>2130</v>
      </c>
      <c r="H195" s="95" t="s">
        <v>380</v>
      </c>
      <c r="I195" s="95">
        <v>88</v>
      </c>
      <c r="J195" s="95"/>
      <c r="K195" s="95"/>
      <c r="L195" s="95" t="s">
        <v>97</v>
      </c>
    </row>
    <row r="196" spans="1:12" ht="12.75" x14ac:dyDescent="0.2">
      <c r="A196" s="78" t="s">
        <v>252</v>
      </c>
      <c r="B196" s="78" t="s">
        <v>382</v>
      </c>
      <c r="C196" s="90">
        <v>173</v>
      </c>
      <c r="D196" s="78"/>
      <c r="E196" s="90">
        <v>159</v>
      </c>
      <c r="G196" s="95" t="s">
        <v>2131</v>
      </c>
      <c r="H196" s="95" t="s">
        <v>381</v>
      </c>
      <c r="I196" s="95">
        <v>74</v>
      </c>
      <c r="J196" s="95"/>
      <c r="K196" s="95"/>
      <c r="L196" s="95" t="s">
        <v>97</v>
      </c>
    </row>
    <row r="197" spans="1:12" ht="12.75" x14ac:dyDescent="0.2">
      <c r="A197" s="78" t="s">
        <v>2941</v>
      </c>
      <c r="B197" s="78" t="s">
        <v>383</v>
      </c>
      <c r="C197" s="90">
        <v>357</v>
      </c>
      <c r="D197" s="78"/>
      <c r="E197" s="90"/>
      <c r="G197" s="95" t="s">
        <v>252</v>
      </c>
      <c r="H197" s="95" t="s">
        <v>382</v>
      </c>
      <c r="I197" s="95">
        <v>173</v>
      </c>
      <c r="J197" s="95"/>
      <c r="K197" s="95">
        <v>159</v>
      </c>
      <c r="L197" s="95" t="s">
        <v>98</v>
      </c>
    </row>
    <row r="198" spans="1:12" ht="12.75" x14ac:dyDescent="0.2">
      <c r="A198" s="78" t="s">
        <v>2132</v>
      </c>
      <c r="B198" s="78" t="s">
        <v>384</v>
      </c>
      <c r="C198" s="90">
        <v>90</v>
      </c>
      <c r="D198" s="78"/>
      <c r="E198" s="90"/>
      <c r="G198" s="95" t="s">
        <v>2941</v>
      </c>
      <c r="H198" s="95" t="s">
        <v>383</v>
      </c>
      <c r="I198" s="95">
        <v>357</v>
      </c>
      <c r="J198" s="95"/>
      <c r="K198" s="95"/>
      <c r="L198" s="95" t="s">
        <v>97</v>
      </c>
    </row>
    <row r="199" spans="1:12" ht="12.75" x14ac:dyDescent="0.2">
      <c r="A199" s="78" t="s">
        <v>2947</v>
      </c>
      <c r="B199" s="78" t="s">
        <v>385</v>
      </c>
      <c r="C199" s="90">
        <v>89</v>
      </c>
      <c r="D199" s="78"/>
      <c r="E199" s="90"/>
      <c r="G199" s="95" t="s">
        <v>2132</v>
      </c>
      <c r="H199" s="95" t="s">
        <v>384</v>
      </c>
      <c r="I199" s="95">
        <v>90</v>
      </c>
      <c r="J199" s="95"/>
      <c r="K199" s="95"/>
      <c r="L199" s="95" t="s">
        <v>97</v>
      </c>
    </row>
    <row r="200" spans="1:12" ht="12.75" x14ac:dyDescent="0.2">
      <c r="A200" s="78" t="s">
        <v>255</v>
      </c>
      <c r="B200" s="78" t="s">
        <v>386</v>
      </c>
      <c r="C200" s="90">
        <v>229</v>
      </c>
      <c r="D200" s="78"/>
      <c r="E200" s="90"/>
      <c r="G200" s="95" t="s">
        <v>2947</v>
      </c>
      <c r="H200" s="95" t="s">
        <v>385</v>
      </c>
      <c r="I200" s="95">
        <v>89</v>
      </c>
      <c r="J200" s="95"/>
      <c r="K200" s="95"/>
      <c r="L200" s="95" t="s">
        <v>97</v>
      </c>
    </row>
    <row r="201" spans="1:12" ht="12.75" x14ac:dyDescent="0.2">
      <c r="A201" s="78" t="s">
        <v>3046</v>
      </c>
      <c r="B201" s="78" t="s">
        <v>3045</v>
      </c>
      <c r="C201" s="90">
        <v>319</v>
      </c>
      <c r="D201" s="78"/>
      <c r="E201" s="90"/>
      <c r="G201" s="95" t="s">
        <v>255</v>
      </c>
      <c r="H201" s="95" t="s">
        <v>386</v>
      </c>
      <c r="I201" s="95">
        <v>229</v>
      </c>
      <c r="J201" s="95"/>
      <c r="K201" s="95"/>
      <c r="L201" s="95" t="s">
        <v>97</v>
      </c>
    </row>
    <row r="202" spans="1:12" ht="12.75" x14ac:dyDescent="0.2">
      <c r="A202" s="78" t="s">
        <v>256</v>
      </c>
      <c r="B202" s="78" t="s">
        <v>387</v>
      </c>
      <c r="C202" s="90">
        <v>87</v>
      </c>
      <c r="D202" s="78"/>
      <c r="E202" s="90"/>
      <c r="G202" s="95" t="s">
        <v>3046</v>
      </c>
      <c r="H202" s="95" t="s">
        <v>3045</v>
      </c>
      <c r="I202" s="95">
        <v>319</v>
      </c>
      <c r="J202" s="95"/>
      <c r="K202" s="95"/>
      <c r="L202" s="95" t="s">
        <v>97</v>
      </c>
    </row>
    <row r="203" spans="1:12" ht="12.75" x14ac:dyDescent="0.2">
      <c r="A203" s="78" t="s">
        <v>3047</v>
      </c>
      <c r="B203" s="78" t="s">
        <v>3162</v>
      </c>
      <c r="C203" s="90">
        <v>85</v>
      </c>
      <c r="D203" s="78"/>
      <c r="E203" s="90"/>
      <c r="G203" s="95" t="s">
        <v>256</v>
      </c>
      <c r="H203" s="95" t="s">
        <v>387</v>
      </c>
      <c r="I203" s="95">
        <v>87</v>
      </c>
      <c r="J203" s="95"/>
      <c r="K203" s="95"/>
      <c r="L203" s="95" t="s">
        <v>97</v>
      </c>
    </row>
    <row r="204" spans="1:12" ht="12.75" x14ac:dyDescent="0.2">
      <c r="A204" s="78" t="s">
        <v>257</v>
      </c>
      <c r="B204" s="78" t="s">
        <v>388</v>
      </c>
      <c r="C204" s="90">
        <v>71</v>
      </c>
      <c r="D204" s="78"/>
      <c r="E204" s="90"/>
      <c r="G204" s="95" t="s">
        <v>3047</v>
      </c>
      <c r="H204" s="95" t="s">
        <v>3162</v>
      </c>
      <c r="I204" s="95">
        <v>85</v>
      </c>
      <c r="J204" s="95"/>
      <c r="K204" s="95"/>
      <c r="L204" s="95" t="s">
        <v>97</v>
      </c>
    </row>
    <row r="205" spans="1:12" ht="12.75" x14ac:dyDescent="0.2">
      <c r="A205" s="78" t="s">
        <v>3048</v>
      </c>
      <c r="B205" s="78" t="s">
        <v>3163</v>
      </c>
      <c r="C205" s="90">
        <v>78</v>
      </c>
      <c r="D205" s="78"/>
      <c r="E205" s="90"/>
      <c r="G205" s="95" t="s">
        <v>257</v>
      </c>
      <c r="H205" s="95" t="s">
        <v>388</v>
      </c>
      <c r="I205" s="95">
        <v>71</v>
      </c>
      <c r="J205" s="95"/>
      <c r="K205" s="95"/>
      <c r="L205" s="95" t="s">
        <v>97</v>
      </c>
    </row>
    <row r="206" spans="1:12" ht="12.75" x14ac:dyDescent="0.2">
      <c r="A206" s="78" t="s">
        <v>258</v>
      </c>
      <c r="B206" s="78" t="s">
        <v>389</v>
      </c>
      <c r="C206" s="90">
        <v>237</v>
      </c>
      <c r="D206" s="78"/>
      <c r="E206" s="90"/>
      <c r="G206" s="95" t="s">
        <v>3048</v>
      </c>
      <c r="H206" s="95" t="s">
        <v>3163</v>
      </c>
      <c r="I206" s="95">
        <v>78</v>
      </c>
      <c r="J206" s="95"/>
      <c r="K206" s="95"/>
      <c r="L206" s="95" t="s">
        <v>97</v>
      </c>
    </row>
    <row r="207" spans="1:12" ht="12.75" x14ac:dyDescent="0.2">
      <c r="A207" s="78" t="s">
        <v>3049</v>
      </c>
      <c r="B207" s="78" t="s">
        <v>3166</v>
      </c>
      <c r="C207" s="90">
        <v>357</v>
      </c>
      <c r="D207" s="78"/>
      <c r="E207" s="90"/>
      <c r="G207" s="95" t="s">
        <v>258</v>
      </c>
      <c r="H207" s="95" t="s">
        <v>389</v>
      </c>
      <c r="I207" s="95">
        <v>237</v>
      </c>
      <c r="J207" s="95"/>
      <c r="K207" s="95"/>
      <c r="L207" s="95" t="s">
        <v>97</v>
      </c>
    </row>
    <row r="208" spans="1:12" ht="12.75" x14ac:dyDescent="0.2">
      <c r="A208" s="78" t="s">
        <v>259</v>
      </c>
      <c r="B208" s="78" t="s">
        <v>390</v>
      </c>
      <c r="C208" s="90">
        <v>87</v>
      </c>
      <c r="D208" s="78"/>
      <c r="E208" s="90"/>
      <c r="G208" s="95" t="s">
        <v>3049</v>
      </c>
      <c r="H208" s="95" t="s">
        <v>3166</v>
      </c>
      <c r="I208" s="95">
        <v>357</v>
      </c>
      <c r="J208" s="95"/>
      <c r="K208" s="95"/>
      <c r="L208" s="95" t="s">
        <v>97</v>
      </c>
    </row>
    <row r="209" spans="1:14" ht="12.75" x14ac:dyDescent="0.2">
      <c r="A209" s="78" t="s">
        <v>3050</v>
      </c>
      <c r="B209" s="78" t="s">
        <v>3165</v>
      </c>
      <c r="C209" s="90">
        <v>87</v>
      </c>
      <c r="D209" s="78"/>
      <c r="E209" s="90"/>
      <c r="G209" s="95" t="s">
        <v>259</v>
      </c>
      <c r="H209" s="95" t="s">
        <v>390</v>
      </c>
      <c r="I209" s="95">
        <v>87</v>
      </c>
      <c r="J209" s="95"/>
      <c r="K209" s="95"/>
      <c r="L209" s="95" t="s">
        <v>97</v>
      </c>
    </row>
    <row r="210" spans="1:14" ht="12.75" x14ac:dyDescent="0.2">
      <c r="A210" s="78" t="s">
        <v>260</v>
      </c>
      <c r="B210" s="78" t="s">
        <v>391</v>
      </c>
      <c r="C210" s="90">
        <v>75</v>
      </c>
      <c r="D210" s="78"/>
      <c r="E210" s="90"/>
      <c r="G210" s="95" t="s">
        <v>3050</v>
      </c>
      <c r="H210" s="95" t="s">
        <v>3165</v>
      </c>
      <c r="I210" s="95">
        <v>87</v>
      </c>
      <c r="J210" s="95"/>
      <c r="K210" s="95"/>
      <c r="L210" s="95" t="s">
        <v>97</v>
      </c>
    </row>
    <row r="211" spans="1:14" ht="12.75" x14ac:dyDescent="0.2">
      <c r="A211" s="78" t="s">
        <v>3051</v>
      </c>
      <c r="B211" s="78" t="s">
        <v>3164</v>
      </c>
      <c r="C211" s="90">
        <v>90</v>
      </c>
      <c r="D211" s="78"/>
      <c r="E211" s="90"/>
      <c r="G211" s="95" t="s">
        <v>260</v>
      </c>
      <c r="H211" s="95" t="s">
        <v>391</v>
      </c>
      <c r="I211" s="95">
        <v>75</v>
      </c>
      <c r="J211" s="95"/>
      <c r="K211" s="95"/>
      <c r="L211" s="95" t="s">
        <v>97</v>
      </c>
    </row>
    <row r="212" spans="1:14" ht="12.75" x14ac:dyDescent="0.2">
      <c r="A212" s="78" t="s">
        <v>3054</v>
      </c>
      <c r="B212" s="78" t="s">
        <v>3053</v>
      </c>
      <c r="C212" s="90">
        <v>50</v>
      </c>
      <c r="D212" s="78"/>
      <c r="E212" s="90"/>
      <c r="G212" s="96" t="s">
        <v>3051</v>
      </c>
      <c r="H212" s="96" t="s">
        <v>3164</v>
      </c>
      <c r="I212" s="96">
        <v>90</v>
      </c>
      <c r="J212" s="96"/>
      <c r="K212" s="96"/>
      <c r="L212" s="96" t="s">
        <v>97</v>
      </c>
    </row>
    <row r="213" spans="1:14" ht="12.75" x14ac:dyDescent="0.2">
      <c r="A213" s="78" t="s">
        <v>3431</v>
      </c>
      <c r="B213" s="78" t="s">
        <v>3434</v>
      </c>
      <c r="C213" s="90">
        <v>70</v>
      </c>
      <c r="D213" s="78"/>
      <c r="E213" s="90"/>
      <c r="G213" s="96" t="s">
        <v>3051</v>
      </c>
      <c r="H213" s="96" t="s">
        <v>3164</v>
      </c>
      <c r="I213" s="96">
        <v>90</v>
      </c>
      <c r="J213" s="96"/>
      <c r="K213" s="96"/>
      <c r="L213" s="96" t="s">
        <v>3174</v>
      </c>
    </row>
    <row r="214" spans="1:14" ht="12.75" x14ac:dyDescent="0.2">
      <c r="A214" s="78" t="s">
        <v>3096</v>
      </c>
      <c r="B214" s="78" t="s">
        <v>3167</v>
      </c>
      <c r="C214" s="90">
        <v>374</v>
      </c>
      <c r="D214" s="78"/>
      <c r="E214" s="90">
        <v>375</v>
      </c>
      <c r="G214" s="95" t="s">
        <v>3054</v>
      </c>
      <c r="H214" s="95" t="s">
        <v>3053</v>
      </c>
      <c r="I214" s="95">
        <v>50</v>
      </c>
      <c r="J214" s="95"/>
      <c r="K214" s="95"/>
      <c r="L214" s="95" t="s">
        <v>3174</v>
      </c>
    </row>
    <row r="215" spans="1:14" ht="12.75" x14ac:dyDescent="0.2">
      <c r="A215" s="78" t="s">
        <v>3055</v>
      </c>
      <c r="B215" s="78" t="s">
        <v>3168</v>
      </c>
      <c r="C215" s="90">
        <v>113</v>
      </c>
      <c r="D215" s="78"/>
      <c r="E215" s="90"/>
      <c r="G215" s="95" t="s">
        <v>3431</v>
      </c>
      <c r="H215" s="95" t="s">
        <v>3434</v>
      </c>
      <c r="I215" s="95">
        <v>70</v>
      </c>
      <c r="J215" s="95"/>
      <c r="K215" s="95"/>
      <c r="L215" s="95" t="s">
        <v>3174</v>
      </c>
    </row>
    <row r="216" spans="1:14" ht="12.75" x14ac:dyDescent="0.2">
      <c r="A216" s="78" t="s">
        <v>3095</v>
      </c>
      <c r="B216" s="78" t="s">
        <v>3179</v>
      </c>
      <c r="C216" s="90">
        <v>12</v>
      </c>
      <c r="D216" s="78"/>
      <c r="E216" s="90"/>
      <c r="G216" s="95" t="s">
        <v>3096</v>
      </c>
      <c r="H216" s="95" t="s">
        <v>3167</v>
      </c>
      <c r="I216" s="95">
        <v>374</v>
      </c>
      <c r="J216" s="95"/>
      <c r="K216" s="95">
        <v>375</v>
      </c>
      <c r="L216" s="95" t="s">
        <v>3174</v>
      </c>
    </row>
    <row r="217" spans="1:14" ht="12.75" x14ac:dyDescent="0.2">
      <c r="A217" s="78" t="s">
        <v>3182</v>
      </c>
      <c r="B217" s="78" t="s">
        <v>3181</v>
      </c>
      <c r="C217" s="90">
        <v>12</v>
      </c>
      <c r="D217" s="78"/>
      <c r="E217" s="90"/>
      <c r="G217" s="95" t="s">
        <v>3055</v>
      </c>
      <c r="H217" s="95" t="s">
        <v>3168</v>
      </c>
      <c r="I217" s="95">
        <v>113</v>
      </c>
      <c r="J217" s="95"/>
      <c r="K217" s="95"/>
      <c r="L217" s="95" t="s">
        <v>3174</v>
      </c>
    </row>
    <row r="218" spans="1:14" ht="12.75" x14ac:dyDescent="0.2">
      <c r="A218" s="78" t="s">
        <v>3052</v>
      </c>
      <c r="B218" s="78" t="s">
        <v>3312</v>
      </c>
      <c r="C218" s="90">
        <v>130</v>
      </c>
      <c r="D218" s="78"/>
      <c r="E218" s="90"/>
      <c r="G218" s="95" t="s">
        <v>3095</v>
      </c>
      <c r="H218" s="95" t="s">
        <v>3179</v>
      </c>
      <c r="I218" s="95">
        <v>12</v>
      </c>
      <c r="J218" s="95"/>
      <c r="K218" s="95"/>
      <c r="L218" s="95" t="s">
        <v>2744</v>
      </c>
    </row>
    <row r="219" spans="1:14" ht="12.75" x14ac:dyDescent="0.2">
      <c r="A219" s="78" t="s">
        <v>2133</v>
      </c>
      <c r="B219" s="78" t="s">
        <v>392</v>
      </c>
      <c r="C219" s="90">
        <v>39</v>
      </c>
      <c r="D219" s="78"/>
      <c r="E219" s="90"/>
      <c r="G219" s="95" t="s">
        <v>3182</v>
      </c>
      <c r="H219" s="95" t="s">
        <v>3181</v>
      </c>
      <c r="I219" s="95">
        <v>12</v>
      </c>
      <c r="J219" s="95"/>
      <c r="K219" s="95"/>
      <c r="L219" s="95" t="s">
        <v>2744</v>
      </c>
    </row>
    <row r="220" spans="1:14" ht="12.75" x14ac:dyDescent="0.2">
      <c r="A220" s="78" t="s">
        <v>2134</v>
      </c>
      <c r="B220" s="78" t="s">
        <v>99</v>
      </c>
      <c r="C220" s="90">
        <v>2</v>
      </c>
      <c r="D220" s="78"/>
      <c r="E220" s="90"/>
      <c r="G220" s="95" t="s">
        <v>3052</v>
      </c>
      <c r="H220" s="95" t="s">
        <v>3312</v>
      </c>
      <c r="I220" s="95">
        <v>130</v>
      </c>
      <c r="J220" s="95"/>
      <c r="K220" s="95"/>
      <c r="L220" s="95" t="s">
        <v>97</v>
      </c>
    </row>
    <row r="221" spans="1:14" ht="12.75" x14ac:dyDescent="0.2">
      <c r="A221" s="78" t="s">
        <v>2135</v>
      </c>
      <c r="B221" s="78" t="s">
        <v>100</v>
      </c>
      <c r="C221" s="90">
        <v>2</v>
      </c>
      <c r="D221" s="78"/>
      <c r="E221" s="90"/>
      <c r="G221" s="95" t="s">
        <v>2133</v>
      </c>
      <c r="H221" s="95" t="s">
        <v>392</v>
      </c>
      <c r="I221" s="95">
        <v>39</v>
      </c>
      <c r="J221" s="95"/>
      <c r="K221" s="95"/>
      <c r="L221" s="95" t="s">
        <v>97</v>
      </c>
    </row>
    <row r="222" spans="1:14" ht="12.75" x14ac:dyDescent="0.2">
      <c r="A222" s="78" t="s">
        <v>3430</v>
      </c>
      <c r="B222" s="78" t="s">
        <v>3433</v>
      </c>
      <c r="C222" s="90">
        <v>322</v>
      </c>
      <c r="D222" s="78"/>
      <c r="E222" s="90"/>
      <c r="G222" s="95" t="s">
        <v>2134</v>
      </c>
      <c r="H222" s="95" t="s">
        <v>99</v>
      </c>
      <c r="I222" s="95">
        <v>2</v>
      </c>
      <c r="J222" s="95"/>
      <c r="K222" s="95"/>
      <c r="L222" s="95" t="s">
        <v>97</v>
      </c>
    </row>
    <row r="223" spans="1:14" ht="12.75" x14ac:dyDescent="0.2">
      <c r="A223" s="78" t="s">
        <v>3432</v>
      </c>
      <c r="B223" s="78" t="s">
        <v>3435</v>
      </c>
      <c r="C223" s="90">
        <v>61</v>
      </c>
      <c r="D223" s="78"/>
      <c r="E223" s="90"/>
      <c r="G223" s="95" t="s">
        <v>2135</v>
      </c>
      <c r="H223" s="95" t="s">
        <v>100</v>
      </c>
      <c r="I223" s="95">
        <v>2</v>
      </c>
      <c r="J223" s="95"/>
      <c r="K223" s="95"/>
      <c r="L223" s="95" t="s">
        <v>97</v>
      </c>
    </row>
    <row r="224" spans="1:14" ht="12.75" x14ac:dyDescent="0.2">
      <c r="A224" s="78" t="s">
        <v>1517</v>
      </c>
      <c r="B224" s="78" t="s">
        <v>394</v>
      </c>
      <c r="C224" s="90">
        <v>642</v>
      </c>
      <c r="D224" s="78"/>
      <c r="E224" s="90">
        <v>638</v>
      </c>
      <c r="G224" s="95" t="s">
        <v>3430</v>
      </c>
      <c r="H224" s="95" t="s">
        <v>3433</v>
      </c>
      <c r="I224" s="95">
        <v>322</v>
      </c>
      <c r="J224" s="95"/>
      <c r="K224" s="95"/>
      <c r="L224" s="95" t="s">
        <v>3174</v>
      </c>
      <c r="N224" s="97"/>
    </row>
    <row r="225" spans="1:14" ht="12.75" x14ac:dyDescent="0.2">
      <c r="A225" s="78" t="s">
        <v>871</v>
      </c>
      <c r="B225" s="78" t="s">
        <v>395</v>
      </c>
      <c r="C225" s="90">
        <v>183</v>
      </c>
      <c r="D225" s="78"/>
      <c r="E225" s="90">
        <v>182</v>
      </c>
      <c r="G225" s="95" t="s">
        <v>3432</v>
      </c>
      <c r="H225" s="95" t="s">
        <v>3435</v>
      </c>
      <c r="I225" s="95">
        <v>61</v>
      </c>
      <c r="J225" s="95"/>
      <c r="K225" s="95"/>
      <c r="L225" s="95" t="s">
        <v>3174</v>
      </c>
      <c r="N225" s="97"/>
    </row>
    <row r="226" spans="1:14" ht="12.75" x14ac:dyDescent="0.2">
      <c r="A226" s="78" t="s">
        <v>1518</v>
      </c>
      <c r="B226" s="78" t="s">
        <v>393</v>
      </c>
      <c r="C226" s="90">
        <v>153</v>
      </c>
      <c r="D226" s="78"/>
      <c r="E226" s="90">
        <v>152</v>
      </c>
      <c r="G226" s="95" t="s">
        <v>1517</v>
      </c>
      <c r="H226" s="95" t="s">
        <v>394</v>
      </c>
      <c r="I226" s="95">
        <v>642</v>
      </c>
      <c r="J226" s="95"/>
      <c r="K226" s="95">
        <v>638</v>
      </c>
      <c r="L226" s="95" t="s">
        <v>84</v>
      </c>
      <c r="N226" s="97"/>
    </row>
    <row r="227" spans="1:14" ht="12.75" x14ac:dyDescent="0.2">
      <c r="A227" s="78" t="s">
        <v>872</v>
      </c>
      <c r="B227" s="78" t="s">
        <v>402</v>
      </c>
      <c r="C227" s="90">
        <v>652</v>
      </c>
      <c r="D227" s="78"/>
      <c r="E227" s="90">
        <v>648</v>
      </c>
      <c r="G227" s="95" t="s">
        <v>871</v>
      </c>
      <c r="H227" s="95" t="s">
        <v>395</v>
      </c>
      <c r="I227" s="95">
        <v>183</v>
      </c>
      <c r="J227" s="95"/>
      <c r="K227" s="95">
        <v>182</v>
      </c>
      <c r="L227" s="95" t="s">
        <v>84</v>
      </c>
      <c r="N227" s="97"/>
    </row>
    <row r="228" spans="1:14" ht="12.75" x14ac:dyDescent="0.2">
      <c r="A228" s="78" t="s">
        <v>873</v>
      </c>
      <c r="B228" s="78" t="s">
        <v>403</v>
      </c>
      <c r="C228" s="90">
        <v>652</v>
      </c>
      <c r="D228" s="78"/>
      <c r="E228" s="78">
        <v>648</v>
      </c>
      <c r="G228" s="95" t="s">
        <v>1518</v>
      </c>
      <c r="H228" s="95" t="s">
        <v>393</v>
      </c>
      <c r="I228" s="95">
        <v>153</v>
      </c>
      <c r="J228" s="95"/>
      <c r="K228" s="95">
        <v>152</v>
      </c>
      <c r="L228" s="95" t="s">
        <v>84</v>
      </c>
      <c r="N228" s="97"/>
    </row>
    <row r="229" spans="1:14" ht="12.75" x14ac:dyDescent="0.2">
      <c r="A229" s="78" t="s">
        <v>874</v>
      </c>
      <c r="B229" s="78" t="s">
        <v>404</v>
      </c>
      <c r="C229" s="90">
        <v>173</v>
      </c>
      <c r="D229" s="78"/>
      <c r="E229" s="90">
        <v>172</v>
      </c>
      <c r="G229" s="95" t="s">
        <v>872</v>
      </c>
      <c r="H229" s="95" t="s">
        <v>402</v>
      </c>
      <c r="I229" s="95">
        <v>652</v>
      </c>
      <c r="J229" s="95"/>
      <c r="K229" s="95">
        <v>648</v>
      </c>
      <c r="L229" s="95" t="s">
        <v>83</v>
      </c>
      <c r="N229" s="97"/>
    </row>
    <row r="230" spans="1:14" ht="12.75" x14ac:dyDescent="0.2">
      <c r="A230" s="78" t="s">
        <v>875</v>
      </c>
      <c r="B230" s="78" t="s">
        <v>405</v>
      </c>
      <c r="C230" s="90">
        <v>173</v>
      </c>
      <c r="D230" s="78"/>
      <c r="E230" s="78">
        <v>172</v>
      </c>
      <c r="G230" s="95" t="s">
        <v>873</v>
      </c>
      <c r="H230" s="95" t="s">
        <v>403</v>
      </c>
      <c r="I230" s="95">
        <v>652</v>
      </c>
      <c r="J230" s="95"/>
      <c r="K230" s="95">
        <v>648</v>
      </c>
      <c r="L230" s="95" t="s">
        <v>85</v>
      </c>
      <c r="N230" s="97"/>
    </row>
    <row r="231" spans="1:14" ht="12.75" x14ac:dyDescent="0.2">
      <c r="A231" s="78" t="s">
        <v>876</v>
      </c>
      <c r="B231" s="78" t="s">
        <v>397</v>
      </c>
      <c r="C231" s="90">
        <v>133</v>
      </c>
      <c r="D231" s="78"/>
      <c r="E231" s="90">
        <v>132</v>
      </c>
      <c r="G231" s="95" t="s">
        <v>874</v>
      </c>
      <c r="H231" s="95" t="s">
        <v>404</v>
      </c>
      <c r="I231" s="95">
        <v>173</v>
      </c>
      <c r="J231" s="95"/>
      <c r="K231" s="95">
        <v>172</v>
      </c>
      <c r="L231" s="95" t="s">
        <v>83</v>
      </c>
      <c r="N231" s="97"/>
    </row>
    <row r="232" spans="1:14" ht="12.75" x14ac:dyDescent="0.2">
      <c r="A232" s="78" t="s">
        <v>877</v>
      </c>
      <c r="B232" s="78" t="s">
        <v>398</v>
      </c>
      <c r="C232" s="90">
        <v>133</v>
      </c>
      <c r="D232" s="78"/>
      <c r="E232" s="90">
        <v>132</v>
      </c>
      <c r="G232" s="95" t="s">
        <v>875</v>
      </c>
      <c r="H232" s="95" t="s">
        <v>405</v>
      </c>
      <c r="I232" s="95">
        <v>173</v>
      </c>
      <c r="J232" s="95"/>
      <c r="K232" s="95">
        <v>172</v>
      </c>
      <c r="L232" s="95" t="s">
        <v>85</v>
      </c>
      <c r="N232" s="97"/>
    </row>
    <row r="233" spans="1:14" ht="12.75" x14ac:dyDescent="0.2">
      <c r="A233" s="78" t="s">
        <v>878</v>
      </c>
      <c r="B233" s="78" t="s">
        <v>399</v>
      </c>
      <c r="C233" s="90">
        <v>80</v>
      </c>
      <c r="D233" s="78"/>
      <c r="E233" s="90"/>
      <c r="G233" s="95" t="s">
        <v>876</v>
      </c>
      <c r="H233" s="95" t="s">
        <v>397</v>
      </c>
      <c r="I233" s="95">
        <v>133</v>
      </c>
      <c r="J233" s="95"/>
      <c r="K233" s="95">
        <v>132</v>
      </c>
      <c r="L233" s="95" t="s">
        <v>83</v>
      </c>
      <c r="N233" s="97"/>
    </row>
    <row r="234" spans="1:14" ht="12.75" x14ac:dyDescent="0.2">
      <c r="A234" s="78" t="s">
        <v>879</v>
      </c>
      <c r="B234" s="78" t="s">
        <v>400</v>
      </c>
      <c r="C234" s="90">
        <v>80</v>
      </c>
      <c r="D234" s="78"/>
      <c r="E234" s="90"/>
      <c r="G234" s="95" t="s">
        <v>877</v>
      </c>
      <c r="H234" s="95" t="s">
        <v>398</v>
      </c>
      <c r="I234" s="95">
        <v>133</v>
      </c>
      <c r="J234" s="95"/>
      <c r="K234" s="95">
        <v>132</v>
      </c>
      <c r="L234" s="95" t="s">
        <v>85</v>
      </c>
      <c r="N234" s="97"/>
    </row>
    <row r="235" spans="1:14" ht="12.75" x14ac:dyDescent="0.2">
      <c r="A235" s="78" t="s">
        <v>880</v>
      </c>
      <c r="B235" s="78" t="s">
        <v>834</v>
      </c>
      <c r="C235" s="90">
        <v>80</v>
      </c>
      <c r="D235" s="78"/>
      <c r="E235" s="90">
        <v>79</v>
      </c>
      <c r="G235" s="95" t="s">
        <v>878</v>
      </c>
      <c r="H235" s="95" t="s">
        <v>399</v>
      </c>
      <c r="I235" s="95">
        <v>80</v>
      </c>
      <c r="J235" s="95"/>
      <c r="K235" s="95"/>
      <c r="L235" s="95" t="s">
        <v>83</v>
      </c>
      <c r="N235" s="97"/>
    </row>
    <row r="236" spans="1:14" ht="12.75" x14ac:dyDescent="0.2">
      <c r="A236" s="78" t="s">
        <v>881</v>
      </c>
      <c r="B236" s="78" t="s">
        <v>401</v>
      </c>
      <c r="C236" s="90">
        <v>80</v>
      </c>
      <c r="D236" s="78"/>
      <c r="E236" s="90">
        <v>79</v>
      </c>
      <c r="G236" s="95" t="s">
        <v>879</v>
      </c>
      <c r="H236" s="95" t="s">
        <v>400</v>
      </c>
      <c r="I236" s="95">
        <v>80</v>
      </c>
      <c r="J236" s="95"/>
      <c r="K236" s="95"/>
      <c r="L236" s="95" t="s">
        <v>85</v>
      </c>
      <c r="N236" s="97"/>
    </row>
    <row r="237" spans="1:14" ht="12.75" x14ac:dyDescent="0.2">
      <c r="A237" s="78" t="s">
        <v>882</v>
      </c>
      <c r="B237" s="78" t="s">
        <v>1539</v>
      </c>
      <c r="C237" s="90">
        <v>518</v>
      </c>
      <c r="D237" s="78"/>
      <c r="E237" s="90">
        <v>514</v>
      </c>
      <c r="G237" s="95" t="s">
        <v>880</v>
      </c>
      <c r="H237" s="95" t="s">
        <v>834</v>
      </c>
      <c r="I237" s="95">
        <v>80</v>
      </c>
      <c r="J237" s="95"/>
      <c r="K237" s="95">
        <v>79</v>
      </c>
      <c r="L237" s="95" t="s">
        <v>83</v>
      </c>
    </row>
    <row r="238" spans="1:14" ht="12.75" x14ac:dyDescent="0.2">
      <c r="A238" s="78" t="s">
        <v>883</v>
      </c>
      <c r="B238" s="78" t="s">
        <v>281</v>
      </c>
      <c r="C238" s="90">
        <v>444</v>
      </c>
      <c r="D238" s="78"/>
      <c r="E238" s="90">
        <v>440</v>
      </c>
      <c r="G238" s="95" t="s">
        <v>881</v>
      </c>
      <c r="H238" s="95" t="s">
        <v>401</v>
      </c>
      <c r="I238" s="95">
        <v>80</v>
      </c>
      <c r="J238" s="95"/>
      <c r="K238" s="95">
        <v>79</v>
      </c>
      <c r="L238" s="95" t="s">
        <v>85</v>
      </c>
    </row>
    <row r="239" spans="1:14" ht="12.75" x14ac:dyDescent="0.2">
      <c r="A239" s="78" t="s">
        <v>884</v>
      </c>
      <c r="B239" s="78" t="s">
        <v>2056</v>
      </c>
      <c r="C239" s="90">
        <v>180</v>
      </c>
      <c r="D239" s="78"/>
      <c r="E239" s="90">
        <v>179</v>
      </c>
      <c r="G239" s="95" t="s">
        <v>882</v>
      </c>
      <c r="H239" s="95" t="s">
        <v>1539</v>
      </c>
      <c r="I239" s="95">
        <v>518</v>
      </c>
      <c r="J239" s="95"/>
      <c r="K239" s="95">
        <v>514</v>
      </c>
      <c r="L239" s="95" t="s">
        <v>81</v>
      </c>
    </row>
    <row r="240" spans="1:14" ht="12.75" x14ac:dyDescent="0.2">
      <c r="A240" s="78" t="s">
        <v>885</v>
      </c>
      <c r="B240" s="78" t="s">
        <v>2057</v>
      </c>
      <c r="C240" s="90">
        <v>179</v>
      </c>
      <c r="D240" s="78"/>
      <c r="E240" s="90">
        <v>178</v>
      </c>
      <c r="G240" s="95" t="s">
        <v>883</v>
      </c>
      <c r="H240" s="95" t="s">
        <v>281</v>
      </c>
      <c r="I240" s="95">
        <v>444</v>
      </c>
      <c r="J240" s="95"/>
      <c r="K240" s="95">
        <v>440</v>
      </c>
      <c r="L240" s="95" t="s">
        <v>81</v>
      </c>
    </row>
    <row r="241" spans="1:14" ht="12.75" x14ac:dyDescent="0.2">
      <c r="A241" s="78" t="s">
        <v>886</v>
      </c>
      <c r="B241" s="78" t="s">
        <v>396</v>
      </c>
      <c r="C241" s="90">
        <v>137</v>
      </c>
      <c r="D241" s="78"/>
      <c r="E241" s="90">
        <v>136</v>
      </c>
      <c r="G241" s="95" t="s">
        <v>884</v>
      </c>
      <c r="H241" s="95" t="s">
        <v>2056</v>
      </c>
      <c r="I241" s="95">
        <v>180</v>
      </c>
      <c r="J241" s="95"/>
      <c r="K241" s="95">
        <v>179</v>
      </c>
      <c r="L241" s="95" t="s">
        <v>81</v>
      </c>
    </row>
    <row r="242" spans="1:14" ht="12.75" x14ac:dyDescent="0.2">
      <c r="A242" s="78" t="s">
        <v>2139</v>
      </c>
      <c r="B242" s="78" t="s">
        <v>670</v>
      </c>
      <c r="C242" s="90">
        <v>3234</v>
      </c>
      <c r="D242" s="78"/>
      <c r="E242" s="90">
        <v>3322</v>
      </c>
      <c r="G242" s="95" t="s">
        <v>885</v>
      </c>
      <c r="H242" s="95" t="s">
        <v>2057</v>
      </c>
      <c r="I242" s="95">
        <v>179</v>
      </c>
      <c r="J242" s="95"/>
      <c r="K242" s="95">
        <v>178</v>
      </c>
      <c r="L242" s="95" t="s">
        <v>81</v>
      </c>
    </row>
    <row r="243" spans="1:14" ht="12.75" x14ac:dyDescent="0.2">
      <c r="A243" s="78" t="s">
        <v>2140</v>
      </c>
      <c r="B243" s="78" t="s">
        <v>406</v>
      </c>
      <c r="C243" s="90">
        <v>192</v>
      </c>
      <c r="D243" s="78"/>
      <c r="E243" s="90">
        <v>181</v>
      </c>
      <c r="G243" s="95" t="s">
        <v>886</v>
      </c>
      <c r="H243" s="95" t="s">
        <v>396</v>
      </c>
      <c r="I243" s="95">
        <v>137</v>
      </c>
      <c r="J243" s="95"/>
      <c r="K243" s="95">
        <v>136</v>
      </c>
      <c r="L243" s="95" t="s">
        <v>81</v>
      </c>
    </row>
    <row r="244" spans="1:14" ht="12.75" x14ac:dyDescent="0.2">
      <c r="A244" s="78" t="s">
        <v>2141</v>
      </c>
      <c r="B244" s="78" t="s">
        <v>671</v>
      </c>
      <c r="C244" s="90">
        <v>366</v>
      </c>
      <c r="D244" s="78"/>
      <c r="E244" s="90">
        <v>510</v>
      </c>
      <c r="G244" s="95" t="s">
        <v>2139</v>
      </c>
      <c r="H244" s="95" t="s">
        <v>670</v>
      </c>
      <c r="I244" s="95">
        <v>3234</v>
      </c>
      <c r="J244" s="95"/>
      <c r="K244" s="95">
        <v>3322</v>
      </c>
      <c r="L244" s="95" t="s">
        <v>261</v>
      </c>
    </row>
    <row r="245" spans="1:14" ht="12.75" x14ac:dyDescent="0.2">
      <c r="A245" s="78" t="s">
        <v>2142</v>
      </c>
      <c r="B245" s="78" t="s">
        <v>672</v>
      </c>
      <c r="C245" s="90">
        <v>143</v>
      </c>
      <c r="D245" s="78"/>
      <c r="E245" s="90"/>
      <c r="G245" s="95" t="s">
        <v>2140</v>
      </c>
      <c r="H245" s="95" t="s">
        <v>406</v>
      </c>
      <c r="I245" s="95">
        <v>192</v>
      </c>
      <c r="J245" s="95"/>
      <c r="K245" s="95">
        <v>181</v>
      </c>
      <c r="L245" s="95" t="s">
        <v>261</v>
      </c>
    </row>
    <row r="246" spans="1:14" ht="12.75" x14ac:dyDescent="0.2">
      <c r="A246" s="78" t="s">
        <v>2143</v>
      </c>
      <c r="B246" s="78" t="s">
        <v>674</v>
      </c>
      <c r="C246" s="90">
        <v>73</v>
      </c>
      <c r="D246" s="78"/>
      <c r="E246" s="90">
        <v>90</v>
      </c>
      <c r="G246" s="95" t="s">
        <v>2141</v>
      </c>
      <c r="H246" s="95" t="s">
        <v>671</v>
      </c>
      <c r="I246" s="95">
        <v>366</v>
      </c>
      <c r="J246" s="95"/>
      <c r="K246" s="95">
        <v>510</v>
      </c>
      <c r="L246" s="95" t="s">
        <v>261</v>
      </c>
    </row>
    <row r="247" spans="1:14" ht="12.75" x14ac:dyDescent="0.2">
      <c r="A247" s="78" t="s">
        <v>2144</v>
      </c>
      <c r="B247" s="78" t="s">
        <v>407</v>
      </c>
      <c r="C247" s="90">
        <v>71</v>
      </c>
      <c r="D247" s="78"/>
      <c r="E247" s="90"/>
      <c r="G247" s="95" t="s">
        <v>2142</v>
      </c>
      <c r="H247" s="95" t="s">
        <v>672</v>
      </c>
      <c r="I247" s="95">
        <v>143</v>
      </c>
      <c r="J247" s="95"/>
      <c r="K247" s="95"/>
      <c r="L247" s="95" t="s">
        <v>261</v>
      </c>
    </row>
    <row r="248" spans="1:14" ht="12.75" x14ac:dyDescent="0.2">
      <c r="A248" s="78" t="s">
        <v>2148</v>
      </c>
      <c r="B248" s="78" t="s">
        <v>675</v>
      </c>
      <c r="C248" s="90">
        <v>892</v>
      </c>
      <c r="D248" s="78"/>
      <c r="E248" s="90">
        <v>877</v>
      </c>
      <c r="G248" s="95" t="s">
        <v>2143</v>
      </c>
      <c r="H248" s="95" t="s">
        <v>674</v>
      </c>
      <c r="I248" s="95">
        <v>73</v>
      </c>
      <c r="J248" s="95"/>
      <c r="K248" s="95">
        <v>90</v>
      </c>
      <c r="L248" s="95" t="s">
        <v>261</v>
      </c>
    </row>
    <row r="249" spans="1:14" ht="12.75" x14ac:dyDescent="0.2">
      <c r="A249" s="78" t="s">
        <v>2149</v>
      </c>
      <c r="B249" s="78" t="s">
        <v>408</v>
      </c>
      <c r="C249" s="90">
        <v>288</v>
      </c>
      <c r="D249" s="78"/>
      <c r="E249" s="90">
        <v>273</v>
      </c>
      <c r="G249" s="95" t="s">
        <v>2144</v>
      </c>
      <c r="H249" s="95" t="s">
        <v>407</v>
      </c>
      <c r="I249" s="95">
        <v>71</v>
      </c>
      <c r="J249" s="95"/>
      <c r="K249" s="95"/>
      <c r="L249" s="95" t="s">
        <v>261</v>
      </c>
    </row>
    <row r="250" spans="1:14" ht="12.75" x14ac:dyDescent="0.2">
      <c r="A250" s="78" t="s">
        <v>2150</v>
      </c>
      <c r="B250" s="78" t="s">
        <v>409</v>
      </c>
      <c r="C250" s="90">
        <v>148</v>
      </c>
      <c r="D250" s="78"/>
      <c r="E250" s="90"/>
      <c r="G250" s="95" t="s">
        <v>2148</v>
      </c>
      <c r="H250" s="95" t="s">
        <v>675</v>
      </c>
      <c r="I250" s="95">
        <v>892</v>
      </c>
      <c r="J250" s="95"/>
      <c r="K250" s="95">
        <v>877</v>
      </c>
      <c r="L250" s="95" t="s">
        <v>261</v>
      </c>
    </row>
    <row r="251" spans="1:14" ht="12.75" x14ac:dyDescent="0.2">
      <c r="A251" s="78" t="s">
        <v>2151</v>
      </c>
      <c r="B251" s="78" t="s">
        <v>409</v>
      </c>
      <c r="C251" s="90">
        <v>60</v>
      </c>
      <c r="D251" s="78"/>
      <c r="E251" s="90"/>
      <c r="G251" s="95" t="s">
        <v>2149</v>
      </c>
      <c r="H251" s="95" t="s">
        <v>408</v>
      </c>
      <c r="I251" s="95">
        <v>288</v>
      </c>
      <c r="J251" s="95"/>
      <c r="K251" s="95">
        <v>273</v>
      </c>
      <c r="L251" s="95" t="s">
        <v>261</v>
      </c>
    </row>
    <row r="252" spans="1:14" ht="12.75" x14ac:dyDescent="0.2">
      <c r="A252" s="78" t="s">
        <v>2152</v>
      </c>
      <c r="B252" s="78" t="s">
        <v>3331</v>
      </c>
      <c r="C252" s="90">
        <v>100</v>
      </c>
      <c r="D252" s="90"/>
      <c r="E252" s="90"/>
      <c r="G252" s="95" t="s">
        <v>2150</v>
      </c>
      <c r="H252" s="95" t="s">
        <v>409</v>
      </c>
      <c r="I252" s="95">
        <v>148</v>
      </c>
      <c r="J252" s="95"/>
      <c r="K252" s="95"/>
      <c r="L252" s="95" t="s">
        <v>261</v>
      </c>
    </row>
    <row r="253" spans="1:14" ht="12.75" x14ac:dyDescent="0.2">
      <c r="A253" s="78" t="s">
        <v>887</v>
      </c>
      <c r="B253" s="78" t="s">
        <v>410</v>
      </c>
      <c r="C253" s="90">
        <v>82</v>
      </c>
      <c r="D253" s="78"/>
      <c r="E253" s="90"/>
      <c r="G253" s="95" t="s">
        <v>2151</v>
      </c>
      <c r="H253" s="95" t="s">
        <v>409</v>
      </c>
      <c r="I253" s="95">
        <v>60</v>
      </c>
      <c r="J253" s="95"/>
      <c r="K253" s="95"/>
      <c r="L253" s="95" t="s">
        <v>261</v>
      </c>
    </row>
    <row r="254" spans="1:14" ht="12.75" x14ac:dyDescent="0.2">
      <c r="A254" s="78" t="s">
        <v>888</v>
      </c>
      <c r="B254" s="78" t="s">
        <v>411</v>
      </c>
      <c r="C254" s="90">
        <v>82</v>
      </c>
      <c r="D254" s="78"/>
      <c r="E254" s="90"/>
      <c r="G254" s="95" t="s">
        <v>2152</v>
      </c>
      <c r="H254" s="95" t="s">
        <v>3331</v>
      </c>
      <c r="I254" s="95">
        <v>100</v>
      </c>
      <c r="J254" s="95"/>
      <c r="K254" s="95"/>
      <c r="L254" s="95" t="s">
        <v>261</v>
      </c>
      <c r="N254" s="97"/>
    </row>
    <row r="255" spans="1:14" ht="12.75" x14ac:dyDescent="0.2">
      <c r="A255" s="78" t="s">
        <v>889</v>
      </c>
      <c r="B255" s="78" t="s">
        <v>411</v>
      </c>
      <c r="C255" s="90">
        <v>82</v>
      </c>
      <c r="D255" s="78"/>
      <c r="E255" s="78"/>
      <c r="G255" s="95" t="s">
        <v>887</v>
      </c>
      <c r="H255" s="95" t="s">
        <v>410</v>
      </c>
      <c r="I255" s="95">
        <v>82</v>
      </c>
      <c r="J255" s="95"/>
      <c r="K255" s="95"/>
      <c r="L255" s="95" t="s">
        <v>81</v>
      </c>
      <c r="N255" s="97"/>
    </row>
    <row r="256" spans="1:14" ht="12.75" x14ac:dyDescent="0.2">
      <c r="A256" s="78" t="s">
        <v>890</v>
      </c>
      <c r="B256" s="78" t="s">
        <v>412</v>
      </c>
      <c r="C256" s="90">
        <v>86</v>
      </c>
      <c r="D256" s="78"/>
      <c r="E256" s="90"/>
      <c r="G256" s="95" t="s">
        <v>888</v>
      </c>
      <c r="H256" s="95" t="s">
        <v>411</v>
      </c>
      <c r="I256" s="95">
        <v>82</v>
      </c>
      <c r="J256" s="95"/>
      <c r="K256" s="95"/>
      <c r="L256" s="95" t="s">
        <v>83</v>
      </c>
      <c r="N256" s="97"/>
    </row>
    <row r="257" spans="1:12" ht="12.75" x14ac:dyDescent="0.2">
      <c r="A257" s="78" t="s">
        <v>2170</v>
      </c>
      <c r="B257" s="78" t="s">
        <v>413</v>
      </c>
      <c r="C257" s="90">
        <v>63</v>
      </c>
      <c r="D257" s="78"/>
      <c r="E257" s="90">
        <v>62</v>
      </c>
      <c r="G257" s="95" t="s">
        <v>889</v>
      </c>
      <c r="H257" s="95" t="s">
        <v>411</v>
      </c>
      <c r="I257" s="95">
        <v>82</v>
      </c>
      <c r="J257" s="95"/>
      <c r="K257" s="95"/>
      <c r="L257" s="95" t="s">
        <v>85</v>
      </c>
    </row>
    <row r="258" spans="1:12" ht="12.75" x14ac:dyDescent="0.2">
      <c r="A258" s="78" t="s">
        <v>891</v>
      </c>
      <c r="B258" s="78" t="s">
        <v>414</v>
      </c>
      <c r="C258" s="90">
        <v>109</v>
      </c>
      <c r="D258" s="78"/>
      <c r="E258" s="90"/>
      <c r="G258" s="95" t="s">
        <v>890</v>
      </c>
      <c r="H258" s="95" t="s">
        <v>412</v>
      </c>
      <c r="I258" s="95">
        <v>86</v>
      </c>
      <c r="J258" s="95"/>
      <c r="K258" s="95"/>
      <c r="L258" s="95" t="s">
        <v>84</v>
      </c>
    </row>
    <row r="259" spans="1:12" ht="12.75" x14ac:dyDescent="0.2">
      <c r="A259" s="78" t="s">
        <v>3611</v>
      </c>
      <c r="B259" s="78" t="s">
        <v>44</v>
      </c>
      <c r="C259" s="90">
        <v>88</v>
      </c>
      <c r="D259" s="78" t="s">
        <v>3417</v>
      </c>
      <c r="E259" s="90">
        <v>95</v>
      </c>
      <c r="G259" s="95" t="s">
        <v>2170</v>
      </c>
      <c r="H259" s="95" t="s">
        <v>413</v>
      </c>
      <c r="I259" s="95">
        <v>63</v>
      </c>
      <c r="J259" s="95"/>
      <c r="K259" s="95">
        <v>62</v>
      </c>
      <c r="L259" s="95" t="s">
        <v>102</v>
      </c>
    </row>
    <row r="260" spans="1:12" ht="12.75" x14ac:dyDescent="0.2">
      <c r="A260" s="78" t="s">
        <v>2196</v>
      </c>
      <c r="B260" s="78" t="s">
        <v>415</v>
      </c>
      <c r="C260" s="90">
        <v>99</v>
      </c>
      <c r="D260" s="78"/>
      <c r="E260" s="90"/>
      <c r="G260" s="94" t="s">
        <v>891</v>
      </c>
      <c r="H260" s="94" t="s">
        <v>414</v>
      </c>
      <c r="I260" s="94">
        <v>109</v>
      </c>
      <c r="J260" s="94"/>
      <c r="K260" s="94"/>
      <c r="L260" s="94" t="s">
        <v>10</v>
      </c>
    </row>
    <row r="261" spans="1:12" ht="12.75" x14ac:dyDescent="0.2">
      <c r="A261" s="78" t="s">
        <v>2197</v>
      </c>
      <c r="B261" s="78" t="s">
        <v>679</v>
      </c>
      <c r="C261" s="90">
        <v>40</v>
      </c>
      <c r="D261" s="78"/>
      <c r="E261" s="90"/>
      <c r="G261" s="94" t="s">
        <v>891</v>
      </c>
      <c r="H261" s="94" t="s">
        <v>414</v>
      </c>
      <c r="I261" s="94">
        <v>109</v>
      </c>
      <c r="J261" s="94"/>
      <c r="K261" s="94"/>
      <c r="L261" s="94" t="s">
        <v>294</v>
      </c>
    </row>
    <row r="262" spans="1:12" ht="12.75" x14ac:dyDescent="0.2">
      <c r="A262" s="78" t="s">
        <v>2198</v>
      </c>
      <c r="B262" s="78" t="s">
        <v>680</v>
      </c>
      <c r="C262" s="90">
        <v>24</v>
      </c>
      <c r="D262" s="78"/>
      <c r="E262" s="90"/>
      <c r="G262" s="94" t="s">
        <v>891</v>
      </c>
      <c r="H262" s="94" t="s">
        <v>414</v>
      </c>
      <c r="I262" s="94">
        <v>109</v>
      </c>
      <c r="J262" s="94"/>
      <c r="K262" s="94"/>
      <c r="L262" s="94" t="s">
        <v>233</v>
      </c>
    </row>
    <row r="263" spans="1:12" ht="12.75" x14ac:dyDescent="0.2">
      <c r="A263" s="78" t="s">
        <v>2199</v>
      </c>
      <c r="B263" s="78" t="s">
        <v>681</v>
      </c>
      <c r="C263" s="90">
        <v>35</v>
      </c>
      <c r="D263" s="78"/>
      <c r="E263" s="90"/>
      <c r="G263" s="94" t="s">
        <v>891</v>
      </c>
      <c r="H263" s="94" t="s">
        <v>414</v>
      </c>
      <c r="I263" s="94">
        <v>109</v>
      </c>
      <c r="J263" s="94"/>
      <c r="K263" s="94"/>
      <c r="L263" s="94" t="s">
        <v>42</v>
      </c>
    </row>
    <row r="264" spans="1:12" ht="12.75" x14ac:dyDescent="0.2">
      <c r="A264" s="78" t="s">
        <v>2168</v>
      </c>
      <c r="B264" s="78" t="s">
        <v>103</v>
      </c>
      <c r="C264" s="90">
        <v>13</v>
      </c>
      <c r="D264" s="78"/>
      <c r="E264" s="78"/>
      <c r="G264" s="95" t="s">
        <v>3611</v>
      </c>
      <c r="H264" s="95" t="s">
        <v>44</v>
      </c>
      <c r="I264" s="95">
        <v>88</v>
      </c>
      <c r="J264" s="95" t="s">
        <v>3417</v>
      </c>
      <c r="K264" s="95">
        <v>95</v>
      </c>
      <c r="L264" s="95" t="s">
        <v>42</v>
      </c>
    </row>
    <row r="265" spans="1:12" ht="12.75" x14ac:dyDescent="0.2">
      <c r="A265" s="78" t="s">
        <v>2184</v>
      </c>
      <c r="B265" s="78" t="s">
        <v>416</v>
      </c>
      <c r="C265" s="90">
        <v>21</v>
      </c>
      <c r="D265" s="78"/>
      <c r="E265" s="90"/>
      <c r="G265" s="95" t="s">
        <v>2196</v>
      </c>
      <c r="H265" s="95" t="s">
        <v>415</v>
      </c>
      <c r="I265" s="95">
        <v>99</v>
      </c>
      <c r="J265" s="95"/>
      <c r="K265" s="95"/>
      <c r="L265" s="95" t="s">
        <v>102</v>
      </c>
    </row>
    <row r="266" spans="1:12" ht="12.75" x14ac:dyDescent="0.2">
      <c r="A266" s="78" t="s">
        <v>2897</v>
      </c>
      <c r="B266" s="78" t="s">
        <v>52</v>
      </c>
      <c r="C266" s="90">
        <v>47</v>
      </c>
      <c r="D266" s="78"/>
      <c r="E266" s="78"/>
      <c r="G266" s="95" t="s">
        <v>2197</v>
      </c>
      <c r="H266" s="95" t="s">
        <v>679</v>
      </c>
      <c r="I266" s="95">
        <v>40</v>
      </c>
      <c r="J266" s="95"/>
      <c r="K266" s="95"/>
      <c r="L266" s="95" t="s">
        <v>102</v>
      </c>
    </row>
    <row r="267" spans="1:12" ht="12.75" x14ac:dyDescent="0.2">
      <c r="A267" s="78" t="s">
        <v>2161</v>
      </c>
      <c r="B267" s="78" t="s">
        <v>417</v>
      </c>
      <c r="C267" s="90">
        <v>65</v>
      </c>
      <c r="D267" s="78"/>
      <c r="E267" s="78"/>
      <c r="G267" s="95" t="s">
        <v>2198</v>
      </c>
      <c r="H267" s="95" t="s">
        <v>680</v>
      </c>
      <c r="I267" s="95">
        <v>24</v>
      </c>
      <c r="J267" s="95"/>
      <c r="K267" s="95"/>
      <c r="L267" s="95" t="s">
        <v>102</v>
      </c>
    </row>
    <row r="268" spans="1:12" ht="12.75" x14ac:dyDescent="0.2">
      <c r="A268" s="78" t="s">
        <v>2162</v>
      </c>
      <c r="B268" s="78" t="s">
        <v>418</v>
      </c>
      <c r="C268" s="90">
        <v>76</v>
      </c>
      <c r="D268" s="78"/>
      <c r="E268" s="78"/>
      <c r="G268" s="95" t="s">
        <v>2199</v>
      </c>
      <c r="H268" s="95" t="s">
        <v>681</v>
      </c>
      <c r="I268" s="95">
        <v>35</v>
      </c>
      <c r="J268" s="95"/>
      <c r="K268" s="95"/>
      <c r="L268" s="95" t="s">
        <v>102</v>
      </c>
    </row>
    <row r="269" spans="1:12" ht="12.75" x14ac:dyDescent="0.2">
      <c r="A269" s="78" t="s">
        <v>2165</v>
      </c>
      <c r="B269" s="78" t="s">
        <v>419</v>
      </c>
      <c r="C269" s="90">
        <v>44</v>
      </c>
      <c r="D269" s="78"/>
      <c r="E269" s="78">
        <v>43</v>
      </c>
      <c r="G269" s="95" t="s">
        <v>2168</v>
      </c>
      <c r="H269" s="95" t="s">
        <v>103</v>
      </c>
      <c r="I269" s="95">
        <v>13</v>
      </c>
      <c r="J269" s="95"/>
      <c r="K269" s="95"/>
      <c r="L269" s="95" t="s">
        <v>102</v>
      </c>
    </row>
    <row r="270" spans="1:12" ht="12.75" x14ac:dyDescent="0.2">
      <c r="A270" s="78" t="s">
        <v>2166</v>
      </c>
      <c r="B270" s="78" t="s">
        <v>688</v>
      </c>
      <c r="C270" s="90">
        <v>26</v>
      </c>
      <c r="D270" s="78"/>
      <c r="E270" s="78">
        <v>25</v>
      </c>
      <c r="G270" s="95" t="s">
        <v>2184</v>
      </c>
      <c r="H270" s="95" t="s">
        <v>416</v>
      </c>
      <c r="I270" s="95">
        <v>21</v>
      </c>
      <c r="J270" s="95"/>
      <c r="K270" s="95"/>
      <c r="L270" s="95" t="s">
        <v>102</v>
      </c>
    </row>
    <row r="271" spans="1:12" ht="12.75" x14ac:dyDescent="0.2">
      <c r="A271" s="78" t="s">
        <v>2167</v>
      </c>
      <c r="B271" s="78" t="s">
        <v>689</v>
      </c>
      <c r="C271" s="90">
        <v>18</v>
      </c>
      <c r="D271" s="78"/>
      <c r="E271" s="78"/>
      <c r="G271" s="95" t="s">
        <v>2897</v>
      </c>
      <c r="H271" s="95" t="s">
        <v>52</v>
      </c>
      <c r="I271" s="95">
        <v>47</v>
      </c>
      <c r="J271" s="95"/>
      <c r="K271" s="95"/>
      <c r="L271" s="95" t="s">
        <v>1650</v>
      </c>
    </row>
    <row r="272" spans="1:12" ht="12.75" x14ac:dyDescent="0.2">
      <c r="A272" s="78" t="s">
        <v>2164</v>
      </c>
      <c r="B272" s="78" t="s">
        <v>420</v>
      </c>
      <c r="C272" s="90">
        <v>90</v>
      </c>
      <c r="D272" s="78"/>
      <c r="E272" s="78"/>
      <c r="G272" s="95" t="s">
        <v>2161</v>
      </c>
      <c r="H272" s="95" t="s">
        <v>417</v>
      </c>
      <c r="I272" s="95">
        <v>65</v>
      </c>
      <c r="J272" s="95"/>
      <c r="K272" s="95"/>
      <c r="L272" s="95" t="s">
        <v>102</v>
      </c>
    </row>
    <row r="273" spans="1:12" ht="12.75" x14ac:dyDescent="0.2">
      <c r="A273" s="78" t="s">
        <v>2054</v>
      </c>
      <c r="B273" s="78" t="s">
        <v>422</v>
      </c>
      <c r="C273" s="90">
        <v>70</v>
      </c>
      <c r="D273" s="78"/>
      <c r="E273" s="78"/>
      <c r="G273" s="95" t="s">
        <v>2162</v>
      </c>
      <c r="H273" s="95" t="s">
        <v>418</v>
      </c>
      <c r="I273" s="95">
        <v>76</v>
      </c>
      <c r="J273" s="95"/>
      <c r="K273" s="95"/>
      <c r="L273" s="95" t="s">
        <v>102</v>
      </c>
    </row>
    <row r="274" spans="1:12" ht="12.75" x14ac:dyDescent="0.2">
      <c r="A274" s="78" t="s">
        <v>2193</v>
      </c>
      <c r="B274" s="78" t="s">
        <v>421</v>
      </c>
      <c r="C274" s="90">
        <v>72</v>
      </c>
      <c r="D274" s="78"/>
      <c r="E274" s="90"/>
      <c r="G274" s="95" t="s">
        <v>2165</v>
      </c>
      <c r="H274" s="95" t="s">
        <v>419</v>
      </c>
      <c r="I274" s="95">
        <v>44</v>
      </c>
      <c r="J274" s="95"/>
      <c r="K274" s="95">
        <v>43</v>
      </c>
      <c r="L274" s="95" t="s">
        <v>102</v>
      </c>
    </row>
    <row r="275" spans="1:12" ht="12.75" x14ac:dyDescent="0.2">
      <c r="A275" s="78" t="s">
        <v>2194</v>
      </c>
      <c r="B275" s="78" t="s">
        <v>682</v>
      </c>
      <c r="C275" s="90">
        <v>44</v>
      </c>
      <c r="D275" s="78"/>
      <c r="E275" s="90"/>
      <c r="G275" s="95" t="s">
        <v>2166</v>
      </c>
      <c r="H275" s="95" t="s">
        <v>688</v>
      </c>
      <c r="I275" s="95">
        <v>26</v>
      </c>
      <c r="J275" s="95"/>
      <c r="K275" s="95">
        <v>25</v>
      </c>
      <c r="L275" s="95" t="s">
        <v>102</v>
      </c>
    </row>
    <row r="276" spans="1:12" ht="12.75" x14ac:dyDescent="0.2">
      <c r="A276" s="78" t="s">
        <v>2195</v>
      </c>
      <c r="B276" s="78" t="s">
        <v>683</v>
      </c>
      <c r="C276" s="90">
        <v>28</v>
      </c>
      <c r="D276" s="78"/>
      <c r="E276" s="90"/>
      <c r="G276" s="95" t="s">
        <v>2167</v>
      </c>
      <c r="H276" s="95" t="s">
        <v>689</v>
      </c>
      <c r="I276" s="95">
        <v>18</v>
      </c>
      <c r="J276" s="95"/>
      <c r="K276" s="95"/>
      <c r="L276" s="95" t="s">
        <v>102</v>
      </c>
    </row>
    <row r="277" spans="1:12" ht="12.75" x14ac:dyDescent="0.2">
      <c r="A277" s="78" t="s">
        <v>2175</v>
      </c>
      <c r="B277" s="78" t="s">
        <v>2179</v>
      </c>
      <c r="C277" s="90">
        <v>45</v>
      </c>
      <c r="D277" s="78"/>
      <c r="E277" s="78"/>
      <c r="G277" s="95" t="s">
        <v>2164</v>
      </c>
      <c r="H277" s="95" t="s">
        <v>420</v>
      </c>
      <c r="I277" s="95">
        <v>90</v>
      </c>
      <c r="J277" s="95"/>
      <c r="K277" s="95"/>
      <c r="L277" s="95" t="s">
        <v>102</v>
      </c>
    </row>
    <row r="278" spans="1:12" ht="12.75" x14ac:dyDescent="0.2">
      <c r="A278" s="78" t="s">
        <v>2176</v>
      </c>
      <c r="B278" s="78" t="s">
        <v>2180</v>
      </c>
      <c r="C278" s="90">
        <v>7</v>
      </c>
      <c r="D278" s="78"/>
      <c r="E278" s="78"/>
      <c r="G278" s="95" t="s">
        <v>2054</v>
      </c>
      <c r="H278" s="95" t="s">
        <v>422</v>
      </c>
      <c r="I278" s="95">
        <v>70</v>
      </c>
      <c r="J278" s="95"/>
      <c r="K278" s="95"/>
      <c r="L278" s="95" t="s">
        <v>102</v>
      </c>
    </row>
    <row r="279" spans="1:12" ht="12.75" x14ac:dyDescent="0.2">
      <c r="A279" s="78" t="s">
        <v>2177</v>
      </c>
      <c r="B279" s="78" t="s">
        <v>2181</v>
      </c>
      <c r="C279" s="90">
        <v>9</v>
      </c>
      <c r="D279" s="78"/>
      <c r="E279" s="78"/>
      <c r="G279" s="95" t="s">
        <v>2193</v>
      </c>
      <c r="H279" s="95" t="s">
        <v>421</v>
      </c>
      <c r="I279" s="95">
        <v>72</v>
      </c>
      <c r="J279" s="95"/>
      <c r="K279" s="95"/>
      <c r="L279" s="95" t="s">
        <v>102</v>
      </c>
    </row>
    <row r="280" spans="1:12" ht="12.75" x14ac:dyDescent="0.2">
      <c r="A280" s="78" t="s">
        <v>2178</v>
      </c>
      <c r="B280" s="78" t="s">
        <v>2182</v>
      </c>
      <c r="C280" s="90">
        <v>9</v>
      </c>
      <c r="D280" s="78"/>
      <c r="E280" s="78"/>
      <c r="G280" s="95" t="s">
        <v>2194</v>
      </c>
      <c r="H280" s="95" t="s">
        <v>682</v>
      </c>
      <c r="I280" s="95">
        <v>44</v>
      </c>
      <c r="J280" s="95"/>
      <c r="K280" s="95"/>
      <c r="L280" s="95" t="s">
        <v>102</v>
      </c>
    </row>
    <row r="281" spans="1:12" ht="12.75" x14ac:dyDescent="0.2">
      <c r="A281" s="78" t="s">
        <v>2185</v>
      </c>
      <c r="B281" s="78" t="s">
        <v>684</v>
      </c>
      <c r="C281" s="90">
        <v>6</v>
      </c>
      <c r="D281" s="78"/>
      <c r="E281" s="90"/>
      <c r="G281" s="95" t="s">
        <v>2195</v>
      </c>
      <c r="H281" s="95" t="s">
        <v>683</v>
      </c>
      <c r="I281" s="95">
        <v>28</v>
      </c>
      <c r="J281" s="95"/>
      <c r="K281" s="95"/>
      <c r="L281" s="95" t="s">
        <v>102</v>
      </c>
    </row>
    <row r="282" spans="1:12" ht="12.75" x14ac:dyDescent="0.2">
      <c r="A282" s="78" t="s">
        <v>2186</v>
      </c>
      <c r="B282" s="78" t="s">
        <v>685</v>
      </c>
      <c r="C282" s="90">
        <v>6</v>
      </c>
      <c r="D282" s="78"/>
      <c r="E282" s="78"/>
      <c r="G282" s="95" t="s">
        <v>2175</v>
      </c>
      <c r="H282" s="95" t="s">
        <v>2179</v>
      </c>
      <c r="I282" s="95">
        <v>45</v>
      </c>
      <c r="J282" s="95"/>
      <c r="K282" s="95"/>
      <c r="L282" s="95" t="s">
        <v>102</v>
      </c>
    </row>
    <row r="283" spans="1:12" ht="12.75" x14ac:dyDescent="0.2">
      <c r="A283" s="78" t="s">
        <v>2187</v>
      </c>
      <c r="B283" s="78" t="s">
        <v>686</v>
      </c>
      <c r="C283" s="90">
        <v>5</v>
      </c>
      <c r="D283" s="78"/>
      <c r="E283" s="78"/>
      <c r="G283" s="95" t="s">
        <v>2176</v>
      </c>
      <c r="H283" s="95" t="s">
        <v>2180</v>
      </c>
      <c r="I283" s="95">
        <v>7</v>
      </c>
      <c r="J283" s="95"/>
      <c r="K283" s="95"/>
      <c r="L283" s="95" t="s">
        <v>102</v>
      </c>
    </row>
    <row r="284" spans="1:12" ht="12.75" x14ac:dyDescent="0.2">
      <c r="A284" s="78" t="s">
        <v>2188</v>
      </c>
      <c r="B284" s="78" t="s">
        <v>687</v>
      </c>
      <c r="C284" s="90">
        <v>4</v>
      </c>
      <c r="D284" s="78"/>
      <c r="E284" s="78"/>
      <c r="G284" s="95" t="s">
        <v>2177</v>
      </c>
      <c r="H284" s="95" t="s">
        <v>2181</v>
      </c>
      <c r="I284" s="95">
        <v>9</v>
      </c>
      <c r="J284" s="95"/>
      <c r="K284" s="95"/>
      <c r="L284" s="95" t="s">
        <v>102</v>
      </c>
    </row>
    <row r="285" spans="1:12" ht="12.75" x14ac:dyDescent="0.2">
      <c r="A285" s="78" t="s">
        <v>2171</v>
      </c>
      <c r="B285" s="78" t="s">
        <v>423</v>
      </c>
      <c r="C285" s="90">
        <v>17</v>
      </c>
      <c r="D285" s="78"/>
      <c r="E285" s="90">
        <v>16</v>
      </c>
      <c r="G285" s="95" t="s">
        <v>2178</v>
      </c>
      <c r="H285" s="95" t="s">
        <v>2182</v>
      </c>
      <c r="I285" s="95">
        <v>9</v>
      </c>
      <c r="J285" s="95"/>
      <c r="K285" s="95"/>
      <c r="L285" s="95" t="s">
        <v>102</v>
      </c>
    </row>
    <row r="286" spans="1:12" ht="12.75" x14ac:dyDescent="0.2">
      <c r="A286" s="78" t="s">
        <v>2172</v>
      </c>
      <c r="B286" s="78" t="s">
        <v>424</v>
      </c>
      <c r="C286" s="90">
        <v>7</v>
      </c>
      <c r="D286" s="78"/>
      <c r="E286" s="90"/>
      <c r="G286" s="95" t="s">
        <v>2185</v>
      </c>
      <c r="H286" s="95" t="s">
        <v>684</v>
      </c>
      <c r="I286" s="95">
        <v>6</v>
      </c>
      <c r="J286" s="95"/>
      <c r="K286" s="95"/>
      <c r="L286" s="95" t="s">
        <v>102</v>
      </c>
    </row>
    <row r="287" spans="1:12" ht="12.75" x14ac:dyDescent="0.2">
      <c r="A287" s="78" t="s">
        <v>2173</v>
      </c>
      <c r="B287" s="78" t="s">
        <v>425</v>
      </c>
      <c r="C287" s="90">
        <v>4</v>
      </c>
      <c r="D287" s="78"/>
      <c r="E287" s="90"/>
      <c r="G287" s="95" t="s">
        <v>2186</v>
      </c>
      <c r="H287" s="95" t="s">
        <v>685</v>
      </c>
      <c r="I287" s="95">
        <v>6</v>
      </c>
      <c r="J287" s="95"/>
      <c r="K287" s="95"/>
      <c r="L287" s="95" t="s">
        <v>102</v>
      </c>
    </row>
    <row r="288" spans="1:12" ht="12.75" x14ac:dyDescent="0.2">
      <c r="A288" s="78" t="s">
        <v>2174</v>
      </c>
      <c r="B288" s="78" t="s">
        <v>426</v>
      </c>
      <c r="C288" s="90">
        <v>7</v>
      </c>
      <c r="D288" s="78"/>
      <c r="E288" s="90"/>
      <c r="G288" s="95" t="s">
        <v>2187</v>
      </c>
      <c r="H288" s="95" t="s">
        <v>686</v>
      </c>
      <c r="I288" s="95">
        <v>5</v>
      </c>
      <c r="J288" s="95"/>
      <c r="K288" s="95"/>
      <c r="L288" s="95" t="s">
        <v>102</v>
      </c>
    </row>
    <row r="289" spans="1:12" ht="12.75" x14ac:dyDescent="0.2">
      <c r="A289" s="78" t="s">
        <v>2183</v>
      </c>
      <c r="B289" s="78" t="s">
        <v>104</v>
      </c>
      <c r="C289" s="90">
        <v>18</v>
      </c>
      <c r="D289" s="78"/>
      <c r="E289" s="78"/>
      <c r="G289" s="95" t="s">
        <v>2188</v>
      </c>
      <c r="H289" s="95" t="s">
        <v>687</v>
      </c>
      <c r="I289" s="95">
        <v>4</v>
      </c>
      <c r="J289" s="95"/>
      <c r="K289" s="95"/>
      <c r="L289" s="95" t="s">
        <v>102</v>
      </c>
    </row>
    <row r="290" spans="1:12" ht="12.75" x14ac:dyDescent="0.2">
      <c r="A290" s="78" t="s">
        <v>2159</v>
      </c>
      <c r="B290" s="78" t="s">
        <v>427</v>
      </c>
      <c r="C290" s="90">
        <v>20</v>
      </c>
      <c r="D290" s="78"/>
      <c r="E290" s="90"/>
      <c r="G290" s="95" t="s">
        <v>2171</v>
      </c>
      <c r="H290" s="95" t="s">
        <v>423</v>
      </c>
      <c r="I290" s="95">
        <v>17</v>
      </c>
      <c r="J290" s="95"/>
      <c r="K290" s="95">
        <v>16</v>
      </c>
      <c r="L290" s="95" t="s">
        <v>102</v>
      </c>
    </row>
    <row r="291" spans="1:12" ht="12.75" x14ac:dyDescent="0.2">
      <c r="A291" s="78" t="s">
        <v>2160</v>
      </c>
      <c r="B291" s="78" t="s">
        <v>428</v>
      </c>
      <c r="C291" s="90">
        <v>20</v>
      </c>
      <c r="D291" s="78"/>
      <c r="E291" s="90"/>
      <c r="G291" s="95" t="s">
        <v>2172</v>
      </c>
      <c r="H291" s="95" t="s">
        <v>424</v>
      </c>
      <c r="I291" s="95">
        <v>7</v>
      </c>
      <c r="J291" s="95"/>
      <c r="K291" s="95"/>
      <c r="L291" s="95" t="s">
        <v>102</v>
      </c>
    </row>
    <row r="292" spans="1:12" ht="12.75" x14ac:dyDescent="0.2">
      <c r="A292" s="78" t="s">
        <v>2163</v>
      </c>
      <c r="B292" s="78" t="s">
        <v>429</v>
      </c>
      <c r="C292" s="90">
        <v>6</v>
      </c>
      <c r="D292" s="78"/>
      <c r="E292" s="90"/>
      <c r="G292" s="95" t="s">
        <v>2173</v>
      </c>
      <c r="H292" s="95" t="s">
        <v>425</v>
      </c>
      <c r="I292" s="95">
        <v>4</v>
      </c>
      <c r="J292" s="95"/>
      <c r="K292" s="95"/>
      <c r="L292" s="95" t="s">
        <v>102</v>
      </c>
    </row>
    <row r="293" spans="1:12" ht="12.75" x14ac:dyDescent="0.2">
      <c r="A293" s="78" t="s">
        <v>2200</v>
      </c>
      <c r="B293" s="78" t="s">
        <v>430</v>
      </c>
      <c r="C293" s="90">
        <v>175</v>
      </c>
      <c r="D293" s="78"/>
      <c r="E293" s="90"/>
      <c r="G293" s="95" t="s">
        <v>2174</v>
      </c>
      <c r="H293" s="95" t="s">
        <v>426</v>
      </c>
      <c r="I293" s="95">
        <v>7</v>
      </c>
      <c r="J293" s="95"/>
      <c r="K293" s="95"/>
      <c r="L293" s="95" t="s">
        <v>102</v>
      </c>
    </row>
    <row r="294" spans="1:12" ht="12.75" x14ac:dyDescent="0.2">
      <c r="A294" s="78" t="s">
        <v>2201</v>
      </c>
      <c r="B294" s="78" t="s">
        <v>676</v>
      </c>
      <c r="C294" s="90">
        <v>84</v>
      </c>
      <c r="D294" s="78"/>
      <c r="E294" s="90"/>
      <c r="G294" s="95" t="s">
        <v>2183</v>
      </c>
      <c r="H294" s="95" t="s">
        <v>104</v>
      </c>
      <c r="I294" s="95">
        <v>18</v>
      </c>
      <c r="J294" s="95"/>
      <c r="K294" s="95"/>
      <c r="L294" s="95" t="s">
        <v>102</v>
      </c>
    </row>
    <row r="295" spans="1:12" ht="12.75" x14ac:dyDescent="0.2">
      <c r="A295" s="78" t="s">
        <v>2202</v>
      </c>
      <c r="B295" s="78" t="s">
        <v>677</v>
      </c>
      <c r="C295" s="90">
        <v>91</v>
      </c>
      <c r="D295" s="78"/>
      <c r="E295" s="90"/>
      <c r="G295" s="95" t="s">
        <v>2159</v>
      </c>
      <c r="H295" s="95" t="s">
        <v>427</v>
      </c>
      <c r="I295" s="95">
        <v>20</v>
      </c>
      <c r="J295" s="95"/>
      <c r="K295" s="95"/>
      <c r="L295" s="95" t="s">
        <v>102</v>
      </c>
    </row>
    <row r="296" spans="1:12" ht="12.75" x14ac:dyDescent="0.2">
      <c r="A296" s="78" t="s">
        <v>2169</v>
      </c>
      <c r="B296" s="78" t="s">
        <v>431</v>
      </c>
      <c r="C296" s="90">
        <v>40</v>
      </c>
      <c r="D296" s="78"/>
      <c r="E296" s="90"/>
      <c r="G296" s="95" t="s">
        <v>2160</v>
      </c>
      <c r="H296" s="95" t="s">
        <v>428</v>
      </c>
      <c r="I296" s="95">
        <v>20</v>
      </c>
      <c r="J296" s="95"/>
      <c r="K296" s="95"/>
      <c r="L296" s="95" t="s">
        <v>102</v>
      </c>
    </row>
    <row r="297" spans="1:12" ht="12.75" x14ac:dyDescent="0.2">
      <c r="A297" s="78" t="s">
        <v>2189</v>
      </c>
      <c r="B297" s="78" t="s">
        <v>432</v>
      </c>
      <c r="C297" s="90">
        <v>58</v>
      </c>
      <c r="D297" s="78"/>
      <c r="E297" s="90"/>
      <c r="G297" s="95" t="s">
        <v>2163</v>
      </c>
      <c r="H297" s="95" t="s">
        <v>429</v>
      </c>
      <c r="I297" s="95">
        <v>6</v>
      </c>
      <c r="J297" s="95"/>
      <c r="K297" s="95"/>
      <c r="L297" s="95" t="s">
        <v>102</v>
      </c>
    </row>
    <row r="298" spans="1:12" ht="12.75" x14ac:dyDescent="0.2">
      <c r="A298" s="78" t="s">
        <v>2190</v>
      </c>
      <c r="B298" s="78" t="s">
        <v>678</v>
      </c>
      <c r="C298" s="90">
        <v>32</v>
      </c>
      <c r="D298" s="78"/>
      <c r="E298" s="90"/>
      <c r="G298" s="95" t="s">
        <v>2200</v>
      </c>
      <c r="H298" s="95" t="s">
        <v>430</v>
      </c>
      <c r="I298" s="95">
        <v>175</v>
      </c>
      <c r="J298" s="95"/>
      <c r="K298" s="95"/>
      <c r="L298" s="95" t="s">
        <v>102</v>
      </c>
    </row>
    <row r="299" spans="1:12" ht="12.75" x14ac:dyDescent="0.2">
      <c r="A299" s="78" t="s">
        <v>2191</v>
      </c>
      <c r="B299" s="78" t="s">
        <v>832</v>
      </c>
      <c r="C299" s="90">
        <v>14</v>
      </c>
      <c r="D299" s="78"/>
      <c r="E299" s="90"/>
      <c r="G299" s="95" t="s">
        <v>2201</v>
      </c>
      <c r="H299" s="95" t="s">
        <v>676</v>
      </c>
      <c r="I299" s="95">
        <v>84</v>
      </c>
      <c r="J299" s="95"/>
      <c r="K299" s="95"/>
      <c r="L299" s="95" t="s">
        <v>102</v>
      </c>
    </row>
    <row r="300" spans="1:12" ht="12.75" x14ac:dyDescent="0.2">
      <c r="A300" s="78" t="s">
        <v>2192</v>
      </c>
      <c r="B300" s="90" t="s">
        <v>2060</v>
      </c>
      <c r="C300" s="90">
        <v>12</v>
      </c>
      <c r="D300" s="78"/>
      <c r="E300" s="78"/>
      <c r="G300" s="95" t="s">
        <v>2202</v>
      </c>
      <c r="H300" s="95" t="s">
        <v>677</v>
      </c>
      <c r="I300" s="95">
        <v>91</v>
      </c>
      <c r="J300" s="95"/>
      <c r="K300" s="95"/>
      <c r="L300" s="95" t="s">
        <v>102</v>
      </c>
    </row>
    <row r="301" spans="1:12" ht="12.75" x14ac:dyDescent="0.2">
      <c r="A301" s="78" t="s">
        <v>2158</v>
      </c>
      <c r="B301" s="78" t="s">
        <v>105</v>
      </c>
      <c r="C301" s="90">
        <v>38</v>
      </c>
      <c r="D301" s="78"/>
      <c r="E301" s="90"/>
      <c r="G301" s="95" t="s">
        <v>2169</v>
      </c>
      <c r="H301" s="95" t="s">
        <v>431</v>
      </c>
      <c r="I301" s="95">
        <v>40</v>
      </c>
      <c r="J301" s="95"/>
      <c r="K301" s="95"/>
      <c r="L301" s="95" t="s">
        <v>102</v>
      </c>
    </row>
    <row r="302" spans="1:12" ht="12.75" x14ac:dyDescent="0.2">
      <c r="A302" s="78" t="s">
        <v>2153</v>
      </c>
      <c r="B302" s="78" t="s">
        <v>433</v>
      </c>
      <c r="C302" s="90">
        <v>27</v>
      </c>
      <c r="D302" s="78"/>
      <c r="E302" s="90"/>
      <c r="G302" s="95" t="s">
        <v>2189</v>
      </c>
      <c r="H302" s="95" t="s">
        <v>432</v>
      </c>
      <c r="I302" s="95">
        <v>58</v>
      </c>
      <c r="J302" s="95"/>
      <c r="K302" s="95"/>
      <c r="L302" s="95" t="s">
        <v>102</v>
      </c>
    </row>
    <row r="303" spans="1:12" ht="12.75" x14ac:dyDescent="0.2">
      <c r="A303" s="78" t="s">
        <v>2154</v>
      </c>
      <c r="B303" s="78" t="s">
        <v>434</v>
      </c>
      <c r="C303" s="90">
        <v>66</v>
      </c>
      <c r="D303" s="78"/>
      <c r="E303" s="90"/>
      <c r="G303" s="95" t="s">
        <v>2190</v>
      </c>
      <c r="H303" s="95" t="s">
        <v>678</v>
      </c>
      <c r="I303" s="95">
        <v>32</v>
      </c>
      <c r="J303" s="95"/>
      <c r="K303" s="95"/>
      <c r="L303" s="95" t="s">
        <v>102</v>
      </c>
    </row>
    <row r="304" spans="1:12" ht="12.75" x14ac:dyDescent="0.2">
      <c r="A304" s="78" t="s">
        <v>2155</v>
      </c>
      <c r="B304" s="78" t="s">
        <v>435</v>
      </c>
      <c r="C304" s="90">
        <v>46</v>
      </c>
      <c r="D304" s="78"/>
      <c r="E304" s="90"/>
      <c r="G304" s="95" t="s">
        <v>2191</v>
      </c>
      <c r="H304" s="95" t="s">
        <v>832</v>
      </c>
      <c r="I304" s="95">
        <v>14</v>
      </c>
      <c r="J304" s="95"/>
      <c r="K304" s="95"/>
      <c r="L304" s="95" t="s">
        <v>102</v>
      </c>
    </row>
    <row r="305" spans="1:12" ht="12.75" x14ac:dyDescent="0.2">
      <c r="A305" s="78" t="s">
        <v>2156</v>
      </c>
      <c r="B305" s="78" t="s">
        <v>436</v>
      </c>
      <c r="C305" s="90">
        <v>33</v>
      </c>
      <c r="D305" s="78"/>
      <c r="E305" s="90"/>
      <c r="G305" s="95" t="s">
        <v>2192</v>
      </c>
      <c r="H305" s="95" t="s">
        <v>2060</v>
      </c>
      <c r="I305" s="95">
        <v>12</v>
      </c>
      <c r="J305" s="95"/>
      <c r="K305" s="95"/>
      <c r="L305" s="95" t="s">
        <v>102</v>
      </c>
    </row>
    <row r="306" spans="1:12" ht="12.75" x14ac:dyDescent="0.2">
      <c r="A306" s="78" t="s">
        <v>2157</v>
      </c>
      <c r="B306" s="78" t="s">
        <v>107</v>
      </c>
      <c r="C306" s="90">
        <v>166</v>
      </c>
      <c r="D306" s="78"/>
      <c r="E306" s="90"/>
      <c r="G306" s="95" t="s">
        <v>2158</v>
      </c>
      <c r="H306" s="95" t="s">
        <v>105</v>
      </c>
      <c r="I306" s="95">
        <v>38</v>
      </c>
      <c r="J306" s="95"/>
      <c r="K306" s="95"/>
      <c r="L306" s="95" t="s">
        <v>102</v>
      </c>
    </row>
    <row r="307" spans="1:12" ht="12.75" x14ac:dyDescent="0.2">
      <c r="A307" s="78" t="s">
        <v>1670</v>
      </c>
      <c r="B307" s="78" t="s">
        <v>3663</v>
      </c>
      <c r="C307" s="90">
        <v>166</v>
      </c>
      <c r="D307" s="78"/>
      <c r="E307" s="90"/>
      <c r="G307" s="95" t="s">
        <v>2153</v>
      </c>
      <c r="H307" s="95" t="s">
        <v>433</v>
      </c>
      <c r="I307" s="95">
        <v>27</v>
      </c>
      <c r="J307" s="95"/>
      <c r="K307" s="95"/>
      <c r="L307" s="95" t="s">
        <v>106</v>
      </c>
    </row>
    <row r="308" spans="1:12" ht="12.75" x14ac:dyDescent="0.2">
      <c r="A308" s="78" t="s">
        <v>3622</v>
      </c>
      <c r="B308" s="78" t="s">
        <v>692</v>
      </c>
      <c r="C308" s="90">
        <v>52</v>
      </c>
      <c r="D308" s="78" t="s">
        <v>2563</v>
      </c>
      <c r="E308" s="90">
        <v>41</v>
      </c>
      <c r="G308" s="95" t="s">
        <v>2154</v>
      </c>
      <c r="H308" s="95" t="s">
        <v>434</v>
      </c>
      <c r="I308" s="95">
        <v>66</v>
      </c>
      <c r="J308" s="95"/>
      <c r="K308" s="95"/>
      <c r="L308" s="95" t="s">
        <v>106</v>
      </c>
    </row>
    <row r="309" spans="1:12" ht="12.75" x14ac:dyDescent="0.2">
      <c r="A309" s="78" t="s">
        <v>3621</v>
      </c>
      <c r="B309" s="78" t="s">
        <v>690</v>
      </c>
      <c r="C309" s="90">
        <v>44</v>
      </c>
      <c r="D309" s="78" t="s">
        <v>1668</v>
      </c>
      <c r="E309" s="90">
        <v>51</v>
      </c>
      <c r="G309" s="95" t="s">
        <v>2155</v>
      </c>
      <c r="H309" s="95" t="s">
        <v>435</v>
      </c>
      <c r="I309" s="95">
        <v>46</v>
      </c>
      <c r="J309" s="95"/>
      <c r="K309" s="95"/>
      <c r="L309" s="95" t="s">
        <v>106</v>
      </c>
    </row>
    <row r="310" spans="1:12" ht="12.75" x14ac:dyDescent="0.2">
      <c r="A310" s="78" t="s">
        <v>3625</v>
      </c>
      <c r="B310" s="78" t="s">
        <v>692</v>
      </c>
      <c r="C310" s="90">
        <v>41</v>
      </c>
      <c r="D310" s="78" t="s">
        <v>3008</v>
      </c>
      <c r="E310" s="90">
        <v>33</v>
      </c>
      <c r="G310" s="95" t="s">
        <v>2156</v>
      </c>
      <c r="H310" s="95" t="s">
        <v>436</v>
      </c>
      <c r="I310" s="95">
        <v>33</v>
      </c>
      <c r="J310" s="95"/>
      <c r="K310" s="95"/>
      <c r="L310" s="95" t="s">
        <v>106</v>
      </c>
    </row>
    <row r="311" spans="1:12" ht="12.75" x14ac:dyDescent="0.2">
      <c r="A311" s="78" t="s">
        <v>3628</v>
      </c>
      <c r="B311" s="78" t="s">
        <v>693</v>
      </c>
      <c r="C311" s="90">
        <v>52</v>
      </c>
      <c r="D311" s="78" t="s">
        <v>2564</v>
      </c>
      <c r="E311" s="78">
        <v>41</v>
      </c>
      <c r="G311" s="95" t="s">
        <v>2157</v>
      </c>
      <c r="H311" s="95" t="s">
        <v>107</v>
      </c>
      <c r="I311" s="95">
        <v>166</v>
      </c>
      <c r="J311" s="95"/>
      <c r="K311" s="95"/>
      <c r="L311" s="95" t="s">
        <v>106</v>
      </c>
    </row>
    <row r="312" spans="1:12" ht="12.75" x14ac:dyDescent="0.2">
      <c r="A312" s="78" t="s">
        <v>1671</v>
      </c>
      <c r="B312" s="78" t="s">
        <v>3664</v>
      </c>
      <c r="C312" s="90">
        <v>22</v>
      </c>
      <c r="D312" s="78"/>
      <c r="E312" s="90"/>
      <c r="G312" s="95" t="s">
        <v>1670</v>
      </c>
      <c r="H312" s="95" t="s">
        <v>3663</v>
      </c>
      <c r="I312" s="95">
        <v>166</v>
      </c>
      <c r="J312" s="95"/>
      <c r="K312" s="95"/>
      <c r="L312" s="95" t="s">
        <v>109</v>
      </c>
    </row>
    <row r="313" spans="1:12" ht="12.75" x14ac:dyDescent="0.2">
      <c r="A313" s="78" t="s">
        <v>1672</v>
      </c>
      <c r="B313" s="78" t="s">
        <v>437</v>
      </c>
      <c r="C313" s="90">
        <v>48</v>
      </c>
      <c r="D313" s="78"/>
      <c r="E313" s="90"/>
      <c r="G313" s="95" t="s">
        <v>3622</v>
      </c>
      <c r="H313" s="95" t="s">
        <v>692</v>
      </c>
      <c r="I313" s="95">
        <v>52</v>
      </c>
      <c r="J313" s="95" t="s">
        <v>2563</v>
      </c>
      <c r="K313" s="95">
        <v>41</v>
      </c>
      <c r="L313" s="95" t="s">
        <v>113</v>
      </c>
    </row>
    <row r="314" spans="1:12" ht="12.75" x14ac:dyDescent="0.2">
      <c r="A314" s="78" t="s">
        <v>3623</v>
      </c>
      <c r="B314" s="78" t="s">
        <v>111</v>
      </c>
      <c r="C314" s="90">
        <v>8</v>
      </c>
      <c r="D314" s="78" t="s">
        <v>2203</v>
      </c>
      <c r="E314" s="90">
        <v>9</v>
      </c>
      <c r="G314" s="95" t="s">
        <v>3621</v>
      </c>
      <c r="H314" s="95" t="s">
        <v>690</v>
      </c>
      <c r="I314" s="95">
        <v>44</v>
      </c>
      <c r="J314" s="95" t="s">
        <v>1668</v>
      </c>
      <c r="K314" s="95">
        <v>51</v>
      </c>
      <c r="L314" s="95" t="s">
        <v>113</v>
      </c>
    </row>
    <row r="315" spans="1:12" ht="12.75" x14ac:dyDescent="0.2">
      <c r="A315" s="78" t="s">
        <v>3624</v>
      </c>
      <c r="B315" s="78" t="s">
        <v>112</v>
      </c>
      <c r="C315" s="90">
        <v>11</v>
      </c>
      <c r="D315" s="78" t="s">
        <v>2738</v>
      </c>
      <c r="E315" s="90">
        <v>8</v>
      </c>
      <c r="G315" s="95" t="s">
        <v>3625</v>
      </c>
      <c r="H315" s="95" t="s">
        <v>692</v>
      </c>
      <c r="I315" s="95">
        <v>41</v>
      </c>
      <c r="J315" s="95" t="s">
        <v>3008</v>
      </c>
      <c r="K315" s="95">
        <v>33</v>
      </c>
      <c r="L315" s="95" t="s">
        <v>113</v>
      </c>
    </row>
    <row r="316" spans="1:12" ht="12.75" x14ac:dyDescent="0.2">
      <c r="A316" s="78" t="s">
        <v>3626</v>
      </c>
      <c r="B316" s="78" t="s">
        <v>111</v>
      </c>
      <c r="C316" s="90">
        <v>8</v>
      </c>
      <c r="D316" s="78" t="s">
        <v>2203</v>
      </c>
      <c r="E316" s="90">
        <v>9</v>
      </c>
      <c r="G316" s="95" t="s">
        <v>3628</v>
      </c>
      <c r="H316" s="95" t="s">
        <v>693</v>
      </c>
      <c r="I316" s="95">
        <v>52</v>
      </c>
      <c r="J316" s="95" t="s">
        <v>2564</v>
      </c>
      <c r="K316" s="95">
        <v>41</v>
      </c>
      <c r="L316" s="95" t="s">
        <v>113</v>
      </c>
    </row>
    <row r="317" spans="1:12" ht="12.75" x14ac:dyDescent="0.2">
      <c r="A317" s="78" t="s">
        <v>3627</v>
      </c>
      <c r="B317" s="78" t="s">
        <v>112</v>
      </c>
      <c r="C317" s="90">
        <v>11</v>
      </c>
      <c r="D317" s="78" t="s">
        <v>2738</v>
      </c>
      <c r="E317" s="78">
        <v>8</v>
      </c>
      <c r="G317" s="95" t="s">
        <v>1671</v>
      </c>
      <c r="H317" s="95" t="s">
        <v>3664</v>
      </c>
      <c r="I317" s="95">
        <v>22</v>
      </c>
      <c r="J317" s="95"/>
      <c r="K317" s="95"/>
      <c r="L317" s="95" t="s">
        <v>109</v>
      </c>
    </row>
    <row r="318" spans="1:12" ht="12.75" x14ac:dyDescent="0.2">
      <c r="A318" s="78" t="s">
        <v>3629</v>
      </c>
      <c r="B318" s="78" t="s">
        <v>694</v>
      </c>
      <c r="C318" s="90">
        <v>8</v>
      </c>
      <c r="D318" s="78" t="s">
        <v>2204</v>
      </c>
      <c r="E318" s="78">
        <v>9</v>
      </c>
      <c r="G318" s="95" t="s">
        <v>1672</v>
      </c>
      <c r="H318" s="95" t="s">
        <v>437</v>
      </c>
      <c r="I318" s="95">
        <v>48</v>
      </c>
      <c r="J318" s="95"/>
      <c r="K318" s="95"/>
      <c r="L318" s="95" t="s">
        <v>109</v>
      </c>
    </row>
    <row r="319" spans="1:12" ht="12.75" x14ac:dyDescent="0.2">
      <c r="A319" s="78" t="s">
        <v>3630</v>
      </c>
      <c r="B319" s="78" t="s">
        <v>695</v>
      </c>
      <c r="C319" s="90">
        <v>11</v>
      </c>
      <c r="D319" s="78" t="s">
        <v>2205</v>
      </c>
      <c r="E319" s="90">
        <v>8</v>
      </c>
      <c r="G319" s="95" t="s">
        <v>3623</v>
      </c>
      <c r="H319" s="95" t="s">
        <v>111</v>
      </c>
      <c r="I319" s="95">
        <v>8</v>
      </c>
      <c r="J319" s="95" t="s">
        <v>2203</v>
      </c>
      <c r="K319" s="95">
        <v>9</v>
      </c>
      <c r="L319" s="95" t="s">
        <v>113</v>
      </c>
    </row>
    <row r="320" spans="1:12" ht="12.75" x14ac:dyDescent="0.2">
      <c r="A320" s="78" t="s">
        <v>3620</v>
      </c>
      <c r="B320" s="78" t="s">
        <v>116</v>
      </c>
      <c r="C320" s="90">
        <v>65</v>
      </c>
      <c r="D320" s="78" t="s">
        <v>1667</v>
      </c>
      <c r="E320" s="90">
        <v>85</v>
      </c>
      <c r="G320" s="95" t="s">
        <v>3624</v>
      </c>
      <c r="H320" s="95" t="s">
        <v>112</v>
      </c>
      <c r="I320" s="95">
        <v>11</v>
      </c>
      <c r="J320" s="95" t="s">
        <v>2738</v>
      </c>
      <c r="K320" s="95">
        <v>8</v>
      </c>
      <c r="L320" s="95" t="s">
        <v>113</v>
      </c>
    </row>
    <row r="321" spans="1:12" ht="12.75" x14ac:dyDescent="0.2">
      <c r="A321" s="78" t="s">
        <v>3631</v>
      </c>
      <c r="B321" s="78" t="s">
        <v>3319</v>
      </c>
      <c r="C321" s="90">
        <v>49</v>
      </c>
      <c r="D321" s="78" t="s">
        <v>2898</v>
      </c>
      <c r="E321" s="90"/>
      <c r="G321" s="95" t="s">
        <v>3626</v>
      </c>
      <c r="H321" s="95" t="s">
        <v>111</v>
      </c>
      <c r="I321" s="95">
        <v>8</v>
      </c>
      <c r="J321" s="95" t="s">
        <v>2203</v>
      </c>
      <c r="K321" s="95">
        <v>9</v>
      </c>
      <c r="L321" s="95" t="s">
        <v>113</v>
      </c>
    </row>
    <row r="322" spans="1:12" ht="12.75" x14ac:dyDescent="0.2">
      <c r="A322" s="78" t="s">
        <v>3009</v>
      </c>
      <c r="B322" s="78" t="s">
        <v>3329</v>
      </c>
      <c r="C322" s="90">
        <v>30</v>
      </c>
      <c r="D322" s="78"/>
      <c r="E322" s="90"/>
      <c r="G322" s="95" t="s">
        <v>3627</v>
      </c>
      <c r="H322" s="95" t="s">
        <v>112</v>
      </c>
      <c r="I322" s="95">
        <v>11</v>
      </c>
      <c r="J322" s="95" t="s">
        <v>2738</v>
      </c>
      <c r="K322" s="95">
        <v>8</v>
      </c>
      <c r="L322" s="95" t="s">
        <v>113</v>
      </c>
    </row>
    <row r="323" spans="1:12" ht="12.75" x14ac:dyDescent="0.2">
      <c r="A323" s="78" t="s">
        <v>2566</v>
      </c>
      <c r="B323" s="78" t="s">
        <v>115</v>
      </c>
      <c r="C323" s="90">
        <v>15</v>
      </c>
      <c r="D323" s="78"/>
      <c r="E323" s="90"/>
      <c r="G323" s="95" t="s">
        <v>3629</v>
      </c>
      <c r="H323" s="95" t="s">
        <v>694</v>
      </c>
      <c r="I323" s="95">
        <v>8</v>
      </c>
      <c r="J323" s="95" t="s">
        <v>2204</v>
      </c>
      <c r="K323" s="95">
        <v>9</v>
      </c>
      <c r="L323" s="95" t="s">
        <v>113</v>
      </c>
    </row>
    <row r="324" spans="1:12" ht="12.75" x14ac:dyDescent="0.2">
      <c r="A324" s="78" t="s">
        <v>2565</v>
      </c>
      <c r="B324" s="78" t="s">
        <v>114</v>
      </c>
      <c r="C324" s="90">
        <v>39</v>
      </c>
      <c r="D324" s="78"/>
      <c r="E324" s="90"/>
      <c r="G324" s="95" t="s">
        <v>3630</v>
      </c>
      <c r="H324" s="95" t="s">
        <v>695</v>
      </c>
      <c r="I324" s="95">
        <v>11</v>
      </c>
      <c r="J324" s="95" t="s">
        <v>2205</v>
      </c>
      <c r="K324" s="95">
        <v>8</v>
      </c>
      <c r="L324" s="95" t="s">
        <v>113</v>
      </c>
    </row>
    <row r="325" spans="1:12" ht="12.75" x14ac:dyDescent="0.2">
      <c r="A325" s="78" t="s">
        <v>2206</v>
      </c>
      <c r="B325" s="78" t="s">
        <v>2207</v>
      </c>
      <c r="C325" s="90">
        <v>143</v>
      </c>
      <c r="D325" s="78"/>
      <c r="E325" s="78"/>
      <c r="G325" s="95" t="s">
        <v>3620</v>
      </c>
      <c r="H325" s="95" t="s">
        <v>116</v>
      </c>
      <c r="I325" s="95">
        <v>65</v>
      </c>
      <c r="J325" s="95" t="s">
        <v>1667</v>
      </c>
      <c r="K325" s="95">
        <v>85</v>
      </c>
      <c r="L325" s="95" t="s">
        <v>113</v>
      </c>
    </row>
    <row r="326" spans="1:12" ht="12.75" x14ac:dyDescent="0.2">
      <c r="A326" s="78" t="s">
        <v>2219</v>
      </c>
      <c r="B326" s="78" t="s">
        <v>2218</v>
      </c>
      <c r="C326" s="90">
        <v>2</v>
      </c>
      <c r="D326" s="78"/>
      <c r="E326" s="78"/>
      <c r="G326" s="95" t="s">
        <v>3631</v>
      </c>
      <c r="H326" s="95" t="s">
        <v>3319</v>
      </c>
      <c r="I326" s="95">
        <v>49</v>
      </c>
      <c r="J326" s="95" t="s">
        <v>2898</v>
      </c>
      <c r="K326" s="95"/>
      <c r="L326" s="95" t="s">
        <v>113</v>
      </c>
    </row>
    <row r="327" spans="1:12" ht="12.75" x14ac:dyDescent="0.2">
      <c r="A327" s="78" t="s">
        <v>2208</v>
      </c>
      <c r="B327" s="78" t="s">
        <v>2209</v>
      </c>
      <c r="C327" s="90">
        <v>193</v>
      </c>
      <c r="D327" s="78"/>
      <c r="E327" s="78"/>
      <c r="G327" s="95" t="s">
        <v>3009</v>
      </c>
      <c r="H327" s="95" t="s">
        <v>3329</v>
      </c>
      <c r="I327" s="95">
        <v>30</v>
      </c>
      <c r="J327" s="95"/>
      <c r="K327" s="95"/>
      <c r="L327" s="95" t="s">
        <v>113</v>
      </c>
    </row>
    <row r="328" spans="1:12" ht="12.75" x14ac:dyDescent="0.2">
      <c r="A328" s="78" t="s">
        <v>2210</v>
      </c>
      <c r="B328" s="78" t="s">
        <v>2211</v>
      </c>
      <c r="C328" s="90">
        <v>217</v>
      </c>
      <c r="D328" s="78"/>
      <c r="E328" s="78"/>
      <c r="G328" s="95" t="s">
        <v>2566</v>
      </c>
      <c r="H328" s="95" t="s">
        <v>115</v>
      </c>
      <c r="I328" s="95">
        <v>15</v>
      </c>
      <c r="J328" s="95"/>
      <c r="K328" s="95"/>
      <c r="L328" s="95" t="s">
        <v>109</v>
      </c>
    </row>
    <row r="329" spans="1:12" ht="12.75" x14ac:dyDescent="0.2">
      <c r="A329" s="78" t="s">
        <v>2216</v>
      </c>
      <c r="B329" s="78" t="s">
        <v>2217</v>
      </c>
      <c r="C329" s="90">
        <v>4</v>
      </c>
      <c r="D329" s="78"/>
      <c r="E329" s="78"/>
      <c r="G329" s="95" t="s">
        <v>2565</v>
      </c>
      <c r="H329" s="95" t="s">
        <v>114</v>
      </c>
      <c r="I329" s="95">
        <v>39</v>
      </c>
      <c r="J329" s="95"/>
      <c r="K329" s="95"/>
      <c r="L329" s="95" t="s">
        <v>109</v>
      </c>
    </row>
    <row r="330" spans="1:12" ht="12.75" x14ac:dyDescent="0.2">
      <c r="A330" s="91" t="s">
        <v>3272</v>
      </c>
      <c r="B330" s="91" t="s">
        <v>3271</v>
      </c>
      <c r="C330" s="91">
        <v>238</v>
      </c>
      <c r="D330" s="91"/>
      <c r="E330" s="91"/>
      <c r="G330" s="95" t="s">
        <v>2206</v>
      </c>
      <c r="H330" s="95" t="s">
        <v>2207</v>
      </c>
      <c r="I330" s="95">
        <v>143</v>
      </c>
      <c r="J330" s="95"/>
      <c r="K330" s="95"/>
      <c r="L330" s="95" t="s">
        <v>117</v>
      </c>
    </row>
    <row r="331" spans="1:12" ht="12.75" x14ac:dyDescent="0.2">
      <c r="A331" s="78" t="s">
        <v>2241</v>
      </c>
      <c r="B331" s="78" t="s">
        <v>193</v>
      </c>
      <c r="C331" s="90">
        <v>249</v>
      </c>
      <c r="D331" s="78"/>
      <c r="E331" s="78"/>
      <c r="G331" s="95" t="s">
        <v>2219</v>
      </c>
      <c r="H331" s="95" t="s">
        <v>2218</v>
      </c>
      <c r="I331" s="95">
        <v>2</v>
      </c>
      <c r="J331" s="95"/>
      <c r="K331" s="95"/>
      <c r="L331" s="95" t="s">
        <v>117</v>
      </c>
    </row>
    <row r="332" spans="1:12" ht="12.75" x14ac:dyDescent="0.2">
      <c r="A332" s="78" t="s">
        <v>2232</v>
      </c>
      <c r="B332" s="78" t="s">
        <v>119</v>
      </c>
      <c r="C332" s="90">
        <v>130</v>
      </c>
      <c r="D332" s="78"/>
      <c r="E332" s="78"/>
      <c r="G332" s="95" t="s">
        <v>2208</v>
      </c>
      <c r="H332" s="95" t="s">
        <v>2209</v>
      </c>
      <c r="I332" s="95">
        <v>193</v>
      </c>
      <c r="J332" s="95"/>
      <c r="K332" s="95"/>
      <c r="L332" s="95" t="s">
        <v>117</v>
      </c>
    </row>
    <row r="333" spans="1:12" ht="12.75" x14ac:dyDescent="0.2">
      <c r="A333" s="78" t="s">
        <v>2468</v>
      </c>
      <c r="B333" s="78" t="s">
        <v>121</v>
      </c>
      <c r="C333" s="90">
        <v>192</v>
      </c>
      <c r="D333" s="78"/>
      <c r="E333" s="78"/>
      <c r="G333" s="95" t="s">
        <v>2210</v>
      </c>
      <c r="H333" s="95" t="s">
        <v>2211</v>
      </c>
      <c r="I333" s="95">
        <v>217</v>
      </c>
      <c r="J333" s="95"/>
      <c r="K333" s="95"/>
      <c r="L333" s="95" t="s">
        <v>117</v>
      </c>
    </row>
    <row r="334" spans="1:12" ht="12.75" x14ac:dyDescent="0.2">
      <c r="A334" s="78" t="s">
        <v>2212</v>
      </c>
      <c r="B334" s="78" t="s">
        <v>2213</v>
      </c>
      <c r="C334" s="90">
        <v>128</v>
      </c>
      <c r="D334" s="78"/>
      <c r="E334" s="78"/>
      <c r="G334" s="95" t="s">
        <v>2216</v>
      </c>
      <c r="H334" s="95" t="s">
        <v>2217</v>
      </c>
      <c r="I334" s="95">
        <v>4</v>
      </c>
      <c r="J334" s="95"/>
      <c r="K334" s="95"/>
      <c r="L334" s="95" t="s">
        <v>117</v>
      </c>
    </row>
    <row r="335" spans="1:12" ht="12.75" x14ac:dyDescent="0.2">
      <c r="A335" s="78" t="s">
        <v>2214</v>
      </c>
      <c r="B335" s="78" t="s">
        <v>2215</v>
      </c>
      <c r="C335" s="90">
        <v>4</v>
      </c>
      <c r="D335" s="78"/>
      <c r="E335" s="78"/>
      <c r="G335" s="95" t="s">
        <v>3272</v>
      </c>
      <c r="H335" s="95" t="s">
        <v>3271</v>
      </c>
      <c r="I335" s="95">
        <v>238</v>
      </c>
      <c r="J335" s="95"/>
      <c r="K335" s="95"/>
      <c r="L335" s="95" t="s">
        <v>3291</v>
      </c>
    </row>
    <row r="336" spans="1:12" ht="12.75" x14ac:dyDescent="0.2">
      <c r="A336" s="78" t="s">
        <v>2229</v>
      </c>
      <c r="B336" s="78" t="s">
        <v>3012</v>
      </c>
      <c r="C336" s="90">
        <v>101</v>
      </c>
      <c r="D336" s="78"/>
      <c r="E336" s="78"/>
      <c r="G336" s="95" t="s">
        <v>2241</v>
      </c>
      <c r="H336" s="95" t="s">
        <v>193</v>
      </c>
      <c r="I336" s="95">
        <v>249</v>
      </c>
      <c r="J336" s="95"/>
      <c r="K336" s="95"/>
      <c r="L336" s="95" t="s">
        <v>118</v>
      </c>
    </row>
    <row r="337" spans="1:12" ht="12.75" x14ac:dyDescent="0.2">
      <c r="A337" s="78" t="s">
        <v>3445</v>
      </c>
      <c r="B337" s="78" t="s">
        <v>3446</v>
      </c>
      <c r="C337" s="90">
        <v>215</v>
      </c>
      <c r="D337" s="78"/>
      <c r="E337" s="78"/>
      <c r="G337" s="95" t="s">
        <v>2232</v>
      </c>
      <c r="H337" s="95" t="s">
        <v>119</v>
      </c>
      <c r="I337" s="95">
        <v>130</v>
      </c>
      <c r="J337" s="95"/>
      <c r="K337" s="95"/>
      <c r="L337" s="95" t="s">
        <v>120</v>
      </c>
    </row>
    <row r="338" spans="1:12" ht="12.75" x14ac:dyDescent="0.2">
      <c r="A338" s="78" t="s">
        <v>2451</v>
      </c>
      <c r="B338" s="78" t="s">
        <v>697</v>
      </c>
      <c r="C338" s="90">
        <v>123</v>
      </c>
      <c r="D338" s="78"/>
      <c r="E338" s="90"/>
      <c r="G338" s="95" t="s">
        <v>2468</v>
      </c>
      <c r="H338" s="95" t="s">
        <v>121</v>
      </c>
      <c r="I338" s="95">
        <v>192</v>
      </c>
      <c r="J338" s="95"/>
      <c r="K338" s="95"/>
      <c r="L338" s="95" t="s">
        <v>120</v>
      </c>
    </row>
    <row r="339" spans="1:12" ht="12.75" x14ac:dyDescent="0.2">
      <c r="A339" s="78" t="s">
        <v>2482</v>
      </c>
      <c r="B339" s="78" t="s">
        <v>2580</v>
      </c>
      <c r="C339" s="90">
        <v>121</v>
      </c>
      <c r="D339" s="78"/>
      <c r="E339" s="90">
        <v>122</v>
      </c>
      <c r="G339" s="95" t="s">
        <v>2212</v>
      </c>
      <c r="H339" s="95" t="s">
        <v>2213</v>
      </c>
      <c r="I339" s="95">
        <v>128</v>
      </c>
      <c r="J339" s="95"/>
      <c r="K339" s="95"/>
      <c r="L339" s="95" t="s">
        <v>117</v>
      </c>
    </row>
    <row r="340" spans="1:12" ht="12.75" x14ac:dyDescent="0.2">
      <c r="A340" s="78" t="s">
        <v>2238</v>
      </c>
      <c r="B340" s="78" t="s">
        <v>124</v>
      </c>
      <c r="C340" s="90">
        <v>206</v>
      </c>
      <c r="D340" s="78"/>
      <c r="E340" s="90"/>
      <c r="G340" s="95" t="s">
        <v>2214</v>
      </c>
      <c r="H340" s="95" t="s">
        <v>2215</v>
      </c>
      <c r="I340" s="95">
        <v>4</v>
      </c>
      <c r="J340" s="95"/>
      <c r="K340" s="95"/>
      <c r="L340" s="95" t="s">
        <v>117</v>
      </c>
    </row>
    <row r="341" spans="1:12" ht="12.75" x14ac:dyDescent="0.2">
      <c r="A341" s="78" t="s">
        <v>3099</v>
      </c>
      <c r="B341" s="78" t="s">
        <v>3011</v>
      </c>
      <c r="C341" s="90">
        <v>241</v>
      </c>
      <c r="D341" s="78"/>
      <c r="E341" s="90"/>
      <c r="G341" s="95" t="s">
        <v>2229</v>
      </c>
      <c r="H341" s="95" t="s">
        <v>3012</v>
      </c>
      <c r="I341" s="95">
        <v>101</v>
      </c>
      <c r="J341" s="95"/>
      <c r="K341" s="95"/>
      <c r="L341" s="95" t="s">
        <v>118</v>
      </c>
    </row>
    <row r="342" spans="1:12" ht="12.75" x14ac:dyDescent="0.2">
      <c r="A342" s="78" t="s">
        <v>2455</v>
      </c>
      <c r="B342" s="78" t="s">
        <v>125</v>
      </c>
      <c r="C342" s="90">
        <v>168</v>
      </c>
      <c r="D342" s="78"/>
      <c r="E342" s="90"/>
      <c r="G342" s="95" t="s">
        <v>3445</v>
      </c>
      <c r="H342" s="95" t="s">
        <v>3446</v>
      </c>
      <c r="I342" s="95">
        <v>215</v>
      </c>
      <c r="J342" s="95"/>
      <c r="K342" s="95"/>
      <c r="L342" s="95" t="s">
        <v>2745</v>
      </c>
    </row>
    <row r="343" spans="1:12" ht="12.75" x14ac:dyDescent="0.2">
      <c r="A343" s="78" t="s">
        <v>2242</v>
      </c>
      <c r="B343" s="78" t="s">
        <v>540</v>
      </c>
      <c r="C343" s="90">
        <v>12</v>
      </c>
      <c r="D343" s="78"/>
      <c r="E343" s="78"/>
      <c r="G343" s="95" t="s">
        <v>2451</v>
      </c>
      <c r="H343" s="95" t="s">
        <v>697</v>
      </c>
      <c r="I343" s="95">
        <v>123</v>
      </c>
      <c r="J343" s="95"/>
      <c r="K343" s="95"/>
      <c r="L343" s="95" t="s">
        <v>123</v>
      </c>
    </row>
    <row r="344" spans="1:12" ht="12.75" x14ac:dyDescent="0.2">
      <c r="A344" s="78" t="s">
        <v>2243</v>
      </c>
      <c r="B344" s="78" t="s">
        <v>541</v>
      </c>
      <c r="C344" s="90">
        <v>21</v>
      </c>
      <c r="D344" s="78"/>
      <c r="E344" s="78"/>
      <c r="G344" s="95" t="s">
        <v>2482</v>
      </c>
      <c r="H344" s="95" t="s">
        <v>2580</v>
      </c>
      <c r="I344" s="95">
        <v>121</v>
      </c>
      <c r="J344" s="95"/>
      <c r="K344" s="95">
        <v>122</v>
      </c>
      <c r="L344" s="95" t="s">
        <v>194</v>
      </c>
    </row>
    <row r="345" spans="1:12" ht="12.75" x14ac:dyDescent="0.2">
      <c r="A345" s="78" t="s">
        <v>2244</v>
      </c>
      <c r="B345" s="78" t="s">
        <v>542</v>
      </c>
      <c r="C345" s="90">
        <v>42</v>
      </c>
      <c r="D345" s="78"/>
      <c r="E345" s="78"/>
      <c r="G345" s="95" t="s">
        <v>2238</v>
      </c>
      <c r="H345" s="95" t="s">
        <v>124</v>
      </c>
      <c r="I345" s="95">
        <v>206</v>
      </c>
      <c r="J345" s="95"/>
      <c r="K345" s="95"/>
      <c r="L345" s="95" t="s">
        <v>194</v>
      </c>
    </row>
    <row r="346" spans="1:12" ht="12.75" x14ac:dyDescent="0.2">
      <c r="A346" s="78" t="s">
        <v>2245</v>
      </c>
      <c r="B346" s="78" t="s">
        <v>543</v>
      </c>
      <c r="C346" s="90">
        <v>33</v>
      </c>
      <c r="D346" s="78"/>
      <c r="E346" s="78"/>
      <c r="G346" s="95" t="s">
        <v>3099</v>
      </c>
      <c r="H346" s="95" t="s">
        <v>3011</v>
      </c>
      <c r="I346" s="95">
        <v>241</v>
      </c>
      <c r="J346" s="95"/>
      <c r="K346" s="95"/>
      <c r="L346" s="95" t="s">
        <v>194</v>
      </c>
    </row>
    <row r="347" spans="1:12" ht="12.75" x14ac:dyDescent="0.2">
      <c r="A347" s="78" t="s">
        <v>2234</v>
      </c>
      <c r="B347" s="78" t="s">
        <v>122</v>
      </c>
      <c r="C347" s="90">
        <v>20</v>
      </c>
      <c r="D347" s="78"/>
      <c r="E347" s="78"/>
      <c r="G347" s="95" t="s">
        <v>2455</v>
      </c>
      <c r="H347" s="95" t="s">
        <v>125</v>
      </c>
      <c r="I347" s="95">
        <v>168</v>
      </c>
      <c r="J347" s="95"/>
      <c r="K347" s="95"/>
      <c r="L347" s="95" t="s">
        <v>127</v>
      </c>
    </row>
    <row r="348" spans="1:12" ht="12.75" x14ac:dyDescent="0.2">
      <c r="A348" s="78" t="s">
        <v>2237</v>
      </c>
      <c r="B348" s="78" t="s">
        <v>442</v>
      </c>
      <c r="C348" s="90">
        <v>12</v>
      </c>
      <c r="D348" s="78"/>
      <c r="E348" s="78"/>
      <c r="G348" s="95" t="s">
        <v>2242</v>
      </c>
      <c r="H348" s="95" t="s">
        <v>540</v>
      </c>
      <c r="I348" s="95">
        <v>12</v>
      </c>
      <c r="J348" s="95"/>
      <c r="K348" s="95"/>
      <c r="L348" s="95" t="s">
        <v>118</v>
      </c>
    </row>
    <row r="349" spans="1:12" ht="12.75" x14ac:dyDescent="0.2">
      <c r="A349" s="78" t="s">
        <v>2235</v>
      </c>
      <c r="B349" s="78" t="s">
        <v>439</v>
      </c>
      <c r="C349" s="90">
        <v>52</v>
      </c>
      <c r="D349" s="78"/>
      <c r="E349" s="78"/>
      <c r="G349" s="95" t="s">
        <v>2243</v>
      </c>
      <c r="H349" s="95" t="s">
        <v>541</v>
      </c>
      <c r="I349" s="95">
        <v>21</v>
      </c>
      <c r="J349" s="95"/>
      <c r="K349" s="95"/>
      <c r="L349" s="95" t="s">
        <v>118</v>
      </c>
    </row>
    <row r="350" spans="1:12" ht="12.75" x14ac:dyDescent="0.2">
      <c r="A350" s="78" t="s">
        <v>2236</v>
      </c>
      <c r="B350" s="78" t="s">
        <v>440</v>
      </c>
      <c r="C350" s="90">
        <v>16</v>
      </c>
      <c r="D350" s="78"/>
      <c r="E350" s="78"/>
      <c r="G350" s="95" t="s">
        <v>2244</v>
      </c>
      <c r="H350" s="95" t="s">
        <v>542</v>
      </c>
      <c r="I350" s="95">
        <v>42</v>
      </c>
      <c r="J350" s="95"/>
      <c r="K350" s="95"/>
      <c r="L350" s="95" t="s">
        <v>118</v>
      </c>
    </row>
    <row r="351" spans="1:12" ht="12.75" x14ac:dyDescent="0.2">
      <c r="A351" s="78" t="s">
        <v>2233</v>
      </c>
      <c r="B351" s="78" t="s">
        <v>441</v>
      </c>
      <c r="C351" s="90">
        <v>37</v>
      </c>
      <c r="D351" s="78"/>
      <c r="E351" s="78"/>
      <c r="G351" s="95" t="s">
        <v>2245</v>
      </c>
      <c r="H351" s="95" t="s">
        <v>543</v>
      </c>
      <c r="I351" s="95">
        <v>33</v>
      </c>
      <c r="J351" s="95"/>
      <c r="K351" s="95"/>
      <c r="L351" s="95" t="s">
        <v>118</v>
      </c>
    </row>
    <row r="352" spans="1:12" ht="12.75" x14ac:dyDescent="0.2">
      <c r="A352" s="78" t="s">
        <v>2567</v>
      </c>
      <c r="B352" s="78" t="s">
        <v>129</v>
      </c>
      <c r="C352" s="90">
        <v>10</v>
      </c>
      <c r="D352" s="78"/>
      <c r="E352" s="78"/>
      <c r="G352" s="95" t="s">
        <v>2234</v>
      </c>
      <c r="H352" s="95" t="s">
        <v>122</v>
      </c>
      <c r="I352" s="95">
        <v>20</v>
      </c>
      <c r="J352" s="95"/>
      <c r="K352" s="95"/>
      <c r="L352" s="95" t="s">
        <v>120</v>
      </c>
    </row>
    <row r="353" spans="1:12" ht="12.75" x14ac:dyDescent="0.2">
      <c r="A353" s="78" t="s">
        <v>2230</v>
      </c>
      <c r="B353" s="78" t="s">
        <v>443</v>
      </c>
      <c r="C353" s="90">
        <v>10</v>
      </c>
      <c r="D353" s="78"/>
      <c r="E353" s="78"/>
      <c r="G353" s="95" t="s">
        <v>2237</v>
      </c>
      <c r="H353" s="95" t="s">
        <v>442</v>
      </c>
      <c r="I353" s="95">
        <v>12</v>
      </c>
      <c r="J353" s="95"/>
      <c r="K353" s="95"/>
      <c r="L353" s="95" t="s">
        <v>120</v>
      </c>
    </row>
    <row r="354" spans="1:12" ht="12.75" x14ac:dyDescent="0.2">
      <c r="A354" s="78" t="s">
        <v>2226</v>
      </c>
      <c r="B354" s="78" t="s">
        <v>2227</v>
      </c>
      <c r="C354" s="90">
        <v>62</v>
      </c>
      <c r="D354" s="78"/>
      <c r="E354" s="90"/>
      <c r="G354" s="95" t="s">
        <v>2235</v>
      </c>
      <c r="H354" s="95" t="s">
        <v>439</v>
      </c>
      <c r="I354" s="95">
        <v>52</v>
      </c>
      <c r="J354" s="95"/>
      <c r="K354" s="95"/>
      <c r="L354" s="95" t="s">
        <v>120</v>
      </c>
    </row>
    <row r="355" spans="1:12" ht="12.75" x14ac:dyDescent="0.2">
      <c r="A355" s="78" t="s">
        <v>2220</v>
      </c>
      <c r="B355" s="78" t="s">
        <v>2221</v>
      </c>
      <c r="C355" s="90">
        <v>29</v>
      </c>
      <c r="D355" s="78"/>
      <c r="E355" s="78"/>
      <c r="G355" s="95" t="s">
        <v>2236</v>
      </c>
      <c r="H355" s="95" t="s">
        <v>440</v>
      </c>
      <c r="I355" s="95">
        <v>16</v>
      </c>
      <c r="J355" s="95"/>
      <c r="K355" s="95"/>
      <c r="L355" s="95" t="s">
        <v>120</v>
      </c>
    </row>
    <row r="356" spans="1:12" ht="12.75" x14ac:dyDescent="0.2">
      <c r="A356" s="78" t="s">
        <v>2222</v>
      </c>
      <c r="B356" s="78" t="s">
        <v>2223</v>
      </c>
      <c r="C356" s="90">
        <v>2</v>
      </c>
      <c r="D356" s="78"/>
      <c r="E356" s="78"/>
      <c r="G356" s="95" t="s">
        <v>2233</v>
      </c>
      <c r="H356" s="95" t="s">
        <v>441</v>
      </c>
      <c r="I356" s="95">
        <v>37</v>
      </c>
      <c r="J356" s="95"/>
      <c r="K356" s="95"/>
      <c r="L356" s="95" t="s">
        <v>120</v>
      </c>
    </row>
    <row r="357" spans="1:12" ht="12.75" x14ac:dyDescent="0.2">
      <c r="A357" s="78" t="s">
        <v>2224</v>
      </c>
      <c r="B357" s="78" t="s">
        <v>2225</v>
      </c>
      <c r="C357" s="90">
        <v>15</v>
      </c>
      <c r="D357" s="78"/>
      <c r="E357" s="78"/>
      <c r="G357" s="95" t="s">
        <v>2567</v>
      </c>
      <c r="H357" s="95" t="s">
        <v>129</v>
      </c>
      <c r="I357" s="95">
        <v>10</v>
      </c>
      <c r="J357" s="95"/>
      <c r="K357" s="95"/>
      <c r="L357" s="95" t="s">
        <v>120</v>
      </c>
    </row>
    <row r="358" spans="1:12" ht="12.75" x14ac:dyDescent="0.2">
      <c r="A358" s="78" t="s">
        <v>2452</v>
      </c>
      <c r="B358" s="78" t="s">
        <v>444</v>
      </c>
      <c r="C358" s="90">
        <v>18</v>
      </c>
      <c r="D358" s="78"/>
      <c r="E358" s="90"/>
      <c r="G358" s="95" t="s">
        <v>2230</v>
      </c>
      <c r="H358" s="95" t="s">
        <v>443</v>
      </c>
      <c r="I358" s="95">
        <v>10</v>
      </c>
      <c r="J358" s="95"/>
      <c r="K358" s="95"/>
      <c r="L358" s="95" t="s">
        <v>120</v>
      </c>
    </row>
    <row r="359" spans="1:12" ht="12.75" x14ac:dyDescent="0.2">
      <c r="A359" s="78" t="s">
        <v>2453</v>
      </c>
      <c r="B359" s="78" t="s">
        <v>445</v>
      </c>
      <c r="C359" s="90">
        <v>35</v>
      </c>
      <c r="D359" s="78"/>
      <c r="E359" s="90"/>
      <c r="G359" s="95" t="s">
        <v>2226</v>
      </c>
      <c r="H359" s="95" t="s">
        <v>2227</v>
      </c>
      <c r="I359" s="95">
        <v>62</v>
      </c>
      <c r="J359" s="95"/>
      <c r="K359" s="95"/>
      <c r="L359" s="95" t="s">
        <v>2745</v>
      </c>
    </row>
    <row r="360" spans="1:12" ht="12.75" x14ac:dyDescent="0.2">
      <c r="A360" s="78" t="s">
        <v>2454</v>
      </c>
      <c r="B360" s="78" t="s">
        <v>263</v>
      </c>
      <c r="C360" s="90">
        <v>21</v>
      </c>
      <c r="D360" s="78"/>
      <c r="E360" s="90"/>
      <c r="G360" s="95" t="s">
        <v>2220</v>
      </c>
      <c r="H360" s="95" t="s">
        <v>2221</v>
      </c>
      <c r="I360" s="95">
        <v>29</v>
      </c>
      <c r="J360" s="95"/>
      <c r="K360" s="95"/>
      <c r="L360" s="95" t="s">
        <v>2745</v>
      </c>
    </row>
    <row r="361" spans="1:12" ht="12.75" x14ac:dyDescent="0.2">
      <c r="A361" s="78" t="s">
        <v>2246</v>
      </c>
      <c r="B361" s="78" t="s">
        <v>544</v>
      </c>
      <c r="C361" s="90">
        <v>19</v>
      </c>
      <c r="D361" s="78"/>
      <c r="E361" s="90">
        <v>20</v>
      </c>
      <c r="G361" s="95" t="s">
        <v>2222</v>
      </c>
      <c r="H361" s="95" t="s">
        <v>2223</v>
      </c>
      <c r="I361" s="95">
        <v>2</v>
      </c>
      <c r="J361" s="95"/>
      <c r="K361" s="95"/>
      <c r="L361" s="95" t="s">
        <v>2745</v>
      </c>
    </row>
    <row r="362" spans="1:12" ht="12.75" x14ac:dyDescent="0.2">
      <c r="A362" s="78" t="s">
        <v>2247</v>
      </c>
      <c r="B362" s="78" t="s">
        <v>545</v>
      </c>
      <c r="C362" s="90">
        <v>34</v>
      </c>
      <c r="D362" s="78"/>
      <c r="E362" s="90"/>
      <c r="G362" s="95" t="s">
        <v>2224</v>
      </c>
      <c r="H362" s="95" t="s">
        <v>2225</v>
      </c>
      <c r="I362" s="95">
        <v>15</v>
      </c>
      <c r="J362" s="95"/>
      <c r="K362" s="95"/>
      <c r="L362" s="95" t="s">
        <v>2745</v>
      </c>
    </row>
    <row r="363" spans="1:12" ht="12.75" x14ac:dyDescent="0.2">
      <c r="A363" s="78" t="s">
        <v>2239</v>
      </c>
      <c r="B363" s="78" t="s">
        <v>126</v>
      </c>
      <c r="C363" s="90">
        <v>28</v>
      </c>
      <c r="D363" s="78"/>
      <c r="E363" s="90"/>
      <c r="G363" s="95" t="s">
        <v>2452</v>
      </c>
      <c r="H363" s="95" t="s">
        <v>444</v>
      </c>
      <c r="I363" s="95">
        <v>18</v>
      </c>
      <c r="J363" s="95"/>
      <c r="K363" s="95"/>
      <c r="L363" s="95" t="s">
        <v>123</v>
      </c>
    </row>
    <row r="364" spans="1:12" ht="12.75" x14ac:dyDescent="0.2">
      <c r="A364" s="78" t="s">
        <v>2240</v>
      </c>
      <c r="B364" s="78" t="s">
        <v>128</v>
      </c>
      <c r="C364" s="90">
        <v>28</v>
      </c>
      <c r="D364" s="78"/>
      <c r="E364" s="90"/>
      <c r="G364" s="95" t="s">
        <v>2453</v>
      </c>
      <c r="H364" s="95" t="s">
        <v>445</v>
      </c>
      <c r="I364" s="95">
        <v>35</v>
      </c>
      <c r="J364" s="95"/>
      <c r="K364" s="95"/>
      <c r="L364" s="95" t="s">
        <v>123</v>
      </c>
    </row>
    <row r="365" spans="1:12" ht="12.75" x14ac:dyDescent="0.2">
      <c r="A365" s="78" t="s">
        <v>2450</v>
      </c>
      <c r="B365" s="78" t="s">
        <v>696</v>
      </c>
      <c r="C365" s="90">
        <v>82</v>
      </c>
      <c r="D365" s="78"/>
      <c r="E365" s="78"/>
      <c r="G365" s="95" t="s">
        <v>2454</v>
      </c>
      <c r="H365" s="95" t="s">
        <v>263</v>
      </c>
      <c r="I365" s="95">
        <v>21</v>
      </c>
      <c r="J365" s="95"/>
      <c r="K365" s="95"/>
      <c r="L365" s="95" t="s">
        <v>123</v>
      </c>
    </row>
    <row r="366" spans="1:12" ht="12.75" x14ac:dyDescent="0.2">
      <c r="A366" s="78" t="s">
        <v>2228</v>
      </c>
      <c r="B366" s="78" t="s">
        <v>130</v>
      </c>
      <c r="C366" s="90">
        <v>89</v>
      </c>
      <c r="D366" s="78"/>
      <c r="E366" s="78"/>
      <c r="G366" s="95" t="s">
        <v>2246</v>
      </c>
      <c r="H366" s="95" t="s">
        <v>544</v>
      </c>
      <c r="I366" s="95">
        <v>19</v>
      </c>
      <c r="J366" s="95"/>
      <c r="K366" s="95">
        <v>20</v>
      </c>
      <c r="L366" s="95" t="s">
        <v>194</v>
      </c>
    </row>
    <row r="367" spans="1:12" ht="12.75" x14ac:dyDescent="0.2">
      <c r="A367" s="78" t="s">
        <v>2950</v>
      </c>
      <c r="B367" s="78" t="s">
        <v>2951</v>
      </c>
      <c r="C367" s="90">
        <v>208</v>
      </c>
      <c r="D367" s="78"/>
      <c r="E367" s="90"/>
      <c r="G367" s="95" t="s">
        <v>2247</v>
      </c>
      <c r="H367" s="95" t="s">
        <v>545</v>
      </c>
      <c r="I367" s="95">
        <v>34</v>
      </c>
      <c r="J367" s="95"/>
      <c r="K367" s="95"/>
      <c r="L367" s="95" t="s">
        <v>194</v>
      </c>
    </row>
    <row r="368" spans="1:12" ht="12.75" x14ac:dyDescent="0.2">
      <c r="A368" s="78" t="s">
        <v>2231</v>
      </c>
      <c r="B368" s="78" t="s">
        <v>438</v>
      </c>
      <c r="C368" s="90">
        <v>63</v>
      </c>
      <c r="D368" s="78"/>
      <c r="E368" s="78"/>
      <c r="G368" s="95" t="s">
        <v>2239</v>
      </c>
      <c r="H368" s="95" t="s">
        <v>126</v>
      </c>
      <c r="I368" s="95">
        <v>28</v>
      </c>
      <c r="J368" s="95"/>
      <c r="K368" s="95"/>
      <c r="L368" s="95" t="s">
        <v>127</v>
      </c>
    </row>
    <row r="369" spans="1:14" ht="12.75" x14ac:dyDescent="0.2">
      <c r="A369" s="91" t="s">
        <v>3603</v>
      </c>
      <c r="B369" s="91" t="s">
        <v>2436</v>
      </c>
      <c r="C369" s="91">
        <v>271</v>
      </c>
      <c r="D369" s="91" t="s">
        <v>3599</v>
      </c>
      <c r="E369" s="91"/>
      <c r="G369" s="95" t="s">
        <v>2240</v>
      </c>
      <c r="H369" s="95" t="s">
        <v>128</v>
      </c>
      <c r="I369" s="95">
        <v>28</v>
      </c>
      <c r="J369" s="95"/>
      <c r="K369" s="95"/>
      <c r="L369" s="95" t="s">
        <v>127</v>
      </c>
    </row>
    <row r="370" spans="1:14" ht="12.75" x14ac:dyDescent="0.2">
      <c r="A370" s="91" t="s">
        <v>3603</v>
      </c>
      <c r="B370" s="91" t="s">
        <v>2436</v>
      </c>
      <c r="C370" s="91">
        <v>271</v>
      </c>
      <c r="D370" s="91"/>
      <c r="E370" s="91"/>
      <c r="G370" s="95" t="s">
        <v>2450</v>
      </c>
      <c r="H370" s="95" t="s">
        <v>696</v>
      </c>
      <c r="I370" s="95">
        <v>82</v>
      </c>
      <c r="J370" s="95"/>
      <c r="K370" s="95"/>
      <c r="L370" s="95" t="s">
        <v>120</v>
      </c>
    </row>
    <row r="371" spans="1:14" ht="12.75" x14ac:dyDescent="0.2">
      <c r="A371" s="91" t="s">
        <v>3656</v>
      </c>
      <c r="B371" s="91" t="s">
        <v>2441</v>
      </c>
      <c r="C371" s="91">
        <v>271</v>
      </c>
      <c r="D371" s="91" t="s">
        <v>3597</v>
      </c>
      <c r="E371" s="91"/>
      <c r="G371" s="95" t="s">
        <v>2228</v>
      </c>
      <c r="H371" s="95" t="s">
        <v>130</v>
      </c>
      <c r="I371" s="95">
        <v>89</v>
      </c>
      <c r="J371" s="95"/>
      <c r="K371" s="95"/>
      <c r="L371" s="95" t="s">
        <v>117</v>
      </c>
    </row>
    <row r="372" spans="1:14" ht="12.75" x14ac:dyDescent="0.2">
      <c r="A372" s="78" t="s">
        <v>2986</v>
      </c>
      <c r="B372" s="78" t="s">
        <v>446</v>
      </c>
      <c r="C372" s="90">
        <v>44</v>
      </c>
      <c r="D372" s="78"/>
      <c r="E372" s="90"/>
      <c r="G372" s="95" t="s">
        <v>2950</v>
      </c>
      <c r="H372" s="95" t="s">
        <v>2951</v>
      </c>
      <c r="I372" s="95">
        <v>208</v>
      </c>
      <c r="J372" s="95"/>
      <c r="K372" s="95"/>
      <c r="L372" s="95" t="s">
        <v>194</v>
      </c>
      <c r="N372" s="97"/>
    </row>
    <row r="373" spans="1:14" ht="12.75" x14ac:dyDescent="0.2">
      <c r="A373" s="78" t="s">
        <v>2987</v>
      </c>
      <c r="B373" s="78" t="s">
        <v>3658</v>
      </c>
      <c r="C373" s="90">
        <v>44</v>
      </c>
      <c r="D373" s="78"/>
      <c r="E373" s="90"/>
      <c r="G373" s="95" t="s">
        <v>2231</v>
      </c>
      <c r="H373" s="95" t="s">
        <v>438</v>
      </c>
      <c r="I373" s="95">
        <v>63</v>
      </c>
      <c r="J373" s="95"/>
      <c r="K373" s="95"/>
      <c r="L373" s="95" t="s">
        <v>120</v>
      </c>
      <c r="N373" s="97"/>
    </row>
    <row r="374" spans="1:14" ht="12.75" x14ac:dyDescent="0.2">
      <c r="A374" s="78" t="s">
        <v>2988</v>
      </c>
      <c r="B374" s="78" t="s">
        <v>447</v>
      </c>
      <c r="C374" s="90">
        <v>44</v>
      </c>
      <c r="D374" s="78"/>
      <c r="E374" s="90"/>
      <c r="G374" s="95" t="s">
        <v>3603</v>
      </c>
      <c r="H374" s="95" t="s">
        <v>2436</v>
      </c>
      <c r="I374" s="95">
        <v>271</v>
      </c>
      <c r="J374" s="95" t="s">
        <v>3599</v>
      </c>
      <c r="K374" s="95"/>
      <c r="L374" s="95" t="s">
        <v>236</v>
      </c>
      <c r="N374" s="97"/>
    </row>
    <row r="375" spans="1:14" ht="12.75" x14ac:dyDescent="0.2">
      <c r="A375" s="78" t="s">
        <v>2989</v>
      </c>
      <c r="B375" s="78" t="s">
        <v>448</v>
      </c>
      <c r="C375" s="90">
        <v>33</v>
      </c>
      <c r="D375" s="78"/>
      <c r="E375" s="90"/>
      <c r="G375" s="95" t="s">
        <v>3656</v>
      </c>
      <c r="H375" s="95" t="s">
        <v>2441</v>
      </c>
      <c r="I375" s="95">
        <v>271</v>
      </c>
      <c r="J375" s="95" t="s">
        <v>3597</v>
      </c>
      <c r="K375" s="95"/>
      <c r="L375" s="95" t="s">
        <v>236</v>
      </c>
    </row>
    <row r="376" spans="1:14" ht="12.75" x14ac:dyDescent="0.2">
      <c r="A376" s="78" t="s">
        <v>2751</v>
      </c>
      <c r="B376" s="78" t="s">
        <v>449</v>
      </c>
      <c r="C376" s="90">
        <v>38</v>
      </c>
      <c r="D376" s="78"/>
      <c r="E376" s="90"/>
      <c r="G376" s="95" t="s">
        <v>2986</v>
      </c>
      <c r="H376" s="95" t="s">
        <v>446</v>
      </c>
      <c r="I376" s="95">
        <v>44</v>
      </c>
      <c r="J376" s="95"/>
      <c r="K376" s="95"/>
      <c r="L376" s="95" t="s">
        <v>84</v>
      </c>
    </row>
    <row r="377" spans="1:14" ht="12.75" x14ac:dyDescent="0.2">
      <c r="A377" s="78" t="s">
        <v>3607</v>
      </c>
      <c r="B377" s="78" t="s">
        <v>3659</v>
      </c>
      <c r="C377" s="90">
        <v>35</v>
      </c>
      <c r="D377" s="78"/>
      <c r="E377" s="78"/>
      <c r="G377" s="95" t="s">
        <v>2987</v>
      </c>
      <c r="H377" s="95" t="s">
        <v>3658</v>
      </c>
      <c r="I377" s="95">
        <v>44</v>
      </c>
      <c r="J377" s="95"/>
      <c r="K377" s="95"/>
      <c r="L377" s="95" t="s">
        <v>83</v>
      </c>
    </row>
    <row r="378" spans="1:14" ht="12.75" x14ac:dyDescent="0.2">
      <c r="A378" s="78" t="s">
        <v>2145</v>
      </c>
      <c r="B378" s="78" t="s">
        <v>450</v>
      </c>
      <c r="C378" s="90">
        <v>79</v>
      </c>
      <c r="D378" s="78"/>
      <c r="E378" s="90"/>
      <c r="G378" s="95" t="s">
        <v>2988</v>
      </c>
      <c r="H378" s="95" t="s">
        <v>447</v>
      </c>
      <c r="I378" s="95">
        <v>44</v>
      </c>
      <c r="J378" s="95"/>
      <c r="K378" s="95"/>
      <c r="L378" s="95" t="s">
        <v>85</v>
      </c>
    </row>
    <row r="379" spans="1:14" ht="12.75" x14ac:dyDescent="0.2">
      <c r="A379" s="78" t="s">
        <v>3534</v>
      </c>
      <c r="B379" s="78" t="s">
        <v>1707</v>
      </c>
      <c r="C379" s="90">
        <v>263</v>
      </c>
      <c r="D379" s="78" t="s">
        <v>1676</v>
      </c>
      <c r="E379" s="90">
        <v>272</v>
      </c>
      <c r="G379" s="95" t="s">
        <v>2989</v>
      </c>
      <c r="H379" s="95" t="s">
        <v>448</v>
      </c>
      <c r="I379" s="95">
        <v>33</v>
      </c>
      <c r="J379" s="95"/>
      <c r="K379" s="95"/>
      <c r="L379" s="95" t="s">
        <v>98</v>
      </c>
    </row>
    <row r="380" spans="1:14" ht="12.75" x14ac:dyDescent="0.2">
      <c r="A380" s="78" t="s">
        <v>3544</v>
      </c>
      <c r="B380" s="78" t="s">
        <v>3539</v>
      </c>
      <c r="C380" s="90">
        <v>263</v>
      </c>
      <c r="D380" s="78"/>
      <c r="E380" s="90"/>
      <c r="G380" s="94" t="s">
        <v>2751</v>
      </c>
      <c r="H380" s="94" t="s">
        <v>449</v>
      </c>
      <c r="I380" s="94">
        <v>38</v>
      </c>
      <c r="J380" s="94"/>
      <c r="K380" s="94"/>
      <c r="L380" s="94" t="s">
        <v>10</v>
      </c>
    </row>
    <row r="381" spans="1:14" ht="12.75" x14ac:dyDescent="0.2">
      <c r="A381" s="78" t="s">
        <v>3032</v>
      </c>
      <c r="B381" s="78" t="s">
        <v>3033</v>
      </c>
      <c r="C381" s="90">
        <v>130</v>
      </c>
      <c r="D381" s="78"/>
      <c r="E381" s="90"/>
      <c r="G381" s="94" t="s">
        <v>2751</v>
      </c>
      <c r="H381" s="94" t="s">
        <v>449</v>
      </c>
      <c r="I381" s="94">
        <v>38</v>
      </c>
      <c r="J381" s="94"/>
      <c r="K381" s="94"/>
      <c r="L381" s="94" t="s">
        <v>294</v>
      </c>
    </row>
    <row r="382" spans="1:14" ht="12.75" x14ac:dyDescent="0.2">
      <c r="A382" s="78" t="s">
        <v>3450</v>
      </c>
      <c r="B382" s="78" t="s">
        <v>3451</v>
      </c>
      <c r="C382" s="90">
        <v>130</v>
      </c>
      <c r="D382" s="78"/>
      <c r="E382" s="90"/>
      <c r="G382" s="95" t="s">
        <v>3607</v>
      </c>
      <c r="H382" s="95" t="s">
        <v>3659</v>
      </c>
      <c r="I382" s="95">
        <v>35</v>
      </c>
      <c r="J382" s="95"/>
      <c r="K382" s="95"/>
      <c r="L382" s="95" t="s">
        <v>81</v>
      </c>
    </row>
    <row r="383" spans="1:14" ht="12.75" x14ac:dyDescent="0.2">
      <c r="A383" s="78" t="s">
        <v>3034</v>
      </c>
      <c r="B383" s="78" t="s">
        <v>3035</v>
      </c>
      <c r="C383" s="90">
        <v>77</v>
      </c>
      <c r="D383" s="78"/>
      <c r="E383" s="90"/>
      <c r="G383" s="95" t="s">
        <v>2145</v>
      </c>
      <c r="H383" s="95" t="s">
        <v>450</v>
      </c>
      <c r="I383" s="95">
        <v>79</v>
      </c>
      <c r="J383" s="95"/>
      <c r="K383" s="95"/>
      <c r="L383" s="95" t="s">
        <v>261</v>
      </c>
    </row>
    <row r="384" spans="1:14" ht="12.75" x14ac:dyDescent="0.2">
      <c r="A384" s="78" t="s">
        <v>3031</v>
      </c>
      <c r="B384" s="78" t="s">
        <v>3132</v>
      </c>
      <c r="C384" s="90">
        <v>374</v>
      </c>
      <c r="D384" s="78"/>
      <c r="E384" s="90"/>
      <c r="G384" s="95" t="s">
        <v>3534</v>
      </c>
      <c r="H384" s="95" t="s">
        <v>1707</v>
      </c>
      <c r="I384" s="95">
        <v>263</v>
      </c>
      <c r="J384" s="95" t="s">
        <v>1676</v>
      </c>
      <c r="K384" s="95">
        <v>272</v>
      </c>
      <c r="L384" s="95" t="s">
        <v>208</v>
      </c>
    </row>
    <row r="385" spans="1:12" ht="12.75" x14ac:dyDescent="0.2">
      <c r="A385" s="78" t="s">
        <v>3029</v>
      </c>
      <c r="B385" s="78" t="s">
        <v>3133</v>
      </c>
      <c r="C385" s="90">
        <v>95</v>
      </c>
      <c r="D385" s="78"/>
      <c r="E385" s="90"/>
      <c r="G385" s="95" t="s">
        <v>3544</v>
      </c>
      <c r="H385" s="95" t="s">
        <v>3539</v>
      </c>
      <c r="I385" s="95">
        <v>263</v>
      </c>
      <c r="J385" s="95"/>
      <c r="K385" s="95"/>
      <c r="L385" s="95" t="s">
        <v>208</v>
      </c>
    </row>
    <row r="386" spans="1:12" ht="12.75" x14ac:dyDescent="0.2">
      <c r="A386" s="78" t="s">
        <v>3030</v>
      </c>
      <c r="B386" s="78" t="s">
        <v>3134</v>
      </c>
      <c r="C386" s="90">
        <v>93</v>
      </c>
      <c r="D386" s="78"/>
      <c r="E386" s="78"/>
      <c r="G386" s="95" t="s">
        <v>3032</v>
      </c>
      <c r="H386" s="95" t="s">
        <v>3033</v>
      </c>
      <c r="I386" s="95">
        <v>130</v>
      </c>
      <c r="J386" s="95"/>
      <c r="K386" s="95"/>
      <c r="L386" s="95" t="s">
        <v>131</v>
      </c>
    </row>
    <row r="387" spans="1:12" ht="12.75" x14ac:dyDescent="0.2">
      <c r="A387" s="91" t="s">
        <v>3575</v>
      </c>
      <c r="B387" s="91" t="s">
        <v>3580</v>
      </c>
      <c r="C387" s="91">
        <v>74</v>
      </c>
      <c r="D387" s="91"/>
      <c r="E387" s="91"/>
      <c r="G387" s="95" t="s">
        <v>3450</v>
      </c>
      <c r="H387" s="95" t="s">
        <v>3451</v>
      </c>
      <c r="I387" s="95">
        <v>130</v>
      </c>
      <c r="J387" s="95"/>
      <c r="K387" s="95"/>
      <c r="L387" s="95" t="s">
        <v>131</v>
      </c>
    </row>
    <row r="388" spans="1:12" ht="12.75" x14ac:dyDescent="0.2">
      <c r="A388" s="78" t="s">
        <v>3170</v>
      </c>
      <c r="B388" s="78" t="s">
        <v>3359</v>
      </c>
      <c r="C388" s="90">
        <v>33</v>
      </c>
      <c r="D388" s="78"/>
      <c r="E388" s="90"/>
      <c r="G388" s="95" t="s">
        <v>3034</v>
      </c>
      <c r="H388" s="95" t="s">
        <v>3035</v>
      </c>
      <c r="I388" s="95">
        <v>77</v>
      </c>
      <c r="J388" s="95"/>
      <c r="K388" s="95"/>
      <c r="L388" s="95" t="s">
        <v>131</v>
      </c>
    </row>
    <row r="389" spans="1:12" ht="12.75" x14ac:dyDescent="0.2">
      <c r="A389" s="78" t="s">
        <v>2906</v>
      </c>
      <c r="B389" s="78" t="s">
        <v>451</v>
      </c>
      <c r="C389" s="90">
        <v>154</v>
      </c>
      <c r="D389" s="78">
        <v>151</v>
      </c>
      <c r="E389" s="90"/>
      <c r="G389" s="95" t="s">
        <v>3031</v>
      </c>
      <c r="H389" s="95" t="s">
        <v>3132</v>
      </c>
      <c r="I389" s="95">
        <v>374</v>
      </c>
      <c r="J389" s="95"/>
      <c r="K389" s="95"/>
      <c r="L389" s="95" t="s">
        <v>131</v>
      </c>
    </row>
    <row r="390" spans="1:12" ht="12.75" x14ac:dyDescent="0.2">
      <c r="A390" s="78" t="s">
        <v>2903</v>
      </c>
      <c r="B390" s="78" t="s">
        <v>3028</v>
      </c>
      <c r="C390" s="90">
        <v>107</v>
      </c>
      <c r="D390" s="78"/>
      <c r="E390" s="90"/>
      <c r="G390" s="95" t="s">
        <v>3029</v>
      </c>
      <c r="H390" s="95" t="s">
        <v>3133</v>
      </c>
      <c r="I390" s="95">
        <v>95</v>
      </c>
      <c r="J390" s="95"/>
      <c r="K390" s="95"/>
      <c r="L390" s="95" t="s">
        <v>131</v>
      </c>
    </row>
    <row r="391" spans="1:12" ht="12.75" x14ac:dyDescent="0.2">
      <c r="A391" s="78" t="s">
        <v>3448</v>
      </c>
      <c r="B391" s="78" t="s">
        <v>3449</v>
      </c>
      <c r="C391" s="90">
        <v>132</v>
      </c>
      <c r="D391" s="78"/>
      <c r="E391" s="90"/>
      <c r="G391" s="95" t="s">
        <v>3030</v>
      </c>
      <c r="H391" s="95" t="s">
        <v>3134</v>
      </c>
      <c r="I391" s="95">
        <v>93</v>
      </c>
      <c r="J391" s="95"/>
      <c r="K391" s="95"/>
      <c r="L391" s="95" t="s">
        <v>131</v>
      </c>
    </row>
    <row r="392" spans="1:12" ht="12.75" x14ac:dyDescent="0.2">
      <c r="A392" s="78" t="s">
        <v>2904</v>
      </c>
      <c r="B392" s="78" t="s">
        <v>132</v>
      </c>
      <c r="C392" s="90">
        <v>183</v>
      </c>
      <c r="D392" s="78">
        <v>180</v>
      </c>
      <c r="E392" s="90"/>
      <c r="G392" s="95" t="s">
        <v>3575</v>
      </c>
      <c r="H392" s="95" t="s">
        <v>3580</v>
      </c>
      <c r="I392" s="95">
        <v>74</v>
      </c>
      <c r="J392" s="95"/>
      <c r="K392" s="95"/>
      <c r="L392" s="95" t="s">
        <v>3155</v>
      </c>
    </row>
    <row r="393" spans="1:12" ht="12.75" x14ac:dyDescent="0.2">
      <c r="A393" s="78" t="s">
        <v>2905</v>
      </c>
      <c r="B393" s="78" t="s">
        <v>133</v>
      </c>
      <c r="C393" s="90">
        <v>182</v>
      </c>
      <c r="D393" s="78">
        <v>183</v>
      </c>
      <c r="E393" s="90"/>
      <c r="G393" s="95" t="s">
        <v>3170</v>
      </c>
      <c r="H393" s="95" t="s">
        <v>3359</v>
      </c>
      <c r="I393" s="95">
        <v>33</v>
      </c>
      <c r="J393" s="95"/>
      <c r="K393" s="95"/>
      <c r="L393" s="95" t="s">
        <v>3174</v>
      </c>
    </row>
    <row r="394" spans="1:12" ht="12.75" x14ac:dyDescent="0.2">
      <c r="A394" s="78" t="s">
        <v>3036</v>
      </c>
      <c r="B394" s="78" t="s">
        <v>3135</v>
      </c>
      <c r="C394" s="90">
        <v>267</v>
      </c>
      <c r="D394" s="78">
        <v>273</v>
      </c>
      <c r="E394" s="78"/>
      <c r="G394" s="95" t="s">
        <v>2906</v>
      </c>
      <c r="H394" s="95" t="s">
        <v>451</v>
      </c>
      <c r="I394" s="95">
        <v>154</v>
      </c>
      <c r="J394" s="95">
        <v>151</v>
      </c>
      <c r="K394" s="95"/>
      <c r="L394" s="95" t="s">
        <v>131</v>
      </c>
    </row>
    <row r="395" spans="1:12" ht="12.75" x14ac:dyDescent="0.2">
      <c r="A395" s="78" t="s">
        <v>3100</v>
      </c>
      <c r="B395" s="78" t="s">
        <v>3136</v>
      </c>
      <c r="C395" s="90">
        <v>48</v>
      </c>
      <c r="D395" s="78">
        <v>54</v>
      </c>
      <c r="E395" s="78"/>
      <c r="G395" s="95" t="s">
        <v>2903</v>
      </c>
      <c r="H395" s="95" t="s">
        <v>3028</v>
      </c>
      <c r="I395" s="95">
        <v>107</v>
      </c>
      <c r="J395" s="95"/>
      <c r="K395" s="95"/>
      <c r="L395" s="95" t="s">
        <v>131</v>
      </c>
    </row>
    <row r="396" spans="1:12" ht="12.75" x14ac:dyDescent="0.2">
      <c r="A396" s="78" t="s">
        <v>3101</v>
      </c>
      <c r="B396" s="78" t="s">
        <v>3137</v>
      </c>
      <c r="C396" s="90">
        <v>62</v>
      </c>
      <c r="D396" s="78"/>
      <c r="E396" s="78"/>
      <c r="G396" s="95" t="s">
        <v>3448</v>
      </c>
      <c r="H396" s="95" t="s">
        <v>3449</v>
      </c>
      <c r="I396" s="95">
        <v>132</v>
      </c>
      <c r="J396" s="95"/>
      <c r="K396" s="95"/>
      <c r="L396" s="95" t="s">
        <v>131</v>
      </c>
    </row>
    <row r="397" spans="1:12" ht="12.75" x14ac:dyDescent="0.2">
      <c r="A397" s="78" t="s">
        <v>3102</v>
      </c>
      <c r="B397" s="78" t="s">
        <v>3138</v>
      </c>
      <c r="C397" s="90">
        <v>58</v>
      </c>
      <c r="D397" s="78"/>
      <c r="E397" s="78"/>
      <c r="G397" s="95" t="s">
        <v>2904</v>
      </c>
      <c r="H397" s="95" t="s">
        <v>132</v>
      </c>
      <c r="I397" s="95">
        <v>183</v>
      </c>
      <c r="J397" s="95">
        <v>180</v>
      </c>
      <c r="K397" s="95"/>
      <c r="L397" s="95" t="s">
        <v>131</v>
      </c>
    </row>
    <row r="398" spans="1:12" ht="12.75" x14ac:dyDescent="0.2">
      <c r="A398" s="78" t="s">
        <v>3103</v>
      </c>
      <c r="B398" s="78" t="s">
        <v>3139</v>
      </c>
      <c r="C398" s="90">
        <v>99</v>
      </c>
      <c r="D398" s="78"/>
      <c r="E398" s="78"/>
      <c r="G398" s="95" t="s">
        <v>2905</v>
      </c>
      <c r="H398" s="95" t="s">
        <v>133</v>
      </c>
      <c r="I398" s="95">
        <v>182</v>
      </c>
      <c r="J398" s="95">
        <v>183</v>
      </c>
      <c r="K398" s="95"/>
      <c r="L398" s="95" t="s">
        <v>131</v>
      </c>
    </row>
    <row r="399" spans="1:12" ht="12.75" x14ac:dyDescent="0.2">
      <c r="A399" s="78" t="s">
        <v>2248</v>
      </c>
      <c r="B399" s="78" t="s">
        <v>452</v>
      </c>
      <c r="C399" s="90">
        <v>177</v>
      </c>
      <c r="D399" s="78"/>
      <c r="E399" s="90"/>
      <c r="G399" s="95" t="s">
        <v>3036</v>
      </c>
      <c r="H399" s="95" t="s">
        <v>3135</v>
      </c>
      <c r="I399" s="95">
        <v>267</v>
      </c>
      <c r="J399" s="95">
        <v>273</v>
      </c>
      <c r="K399" s="95"/>
      <c r="L399" s="95" t="s">
        <v>131</v>
      </c>
    </row>
    <row r="400" spans="1:12" ht="12.75" x14ac:dyDescent="0.2">
      <c r="A400" s="78" t="s">
        <v>134</v>
      </c>
      <c r="B400" s="78" t="s">
        <v>453</v>
      </c>
      <c r="C400" s="90">
        <v>462</v>
      </c>
      <c r="D400" s="78">
        <v>474</v>
      </c>
      <c r="E400" s="90"/>
      <c r="G400" s="95" t="s">
        <v>3100</v>
      </c>
      <c r="H400" s="95" t="s">
        <v>3136</v>
      </c>
      <c r="I400" s="95">
        <v>48</v>
      </c>
      <c r="J400" s="95">
        <v>54</v>
      </c>
      <c r="K400" s="95"/>
      <c r="L400" s="95" t="s">
        <v>131</v>
      </c>
    </row>
    <row r="401" spans="1:12" ht="12.75" x14ac:dyDescent="0.2">
      <c r="A401" s="78" t="s">
        <v>265</v>
      </c>
      <c r="B401" s="78" t="s">
        <v>454</v>
      </c>
      <c r="C401" s="90">
        <v>70</v>
      </c>
      <c r="D401" s="78"/>
      <c r="E401" s="90"/>
      <c r="G401" s="95" t="s">
        <v>3101</v>
      </c>
      <c r="H401" s="95" t="s">
        <v>3137</v>
      </c>
      <c r="I401" s="95">
        <v>62</v>
      </c>
      <c r="J401" s="95"/>
      <c r="K401" s="95"/>
      <c r="L401" s="95" t="s">
        <v>131</v>
      </c>
    </row>
    <row r="402" spans="1:12" ht="12.75" x14ac:dyDescent="0.2">
      <c r="A402" s="78" t="s">
        <v>266</v>
      </c>
      <c r="B402" s="78" t="s">
        <v>455</v>
      </c>
      <c r="C402" s="90">
        <v>135</v>
      </c>
      <c r="D402" s="78">
        <v>141</v>
      </c>
      <c r="E402" s="90"/>
      <c r="G402" s="95" t="s">
        <v>3102</v>
      </c>
      <c r="H402" s="95" t="s">
        <v>3138</v>
      </c>
      <c r="I402" s="95">
        <v>58</v>
      </c>
      <c r="J402" s="95"/>
      <c r="K402" s="95"/>
      <c r="L402" s="95" t="s">
        <v>131</v>
      </c>
    </row>
    <row r="403" spans="1:12" ht="12.75" x14ac:dyDescent="0.2">
      <c r="A403" s="78" t="s">
        <v>267</v>
      </c>
      <c r="B403" s="78" t="s">
        <v>456</v>
      </c>
      <c r="C403" s="90">
        <v>122</v>
      </c>
      <c r="D403" s="78"/>
      <c r="E403" s="90"/>
      <c r="G403" s="95" t="s">
        <v>3103</v>
      </c>
      <c r="H403" s="95" t="s">
        <v>3139</v>
      </c>
      <c r="I403" s="95">
        <v>99</v>
      </c>
      <c r="J403" s="95"/>
      <c r="K403" s="95"/>
      <c r="L403" s="95" t="s">
        <v>131</v>
      </c>
    </row>
    <row r="404" spans="1:12" ht="12.75" x14ac:dyDescent="0.2">
      <c r="A404" s="78" t="s">
        <v>3456</v>
      </c>
      <c r="B404" s="78" t="s">
        <v>3460</v>
      </c>
      <c r="C404" s="90">
        <v>12</v>
      </c>
      <c r="D404" s="78"/>
      <c r="E404" s="78"/>
      <c r="G404" s="95" t="s">
        <v>2248</v>
      </c>
      <c r="H404" s="95" t="s">
        <v>452</v>
      </c>
      <c r="I404" s="95">
        <v>177</v>
      </c>
      <c r="J404" s="95"/>
      <c r="K404" s="95"/>
      <c r="L404" s="95" t="s">
        <v>131</v>
      </c>
    </row>
    <row r="405" spans="1:12" ht="12.75" x14ac:dyDescent="0.2">
      <c r="A405" s="78" t="s">
        <v>2071</v>
      </c>
      <c r="B405" s="78" t="s">
        <v>2456</v>
      </c>
      <c r="C405" s="90">
        <v>57</v>
      </c>
      <c r="D405" s="78"/>
      <c r="E405" s="78"/>
      <c r="G405" s="95" t="s">
        <v>134</v>
      </c>
      <c r="H405" s="95" t="s">
        <v>453</v>
      </c>
      <c r="I405" s="95">
        <v>462</v>
      </c>
      <c r="J405" s="95">
        <v>474</v>
      </c>
      <c r="K405" s="95"/>
      <c r="L405" s="95" t="s">
        <v>131</v>
      </c>
    </row>
    <row r="406" spans="1:12" ht="12.75" x14ac:dyDescent="0.2">
      <c r="A406" s="78" t="s">
        <v>2066</v>
      </c>
      <c r="B406" s="78" t="s">
        <v>457</v>
      </c>
      <c r="C406" s="90">
        <v>16</v>
      </c>
      <c r="D406" s="78"/>
      <c r="E406" s="78"/>
      <c r="G406" s="95" t="s">
        <v>265</v>
      </c>
      <c r="H406" s="95" t="s">
        <v>454</v>
      </c>
      <c r="I406" s="95">
        <v>70</v>
      </c>
      <c r="J406" s="95"/>
      <c r="K406" s="95"/>
      <c r="L406" s="95" t="s">
        <v>131</v>
      </c>
    </row>
    <row r="407" spans="1:12" ht="12.75" x14ac:dyDescent="0.2">
      <c r="A407" s="78" t="s">
        <v>2067</v>
      </c>
      <c r="B407" s="78" t="s">
        <v>136</v>
      </c>
      <c r="C407" s="90">
        <v>16</v>
      </c>
      <c r="D407" s="78"/>
      <c r="E407" s="78"/>
      <c r="G407" s="95" t="s">
        <v>266</v>
      </c>
      <c r="H407" s="95" t="s">
        <v>455</v>
      </c>
      <c r="I407" s="95">
        <v>135</v>
      </c>
      <c r="J407" s="95">
        <v>141</v>
      </c>
      <c r="K407" s="95"/>
      <c r="L407" s="95" t="s">
        <v>131</v>
      </c>
    </row>
    <row r="408" spans="1:12" ht="12.75" x14ac:dyDescent="0.2">
      <c r="A408" s="78" t="s">
        <v>2070</v>
      </c>
      <c r="B408" s="78" t="s">
        <v>458</v>
      </c>
      <c r="C408" s="90">
        <v>9</v>
      </c>
      <c r="D408" s="78"/>
      <c r="E408" s="78"/>
      <c r="G408" s="95" t="s">
        <v>267</v>
      </c>
      <c r="H408" s="95" t="s">
        <v>456</v>
      </c>
      <c r="I408" s="95">
        <v>122</v>
      </c>
      <c r="J408" s="95"/>
      <c r="K408" s="95"/>
      <c r="L408" s="95" t="s">
        <v>131</v>
      </c>
    </row>
    <row r="409" spans="1:12" ht="12.75" x14ac:dyDescent="0.2">
      <c r="A409" s="78" t="s">
        <v>2072</v>
      </c>
      <c r="B409" s="78" t="s">
        <v>459</v>
      </c>
      <c r="C409" s="90">
        <v>21</v>
      </c>
      <c r="D409" s="78"/>
      <c r="E409" s="78"/>
      <c r="G409" s="95" t="s">
        <v>3456</v>
      </c>
      <c r="H409" s="95" t="s">
        <v>3460</v>
      </c>
      <c r="I409" s="95">
        <v>12</v>
      </c>
      <c r="J409" s="95"/>
      <c r="K409" s="95"/>
      <c r="L409" s="95" t="s">
        <v>135</v>
      </c>
    </row>
    <row r="410" spans="1:12" ht="12.75" x14ac:dyDescent="0.2">
      <c r="A410" s="78" t="s">
        <v>2073</v>
      </c>
      <c r="B410" s="78" t="s">
        <v>460</v>
      </c>
      <c r="C410" s="90">
        <v>20</v>
      </c>
      <c r="D410" s="78"/>
      <c r="E410" s="78"/>
      <c r="G410" s="95" t="s">
        <v>2071</v>
      </c>
      <c r="H410" s="95" t="s">
        <v>2456</v>
      </c>
      <c r="I410" s="95">
        <v>57</v>
      </c>
      <c r="J410" s="95"/>
      <c r="K410" s="95"/>
      <c r="L410" s="95" t="s">
        <v>135</v>
      </c>
    </row>
    <row r="411" spans="1:12" ht="12.75" x14ac:dyDescent="0.2">
      <c r="A411" s="78" t="s">
        <v>2069</v>
      </c>
      <c r="B411" s="78" t="s">
        <v>698</v>
      </c>
      <c r="C411" s="90">
        <v>7</v>
      </c>
      <c r="D411" s="78"/>
      <c r="E411" s="78"/>
      <c r="G411" s="95" t="s">
        <v>2066</v>
      </c>
      <c r="H411" s="95" t="s">
        <v>457</v>
      </c>
      <c r="I411" s="95">
        <v>16</v>
      </c>
      <c r="J411" s="95"/>
      <c r="K411" s="95"/>
      <c r="L411" s="95" t="s">
        <v>135</v>
      </c>
    </row>
    <row r="412" spans="1:12" ht="12.75" x14ac:dyDescent="0.2">
      <c r="A412" s="78" t="s">
        <v>3455</v>
      </c>
      <c r="B412" s="78" t="s">
        <v>3458</v>
      </c>
      <c r="C412" s="90">
        <v>25</v>
      </c>
      <c r="D412" s="78"/>
      <c r="E412" s="78"/>
      <c r="G412" s="95" t="s">
        <v>2067</v>
      </c>
      <c r="H412" s="95" t="s">
        <v>136</v>
      </c>
      <c r="I412" s="95">
        <v>16</v>
      </c>
      <c r="J412" s="95"/>
      <c r="K412" s="95"/>
      <c r="L412" s="95" t="s">
        <v>135</v>
      </c>
    </row>
    <row r="413" spans="1:12" ht="12.75" x14ac:dyDescent="0.2">
      <c r="A413" s="78" t="s">
        <v>3454</v>
      </c>
      <c r="B413" s="78" t="s">
        <v>3457</v>
      </c>
      <c r="C413" s="90">
        <v>22</v>
      </c>
      <c r="D413" s="78"/>
      <c r="E413" s="78"/>
      <c r="G413" s="95" t="s">
        <v>2070</v>
      </c>
      <c r="H413" s="95" t="s">
        <v>458</v>
      </c>
      <c r="I413" s="95">
        <v>9</v>
      </c>
      <c r="J413" s="95"/>
      <c r="K413" s="95"/>
      <c r="L413" s="95" t="s">
        <v>135</v>
      </c>
    </row>
    <row r="414" spans="1:12" ht="12.75" x14ac:dyDescent="0.2">
      <c r="A414" s="78" t="s">
        <v>2068</v>
      </c>
      <c r="B414" s="78" t="s">
        <v>461</v>
      </c>
      <c r="C414" s="90">
        <v>67</v>
      </c>
      <c r="D414" s="78"/>
      <c r="E414" s="78"/>
      <c r="G414" s="95" t="s">
        <v>2072</v>
      </c>
      <c r="H414" s="95" t="s">
        <v>459</v>
      </c>
      <c r="I414" s="95">
        <v>21</v>
      </c>
      <c r="J414" s="95"/>
      <c r="K414" s="95"/>
      <c r="L414" s="95" t="s">
        <v>135</v>
      </c>
    </row>
    <row r="415" spans="1:12" ht="12.75" x14ac:dyDescent="0.2">
      <c r="A415" s="78" t="s">
        <v>3464</v>
      </c>
      <c r="B415" s="78" t="s">
        <v>3467</v>
      </c>
      <c r="C415" s="90">
        <v>26</v>
      </c>
      <c r="D415" s="78"/>
      <c r="E415" s="78"/>
      <c r="G415" s="95" t="s">
        <v>2073</v>
      </c>
      <c r="H415" s="95" t="s">
        <v>460</v>
      </c>
      <c r="I415" s="95">
        <v>20</v>
      </c>
      <c r="J415" s="95"/>
      <c r="K415" s="95"/>
      <c r="L415" s="95" t="s">
        <v>135</v>
      </c>
    </row>
    <row r="416" spans="1:12" ht="12.75" x14ac:dyDescent="0.2">
      <c r="A416" s="78" t="s">
        <v>3465</v>
      </c>
      <c r="B416" s="78" t="s">
        <v>3468</v>
      </c>
      <c r="C416" s="90">
        <v>27</v>
      </c>
      <c r="D416" s="78"/>
      <c r="E416" s="78"/>
      <c r="G416" s="95" t="s">
        <v>2069</v>
      </c>
      <c r="H416" s="95" t="s">
        <v>698</v>
      </c>
      <c r="I416" s="95">
        <v>7</v>
      </c>
      <c r="J416" s="95"/>
      <c r="K416" s="95"/>
      <c r="L416" s="95" t="s">
        <v>135</v>
      </c>
    </row>
    <row r="417" spans="1:14" ht="12.75" x14ac:dyDescent="0.2">
      <c r="A417" s="78" t="s">
        <v>2075</v>
      </c>
      <c r="B417" s="78" t="s">
        <v>2457</v>
      </c>
      <c r="C417" s="90">
        <v>48</v>
      </c>
      <c r="D417" s="78"/>
      <c r="E417" s="78"/>
      <c r="G417" s="95" t="s">
        <v>3455</v>
      </c>
      <c r="H417" s="95" t="s">
        <v>3458</v>
      </c>
      <c r="I417" s="95">
        <v>25</v>
      </c>
      <c r="J417" s="95"/>
      <c r="K417" s="95"/>
      <c r="L417" s="95" t="s">
        <v>135</v>
      </c>
    </row>
    <row r="418" spans="1:14" ht="12.75" x14ac:dyDescent="0.2">
      <c r="A418" s="78" t="s">
        <v>2076</v>
      </c>
      <c r="B418" s="78" t="s">
        <v>3459</v>
      </c>
      <c r="C418" s="90">
        <v>12</v>
      </c>
      <c r="D418" s="78"/>
      <c r="E418" s="78"/>
      <c r="G418" s="95" t="s">
        <v>3454</v>
      </c>
      <c r="H418" s="95" t="s">
        <v>3457</v>
      </c>
      <c r="I418" s="95">
        <v>22</v>
      </c>
      <c r="J418" s="95"/>
      <c r="K418" s="95"/>
      <c r="L418" s="95" t="s">
        <v>135</v>
      </c>
    </row>
    <row r="419" spans="1:14" ht="12.75" x14ac:dyDescent="0.2">
      <c r="A419" s="78" t="s">
        <v>2076</v>
      </c>
      <c r="B419" s="78" t="s">
        <v>462</v>
      </c>
      <c r="C419" s="90">
        <v>23</v>
      </c>
      <c r="D419" s="78"/>
      <c r="E419" s="78"/>
      <c r="G419" s="95" t="s">
        <v>3464</v>
      </c>
      <c r="H419" s="95" t="s">
        <v>3467</v>
      </c>
      <c r="I419" s="95">
        <v>26</v>
      </c>
      <c r="J419" s="95"/>
      <c r="K419" s="95"/>
      <c r="L419" s="95" t="s">
        <v>137</v>
      </c>
    </row>
    <row r="420" spans="1:14" ht="12.75" x14ac:dyDescent="0.2">
      <c r="A420" s="78" t="s">
        <v>2077</v>
      </c>
      <c r="B420" s="78" t="s">
        <v>463</v>
      </c>
      <c r="C420" s="90">
        <v>25</v>
      </c>
      <c r="D420" s="78"/>
      <c r="E420" s="78"/>
      <c r="G420" s="95" t="s">
        <v>3465</v>
      </c>
      <c r="H420" s="95" t="s">
        <v>3468</v>
      </c>
      <c r="I420" s="95">
        <v>27</v>
      </c>
      <c r="J420" s="95"/>
      <c r="K420" s="95"/>
      <c r="L420" s="95" t="s">
        <v>137</v>
      </c>
    </row>
    <row r="421" spans="1:14" ht="12.75" x14ac:dyDescent="0.2">
      <c r="A421" s="78" t="s">
        <v>2074</v>
      </c>
      <c r="B421" s="78" t="s">
        <v>464</v>
      </c>
      <c r="C421" s="90">
        <v>40</v>
      </c>
      <c r="D421" s="78"/>
      <c r="E421" s="78"/>
      <c r="G421" s="95" t="s">
        <v>2076</v>
      </c>
      <c r="H421" s="95" t="s">
        <v>3459</v>
      </c>
      <c r="I421" s="95">
        <v>12</v>
      </c>
      <c r="J421" s="95"/>
      <c r="K421" s="95"/>
      <c r="L421" s="95" t="s">
        <v>135</v>
      </c>
    </row>
    <row r="422" spans="1:14" ht="12.75" x14ac:dyDescent="0.2">
      <c r="A422" s="78" t="s">
        <v>3463</v>
      </c>
      <c r="B422" s="78" t="s">
        <v>3466</v>
      </c>
      <c r="C422" s="90">
        <v>42</v>
      </c>
      <c r="D422" s="78"/>
      <c r="E422" s="78"/>
      <c r="G422" s="95" t="s">
        <v>3463</v>
      </c>
      <c r="H422" s="95" t="s">
        <v>3466</v>
      </c>
      <c r="I422" s="95">
        <v>42</v>
      </c>
      <c r="J422" s="95"/>
      <c r="K422" s="95"/>
      <c r="L422" s="95" t="s">
        <v>137</v>
      </c>
    </row>
    <row r="423" spans="1:14" ht="12.75" x14ac:dyDescent="0.2">
      <c r="A423" s="78" t="s">
        <v>2727</v>
      </c>
      <c r="B423" s="78" t="s">
        <v>467</v>
      </c>
      <c r="C423" s="90">
        <v>5</v>
      </c>
      <c r="D423" s="78"/>
      <c r="E423" s="78"/>
      <c r="G423" s="95" t="s">
        <v>2727</v>
      </c>
      <c r="H423" s="95" t="s">
        <v>467</v>
      </c>
      <c r="I423" s="95">
        <v>5</v>
      </c>
      <c r="J423" s="95"/>
      <c r="K423" s="95"/>
      <c r="L423" s="95" t="s">
        <v>138</v>
      </c>
    </row>
    <row r="424" spans="1:14" ht="12.75" x14ac:dyDescent="0.2">
      <c r="A424" s="78" t="s">
        <v>2728</v>
      </c>
      <c r="B424" s="78" t="s">
        <v>468</v>
      </c>
      <c r="C424" s="90">
        <v>2</v>
      </c>
      <c r="D424" s="78"/>
      <c r="E424" s="78"/>
      <c r="G424" s="95" t="s">
        <v>2728</v>
      </c>
      <c r="H424" s="95" t="s">
        <v>468</v>
      </c>
      <c r="I424" s="95">
        <v>2</v>
      </c>
      <c r="J424" s="95"/>
      <c r="K424" s="95"/>
      <c r="L424" s="95" t="s">
        <v>138</v>
      </c>
    </row>
    <row r="425" spans="1:14" ht="12.75" x14ac:dyDescent="0.2">
      <c r="A425" s="78" t="s">
        <v>2729</v>
      </c>
      <c r="B425" s="78" t="s">
        <v>465</v>
      </c>
      <c r="C425" s="90">
        <v>2</v>
      </c>
      <c r="D425" s="78"/>
      <c r="E425" s="78"/>
      <c r="G425" s="95" t="s">
        <v>2729</v>
      </c>
      <c r="H425" s="95" t="s">
        <v>465</v>
      </c>
      <c r="I425" s="95">
        <v>2</v>
      </c>
      <c r="J425" s="95"/>
      <c r="K425" s="95"/>
      <c r="L425" s="95" t="s">
        <v>138</v>
      </c>
    </row>
    <row r="426" spans="1:14" ht="12.75" x14ac:dyDescent="0.2">
      <c r="A426" s="78" t="s">
        <v>2730</v>
      </c>
      <c r="B426" s="78" t="s">
        <v>466</v>
      </c>
      <c r="C426" s="90">
        <v>2</v>
      </c>
      <c r="D426" s="78"/>
      <c r="E426" s="78"/>
      <c r="G426" s="95" t="s">
        <v>2730</v>
      </c>
      <c r="H426" s="95" t="s">
        <v>466</v>
      </c>
      <c r="I426" s="95">
        <v>2</v>
      </c>
      <c r="J426" s="95"/>
      <c r="K426" s="95"/>
      <c r="L426" s="95" t="s">
        <v>138</v>
      </c>
      <c r="N426" s="97"/>
    </row>
    <row r="427" spans="1:14" ht="12.75" x14ac:dyDescent="0.2">
      <c r="A427" s="78" t="s">
        <v>892</v>
      </c>
      <c r="B427" s="78" t="s">
        <v>469</v>
      </c>
      <c r="C427" s="90">
        <v>482</v>
      </c>
      <c r="D427" s="78"/>
      <c r="E427" s="90">
        <v>478</v>
      </c>
      <c r="G427" s="95" t="s">
        <v>892</v>
      </c>
      <c r="H427" s="95" t="s">
        <v>469</v>
      </c>
      <c r="I427" s="95">
        <v>482</v>
      </c>
      <c r="J427" s="95"/>
      <c r="K427" s="95">
        <v>478</v>
      </c>
      <c r="L427" s="95" t="s">
        <v>84</v>
      </c>
      <c r="N427" s="97"/>
    </row>
    <row r="428" spans="1:14" ht="12.75" x14ac:dyDescent="0.2">
      <c r="A428" s="78" t="s">
        <v>893</v>
      </c>
      <c r="B428" s="78" t="s">
        <v>1527</v>
      </c>
      <c r="C428" s="90">
        <v>108</v>
      </c>
      <c r="D428" s="78"/>
      <c r="E428" s="90">
        <v>107</v>
      </c>
      <c r="G428" s="95" t="s">
        <v>893</v>
      </c>
      <c r="H428" s="95" t="s">
        <v>1527</v>
      </c>
      <c r="I428" s="95">
        <v>108</v>
      </c>
      <c r="J428" s="95"/>
      <c r="K428" s="95">
        <v>107</v>
      </c>
      <c r="L428" s="95" t="s">
        <v>84</v>
      </c>
      <c r="N428" s="97"/>
    </row>
    <row r="429" spans="1:14" ht="12.75" x14ac:dyDescent="0.2">
      <c r="A429" s="78" t="s">
        <v>894</v>
      </c>
      <c r="B429" s="78" t="s">
        <v>1528</v>
      </c>
      <c r="C429" s="90">
        <v>96</v>
      </c>
      <c r="D429" s="78"/>
      <c r="E429" s="90">
        <v>95</v>
      </c>
      <c r="G429" s="95" t="s">
        <v>894</v>
      </c>
      <c r="H429" s="95" t="s">
        <v>1528</v>
      </c>
      <c r="I429" s="95">
        <v>96</v>
      </c>
      <c r="J429" s="95"/>
      <c r="K429" s="95">
        <v>95</v>
      </c>
      <c r="L429" s="95" t="s">
        <v>84</v>
      </c>
      <c r="N429" s="97"/>
    </row>
    <row r="430" spans="1:14" ht="12.75" x14ac:dyDescent="0.2">
      <c r="A430" s="78" t="s">
        <v>895</v>
      </c>
      <c r="B430" s="78" t="s">
        <v>1529</v>
      </c>
      <c r="C430" s="90">
        <v>86</v>
      </c>
      <c r="D430" s="78"/>
      <c r="E430" s="90"/>
      <c r="G430" s="95" t="s">
        <v>895</v>
      </c>
      <c r="H430" s="95" t="s">
        <v>1529</v>
      </c>
      <c r="I430" s="95">
        <v>86</v>
      </c>
      <c r="J430" s="95"/>
      <c r="K430" s="95"/>
      <c r="L430" s="95" t="s">
        <v>84</v>
      </c>
      <c r="N430" s="97"/>
    </row>
    <row r="431" spans="1:14" ht="12.75" x14ac:dyDescent="0.2">
      <c r="A431" s="78" t="s">
        <v>896</v>
      </c>
      <c r="B431" s="78" t="s">
        <v>473</v>
      </c>
      <c r="C431" s="90">
        <v>364</v>
      </c>
      <c r="D431" s="78"/>
      <c r="E431" s="90">
        <v>360</v>
      </c>
      <c r="G431" s="95" t="s">
        <v>896</v>
      </c>
      <c r="H431" s="95" t="s">
        <v>473</v>
      </c>
      <c r="I431" s="95">
        <v>364</v>
      </c>
      <c r="J431" s="95"/>
      <c r="K431" s="95">
        <v>360</v>
      </c>
      <c r="L431" s="95" t="s">
        <v>83</v>
      </c>
      <c r="N431" s="97"/>
    </row>
    <row r="432" spans="1:14" ht="12.75" x14ac:dyDescent="0.2">
      <c r="A432" s="78" t="s">
        <v>897</v>
      </c>
      <c r="B432" s="78" t="s">
        <v>474</v>
      </c>
      <c r="C432" s="90">
        <v>364</v>
      </c>
      <c r="D432" s="78"/>
      <c r="E432" s="90">
        <v>360</v>
      </c>
      <c r="G432" s="95" t="s">
        <v>897</v>
      </c>
      <c r="H432" s="95" t="s">
        <v>474</v>
      </c>
      <c r="I432" s="95">
        <v>364</v>
      </c>
      <c r="J432" s="95"/>
      <c r="K432" s="95">
        <v>360</v>
      </c>
      <c r="L432" s="95" t="s">
        <v>85</v>
      </c>
      <c r="N432" s="97"/>
    </row>
    <row r="433" spans="1:14" ht="12.75" x14ac:dyDescent="0.2">
      <c r="A433" s="78" t="s">
        <v>898</v>
      </c>
      <c r="B433" s="78" t="s">
        <v>475</v>
      </c>
      <c r="C433" s="90">
        <v>98</v>
      </c>
      <c r="D433" s="78"/>
      <c r="E433" s="90">
        <v>97</v>
      </c>
      <c r="G433" s="95" t="s">
        <v>898</v>
      </c>
      <c r="H433" s="95" t="s">
        <v>475</v>
      </c>
      <c r="I433" s="95">
        <v>98</v>
      </c>
      <c r="J433" s="95"/>
      <c r="K433" s="95">
        <v>97</v>
      </c>
      <c r="L433" s="95" t="s">
        <v>83</v>
      </c>
      <c r="N433" s="97"/>
    </row>
    <row r="434" spans="1:14" ht="12.75" x14ac:dyDescent="0.2">
      <c r="A434" s="78" t="s">
        <v>899</v>
      </c>
      <c r="B434" s="78" t="s">
        <v>476</v>
      </c>
      <c r="C434" s="90">
        <v>98</v>
      </c>
      <c r="D434" s="78"/>
      <c r="E434" s="90">
        <v>97</v>
      </c>
      <c r="G434" s="95" t="s">
        <v>899</v>
      </c>
      <c r="H434" s="95" t="s">
        <v>476</v>
      </c>
      <c r="I434" s="95">
        <v>98</v>
      </c>
      <c r="J434" s="95"/>
      <c r="K434" s="95">
        <v>97</v>
      </c>
      <c r="L434" s="95" t="s">
        <v>85</v>
      </c>
      <c r="N434" s="97"/>
    </row>
    <row r="435" spans="1:14" ht="12.75" x14ac:dyDescent="0.2">
      <c r="A435" s="78" t="s">
        <v>900</v>
      </c>
      <c r="B435" s="78" t="s">
        <v>470</v>
      </c>
      <c r="C435" s="90">
        <v>93</v>
      </c>
      <c r="D435" s="78"/>
      <c r="E435" s="90">
        <v>92</v>
      </c>
      <c r="G435" s="95" t="s">
        <v>900</v>
      </c>
      <c r="H435" s="95" t="s">
        <v>470</v>
      </c>
      <c r="I435" s="95">
        <v>93</v>
      </c>
      <c r="J435" s="95"/>
      <c r="K435" s="95">
        <v>92</v>
      </c>
      <c r="L435" s="95" t="s">
        <v>83</v>
      </c>
      <c r="N435" s="97"/>
    </row>
    <row r="436" spans="1:14" ht="12.75" x14ac:dyDescent="0.2">
      <c r="A436" s="78" t="s">
        <v>901</v>
      </c>
      <c r="B436" s="78" t="s">
        <v>471</v>
      </c>
      <c r="C436" s="90">
        <v>93</v>
      </c>
      <c r="D436" s="78"/>
      <c r="E436" s="90">
        <v>92</v>
      </c>
      <c r="G436" s="95" t="s">
        <v>901</v>
      </c>
      <c r="H436" s="95" t="s">
        <v>471</v>
      </c>
      <c r="I436" s="95">
        <v>93</v>
      </c>
      <c r="J436" s="95"/>
      <c r="K436" s="95">
        <v>92</v>
      </c>
      <c r="L436" s="95" t="s">
        <v>85</v>
      </c>
    </row>
    <row r="437" spans="1:14" ht="12.75" x14ac:dyDescent="0.2">
      <c r="A437" s="78" t="s">
        <v>902</v>
      </c>
      <c r="B437" s="78" t="s">
        <v>472</v>
      </c>
      <c r="C437" s="90">
        <v>64</v>
      </c>
      <c r="D437" s="78"/>
      <c r="E437" s="90">
        <v>63</v>
      </c>
      <c r="G437" s="95" t="s">
        <v>902</v>
      </c>
      <c r="H437" s="95" t="s">
        <v>472</v>
      </c>
      <c r="I437" s="95">
        <v>64</v>
      </c>
      <c r="J437" s="95"/>
      <c r="K437" s="95">
        <v>63</v>
      </c>
      <c r="L437" s="95" t="s">
        <v>81</v>
      </c>
    </row>
    <row r="438" spans="1:14" ht="12.75" x14ac:dyDescent="0.2">
      <c r="A438" s="78" t="s">
        <v>903</v>
      </c>
      <c r="B438" s="78" t="s">
        <v>1542</v>
      </c>
      <c r="C438" s="90">
        <v>464</v>
      </c>
      <c r="D438" s="78"/>
      <c r="E438" s="90">
        <v>460</v>
      </c>
      <c r="G438" s="95" t="s">
        <v>903</v>
      </c>
      <c r="H438" s="95" t="s">
        <v>1542</v>
      </c>
      <c r="I438" s="95">
        <v>464</v>
      </c>
      <c r="J438" s="95"/>
      <c r="K438" s="95">
        <v>460</v>
      </c>
      <c r="L438" s="95" t="s">
        <v>81</v>
      </c>
    </row>
    <row r="439" spans="1:14" ht="12.75" x14ac:dyDescent="0.2">
      <c r="A439" s="78" t="s">
        <v>1540</v>
      </c>
      <c r="B439" s="78" t="s">
        <v>1543</v>
      </c>
      <c r="C439" s="90">
        <v>119</v>
      </c>
      <c r="D439" s="78"/>
      <c r="E439" s="90">
        <v>118</v>
      </c>
      <c r="G439" s="95" t="s">
        <v>1540</v>
      </c>
      <c r="H439" s="95" t="s">
        <v>1543</v>
      </c>
      <c r="I439" s="95">
        <v>119</v>
      </c>
      <c r="J439" s="95"/>
      <c r="K439" s="95">
        <v>118</v>
      </c>
      <c r="L439" s="95" t="s">
        <v>81</v>
      </c>
    </row>
    <row r="440" spans="1:14" ht="12.75" x14ac:dyDescent="0.2">
      <c r="A440" s="78" t="s">
        <v>1541</v>
      </c>
      <c r="B440" s="78" t="s">
        <v>1544</v>
      </c>
      <c r="C440" s="90">
        <v>94</v>
      </c>
      <c r="D440" s="78"/>
      <c r="E440" s="90">
        <v>93</v>
      </c>
      <c r="G440" s="95" t="s">
        <v>1541</v>
      </c>
      <c r="H440" s="95" t="s">
        <v>1544</v>
      </c>
      <c r="I440" s="95">
        <v>94</v>
      </c>
      <c r="J440" s="95"/>
      <c r="K440" s="95">
        <v>93</v>
      </c>
      <c r="L440" s="95" t="s">
        <v>81</v>
      </c>
    </row>
    <row r="441" spans="1:14" ht="12.75" x14ac:dyDescent="0.2">
      <c r="A441" s="78" t="s">
        <v>904</v>
      </c>
      <c r="B441" s="78" t="s">
        <v>1545</v>
      </c>
      <c r="C441" s="90">
        <v>63</v>
      </c>
      <c r="D441" s="78"/>
      <c r="E441" s="90"/>
      <c r="G441" s="95" t="s">
        <v>904</v>
      </c>
      <c r="H441" s="95" t="s">
        <v>1545</v>
      </c>
      <c r="I441" s="95">
        <v>63</v>
      </c>
      <c r="J441" s="95"/>
      <c r="K441" s="95"/>
      <c r="L441" s="95" t="s">
        <v>81</v>
      </c>
    </row>
    <row r="442" spans="1:14" ht="12.75" x14ac:dyDescent="0.2">
      <c r="A442" s="78" t="s">
        <v>1673</v>
      </c>
      <c r="B442" s="78" t="s">
        <v>477</v>
      </c>
      <c r="C442" s="90">
        <v>103</v>
      </c>
      <c r="D442" s="78"/>
      <c r="E442" s="78"/>
      <c r="G442" s="95" t="s">
        <v>1673</v>
      </c>
      <c r="H442" s="95" t="s">
        <v>477</v>
      </c>
      <c r="I442" s="95">
        <v>103</v>
      </c>
      <c r="J442" s="95"/>
      <c r="K442" s="95"/>
      <c r="L442" s="95" t="s">
        <v>269</v>
      </c>
    </row>
    <row r="443" spans="1:14" ht="12.75" x14ac:dyDescent="0.2">
      <c r="A443" s="78" t="s">
        <v>2254</v>
      </c>
      <c r="B443" s="78" t="s">
        <v>479</v>
      </c>
      <c r="C443" s="90">
        <v>12</v>
      </c>
      <c r="D443" s="78"/>
      <c r="E443" s="78"/>
      <c r="G443" s="95" t="s">
        <v>2254</v>
      </c>
      <c r="H443" s="95" t="s">
        <v>479</v>
      </c>
      <c r="I443" s="95">
        <v>12</v>
      </c>
      <c r="J443" s="95"/>
      <c r="K443" s="95"/>
      <c r="L443" s="95" t="s">
        <v>142</v>
      </c>
    </row>
    <row r="444" spans="1:14" ht="12.75" x14ac:dyDescent="0.2">
      <c r="A444" s="78" t="s">
        <v>2251</v>
      </c>
      <c r="B444" s="78" t="s">
        <v>139</v>
      </c>
      <c r="C444" s="90">
        <v>2</v>
      </c>
      <c r="D444" s="78"/>
      <c r="E444" s="78"/>
      <c r="G444" s="95" t="s">
        <v>2251</v>
      </c>
      <c r="H444" s="95" t="s">
        <v>139</v>
      </c>
      <c r="I444" s="95">
        <v>2</v>
      </c>
      <c r="J444" s="95"/>
      <c r="K444" s="95"/>
      <c r="L444" s="95" t="s">
        <v>268</v>
      </c>
    </row>
    <row r="445" spans="1:14" ht="12.75" x14ac:dyDescent="0.2">
      <c r="A445" s="78" t="s">
        <v>2252</v>
      </c>
      <c r="B445" s="78" t="s">
        <v>140</v>
      </c>
      <c r="C445" s="90">
        <v>6</v>
      </c>
      <c r="D445" s="78"/>
      <c r="E445" s="78"/>
      <c r="G445" s="95" t="s">
        <v>2252</v>
      </c>
      <c r="H445" s="95" t="s">
        <v>140</v>
      </c>
      <c r="I445" s="95">
        <v>6</v>
      </c>
      <c r="J445" s="95"/>
      <c r="K445" s="95"/>
      <c r="L445" s="95" t="s">
        <v>268</v>
      </c>
    </row>
    <row r="446" spans="1:14" ht="12.75" x14ac:dyDescent="0.2">
      <c r="A446" s="78" t="s">
        <v>2253</v>
      </c>
      <c r="B446" s="78" t="s">
        <v>141</v>
      </c>
      <c r="C446" s="90">
        <v>3</v>
      </c>
      <c r="D446" s="78"/>
      <c r="E446" s="78"/>
      <c r="G446" s="95" t="s">
        <v>2253</v>
      </c>
      <c r="H446" s="95" t="s">
        <v>141</v>
      </c>
      <c r="I446" s="95">
        <v>3</v>
      </c>
      <c r="J446" s="95"/>
      <c r="K446" s="95"/>
      <c r="L446" s="95" t="s">
        <v>268</v>
      </c>
    </row>
    <row r="447" spans="1:14" ht="12.75" x14ac:dyDescent="0.2">
      <c r="A447" s="78" t="s">
        <v>3476</v>
      </c>
      <c r="B447" s="78" t="s">
        <v>3482</v>
      </c>
      <c r="C447" s="90">
        <v>181</v>
      </c>
      <c r="D447" s="78"/>
      <c r="E447" s="90"/>
      <c r="G447" s="95" t="s">
        <v>3476</v>
      </c>
      <c r="H447" s="95" t="s">
        <v>3482</v>
      </c>
      <c r="I447" s="95">
        <v>181</v>
      </c>
      <c r="J447" s="95"/>
      <c r="K447" s="95"/>
      <c r="L447" s="95" t="s">
        <v>269</v>
      </c>
    </row>
    <row r="448" spans="1:14" ht="12.75" x14ac:dyDescent="0.2">
      <c r="A448" s="78" t="s">
        <v>3475</v>
      </c>
      <c r="B448" s="78" t="s">
        <v>3481</v>
      </c>
      <c r="C448" s="90">
        <v>85</v>
      </c>
      <c r="D448" s="78"/>
      <c r="E448" s="90"/>
      <c r="G448" s="95" t="s">
        <v>3475</v>
      </c>
      <c r="H448" s="95" t="s">
        <v>3481</v>
      </c>
      <c r="I448" s="95">
        <v>85</v>
      </c>
      <c r="J448" s="95"/>
      <c r="K448" s="95"/>
      <c r="L448" s="95" t="s">
        <v>269</v>
      </c>
    </row>
    <row r="449" spans="1:12" ht="12.75" x14ac:dyDescent="0.2">
      <c r="A449" s="78" t="s">
        <v>3309</v>
      </c>
      <c r="B449" s="78" t="s">
        <v>2952</v>
      </c>
      <c r="C449" s="90">
        <v>161</v>
      </c>
      <c r="D449" s="78"/>
      <c r="E449" s="78"/>
      <c r="G449" s="96" t="s">
        <v>3309</v>
      </c>
      <c r="H449" s="96" t="s">
        <v>2952</v>
      </c>
      <c r="I449" s="96">
        <v>161</v>
      </c>
      <c r="J449" s="96"/>
      <c r="K449" s="96"/>
      <c r="L449" s="96" t="s">
        <v>269</v>
      </c>
    </row>
    <row r="450" spans="1:12" ht="12.75" x14ac:dyDescent="0.2">
      <c r="A450" s="78" t="s">
        <v>3379</v>
      </c>
      <c r="B450" s="78" t="s">
        <v>3376</v>
      </c>
      <c r="C450" s="90">
        <v>161</v>
      </c>
      <c r="D450" s="78"/>
      <c r="E450" s="90"/>
      <c r="G450" s="96" t="s">
        <v>3309</v>
      </c>
      <c r="H450" s="96" t="s">
        <v>2952</v>
      </c>
      <c r="I450" s="96">
        <v>161</v>
      </c>
      <c r="J450" s="96"/>
      <c r="K450" s="96"/>
      <c r="L450" s="96" t="s">
        <v>142</v>
      </c>
    </row>
    <row r="451" spans="1:12" ht="12.75" x14ac:dyDescent="0.2">
      <c r="A451" s="78" t="s">
        <v>905</v>
      </c>
      <c r="B451" s="78" t="s">
        <v>478</v>
      </c>
      <c r="C451" s="90">
        <v>61</v>
      </c>
      <c r="D451" s="78"/>
      <c r="E451" s="78"/>
      <c r="G451" s="95" t="s">
        <v>3379</v>
      </c>
      <c r="H451" s="95" t="s">
        <v>3376</v>
      </c>
      <c r="I451" s="95">
        <v>161</v>
      </c>
      <c r="J451" s="95"/>
      <c r="K451" s="95"/>
      <c r="L451" s="95" t="s">
        <v>269</v>
      </c>
    </row>
    <row r="452" spans="1:12" ht="12.75" x14ac:dyDescent="0.2">
      <c r="A452" s="78" t="s">
        <v>2249</v>
      </c>
      <c r="B452" s="78" t="s">
        <v>480</v>
      </c>
      <c r="C452" s="90">
        <v>152</v>
      </c>
      <c r="D452" s="78"/>
      <c r="E452" s="78"/>
      <c r="G452" s="95" t="s">
        <v>905</v>
      </c>
      <c r="H452" s="95" t="s">
        <v>478</v>
      </c>
      <c r="I452" s="95">
        <v>61</v>
      </c>
      <c r="J452" s="95"/>
      <c r="K452" s="95"/>
      <c r="L452" s="95" t="s">
        <v>269</v>
      </c>
    </row>
    <row r="453" spans="1:12" ht="12.75" x14ac:dyDescent="0.2">
      <c r="A453" s="78" t="s">
        <v>2255</v>
      </c>
      <c r="B453" s="78" t="s">
        <v>481</v>
      </c>
      <c r="C453" s="90">
        <v>28</v>
      </c>
      <c r="D453" s="78"/>
      <c r="E453" s="78"/>
      <c r="G453" s="95" t="s">
        <v>2249</v>
      </c>
      <c r="H453" s="95" t="s">
        <v>480</v>
      </c>
      <c r="I453" s="95">
        <v>152</v>
      </c>
      <c r="J453" s="95"/>
      <c r="K453" s="95"/>
      <c r="L453" s="95" t="s">
        <v>269</v>
      </c>
    </row>
    <row r="454" spans="1:12" ht="12.75" x14ac:dyDescent="0.2">
      <c r="A454" s="78" t="s">
        <v>906</v>
      </c>
      <c r="B454" s="78" t="s">
        <v>482</v>
      </c>
      <c r="C454" s="90">
        <v>139</v>
      </c>
      <c r="D454" s="78"/>
      <c r="E454" s="78"/>
      <c r="G454" s="95" t="s">
        <v>2255</v>
      </c>
      <c r="H454" s="95" t="s">
        <v>481</v>
      </c>
      <c r="I454" s="95">
        <v>28</v>
      </c>
      <c r="J454" s="95"/>
      <c r="K454" s="95"/>
      <c r="L454" s="95" t="s">
        <v>142</v>
      </c>
    </row>
    <row r="455" spans="1:12" ht="12.75" x14ac:dyDescent="0.2">
      <c r="A455" s="78" t="s">
        <v>2256</v>
      </c>
      <c r="B455" s="78" t="s">
        <v>483</v>
      </c>
      <c r="C455" s="90">
        <v>124</v>
      </c>
      <c r="D455" s="78"/>
      <c r="E455" s="78"/>
      <c r="G455" s="95" t="s">
        <v>906</v>
      </c>
      <c r="H455" s="95" t="s">
        <v>482</v>
      </c>
      <c r="I455" s="95">
        <v>139</v>
      </c>
      <c r="J455" s="95"/>
      <c r="K455" s="95"/>
      <c r="L455" s="95" t="s">
        <v>142</v>
      </c>
    </row>
    <row r="456" spans="1:12" ht="12.75" x14ac:dyDescent="0.2">
      <c r="A456" s="78" t="s">
        <v>2250</v>
      </c>
      <c r="B456" s="78" t="s">
        <v>143</v>
      </c>
      <c r="C456" s="90">
        <v>45</v>
      </c>
      <c r="D456" s="78"/>
      <c r="E456" s="90"/>
      <c r="G456" s="95" t="s">
        <v>2256</v>
      </c>
      <c r="H456" s="95" t="s">
        <v>483</v>
      </c>
      <c r="I456" s="95">
        <v>124</v>
      </c>
      <c r="J456" s="95"/>
      <c r="K456" s="95"/>
      <c r="L456" s="95" t="s">
        <v>142</v>
      </c>
    </row>
    <row r="457" spans="1:12" ht="12.75" x14ac:dyDescent="0.2">
      <c r="A457" s="78" t="s">
        <v>3479</v>
      </c>
      <c r="B457" s="78" t="s">
        <v>3485</v>
      </c>
      <c r="C457" s="90">
        <v>33</v>
      </c>
      <c r="D457" s="78"/>
      <c r="E457" s="78"/>
      <c r="G457" s="95" t="s">
        <v>2250</v>
      </c>
      <c r="H457" s="95" t="s">
        <v>143</v>
      </c>
      <c r="I457" s="95">
        <v>45</v>
      </c>
      <c r="J457" s="95"/>
      <c r="K457" s="95"/>
      <c r="L457" s="95" t="s">
        <v>269</v>
      </c>
    </row>
    <row r="458" spans="1:12" ht="12.75" x14ac:dyDescent="0.2">
      <c r="A458" s="78" t="s">
        <v>3480</v>
      </c>
      <c r="B458" s="78" t="s">
        <v>3486</v>
      </c>
      <c r="C458" s="90">
        <v>115</v>
      </c>
      <c r="D458" s="78"/>
      <c r="E458" s="78"/>
      <c r="G458" s="95" t="s">
        <v>3479</v>
      </c>
      <c r="H458" s="95" t="s">
        <v>3485</v>
      </c>
      <c r="I458" s="95">
        <v>33</v>
      </c>
      <c r="J458" s="95"/>
      <c r="K458" s="95"/>
      <c r="L458" s="95" t="s">
        <v>269</v>
      </c>
    </row>
    <row r="459" spans="1:12" ht="12.75" x14ac:dyDescent="0.2">
      <c r="A459" s="78" t="s">
        <v>3478</v>
      </c>
      <c r="B459" s="78" t="s">
        <v>3484</v>
      </c>
      <c r="C459" s="90">
        <v>60</v>
      </c>
      <c r="D459" s="78"/>
      <c r="E459" s="78"/>
      <c r="G459" s="95" t="s">
        <v>3480</v>
      </c>
      <c r="H459" s="95" t="s">
        <v>3486</v>
      </c>
      <c r="I459" s="95">
        <v>115</v>
      </c>
      <c r="J459" s="95"/>
      <c r="K459" s="95"/>
      <c r="L459" s="95" t="s">
        <v>269</v>
      </c>
    </row>
    <row r="460" spans="1:12" ht="12.75" x14ac:dyDescent="0.2">
      <c r="A460" s="78" t="s">
        <v>907</v>
      </c>
      <c r="B460" s="78" t="s">
        <v>484</v>
      </c>
      <c r="C460" s="90">
        <v>46</v>
      </c>
      <c r="D460" s="78"/>
      <c r="E460" s="78"/>
      <c r="G460" s="95" t="s">
        <v>3478</v>
      </c>
      <c r="H460" s="95" t="s">
        <v>3484</v>
      </c>
      <c r="I460" s="95">
        <v>60</v>
      </c>
      <c r="J460" s="95"/>
      <c r="K460" s="95"/>
      <c r="L460" s="95" t="s">
        <v>269</v>
      </c>
    </row>
    <row r="461" spans="1:12" ht="12.75" x14ac:dyDescent="0.2">
      <c r="A461" s="78" t="s">
        <v>2257</v>
      </c>
      <c r="B461" s="78" t="s">
        <v>486</v>
      </c>
      <c r="C461" s="90">
        <v>24</v>
      </c>
      <c r="D461" s="78"/>
      <c r="E461" s="78"/>
      <c r="G461" s="95" t="s">
        <v>907</v>
      </c>
      <c r="H461" s="95" t="s">
        <v>484</v>
      </c>
      <c r="I461" s="95">
        <v>46</v>
      </c>
      <c r="J461" s="95"/>
      <c r="K461" s="95"/>
      <c r="L461" s="95" t="s">
        <v>144</v>
      </c>
    </row>
    <row r="462" spans="1:12" ht="12.75" x14ac:dyDescent="0.2">
      <c r="A462" s="78" t="s">
        <v>908</v>
      </c>
      <c r="B462" s="78" t="s">
        <v>485</v>
      </c>
      <c r="C462" s="90">
        <v>36</v>
      </c>
      <c r="D462" s="78"/>
      <c r="E462" s="78"/>
      <c r="G462" s="95" t="s">
        <v>2257</v>
      </c>
      <c r="H462" s="95" t="s">
        <v>486</v>
      </c>
      <c r="I462" s="95">
        <v>24</v>
      </c>
      <c r="J462" s="95"/>
      <c r="K462" s="95"/>
      <c r="L462" s="95" t="s">
        <v>144</v>
      </c>
    </row>
    <row r="463" spans="1:12" ht="12.75" x14ac:dyDescent="0.2">
      <c r="A463" s="78" t="s">
        <v>3477</v>
      </c>
      <c r="B463" s="78" t="s">
        <v>3483</v>
      </c>
      <c r="C463" s="90">
        <v>84</v>
      </c>
      <c r="D463" s="78"/>
      <c r="E463" s="78"/>
      <c r="G463" s="95" t="s">
        <v>908</v>
      </c>
      <c r="H463" s="95" t="s">
        <v>485</v>
      </c>
      <c r="I463" s="95">
        <v>36</v>
      </c>
      <c r="J463" s="95"/>
      <c r="K463" s="95"/>
      <c r="L463" s="95" t="s">
        <v>144</v>
      </c>
    </row>
    <row r="464" spans="1:12" ht="12.75" x14ac:dyDescent="0.2">
      <c r="A464" s="78" t="s">
        <v>3632</v>
      </c>
      <c r="B464" s="78" t="s">
        <v>185</v>
      </c>
      <c r="C464" s="90">
        <v>135</v>
      </c>
      <c r="D464" s="78" t="s">
        <v>2302</v>
      </c>
      <c r="E464" s="78"/>
      <c r="G464" s="95" t="s">
        <v>3477</v>
      </c>
      <c r="H464" s="95" t="s">
        <v>3483</v>
      </c>
      <c r="I464" s="95">
        <v>84</v>
      </c>
      <c r="J464" s="95"/>
      <c r="K464" s="95"/>
      <c r="L464" s="95" t="s">
        <v>269</v>
      </c>
    </row>
    <row r="465" spans="1:12" ht="12.75" x14ac:dyDescent="0.2">
      <c r="A465" s="78" t="s">
        <v>2078</v>
      </c>
      <c r="B465" s="78" t="s">
        <v>487</v>
      </c>
      <c r="C465" s="90">
        <v>2</v>
      </c>
      <c r="D465" s="78"/>
      <c r="E465" s="78"/>
      <c r="G465" s="95" t="s">
        <v>3632</v>
      </c>
      <c r="H465" s="95" t="s">
        <v>185</v>
      </c>
      <c r="I465" s="95">
        <v>135</v>
      </c>
      <c r="J465" s="95" t="s">
        <v>2302</v>
      </c>
      <c r="K465" s="95"/>
      <c r="L465" s="95" t="s">
        <v>183</v>
      </c>
    </row>
    <row r="466" spans="1:12" ht="12.75" x14ac:dyDescent="0.2">
      <c r="A466" s="78" t="s">
        <v>2079</v>
      </c>
      <c r="B466" s="78" t="s">
        <v>488</v>
      </c>
      <c r="C466" s="90">
        <v>3</v>
      </c>
      <c r="D466" s="78"/>
      <c r="E466" s="78"/>
      <c r="G466" s="95" t="s">
        <v>2078</v>
      </c>
      <c r="H466" s="95" t="s">
        <v>487</v>
      </c>
      <c r="I466" s="95">
        <v>2</v>
      </c>
      <c r="J466" s="95"/>
      <c r="K466" s="95"/>
      <c r="L466" s="95" t="s">
        <v>145</v>
      </c>
    </row>
    <row r="467" spans="1:12" ht="12.75" x14ac:dyDescent="0.2">
      <c r="A467" s="78" t="s">
        <v>2080</v>
      </c>
      <c r="B467" s="78" t="s">
        <v>489</v>
      </c>
      <c r="C467" s="90">
        <v>2</v>
      </c>
      <c r="D467" s="78"/>
      <c r="E467" s="78"/>
      <c r="G467" s="95" t="s">
        <v>2079</v>
      </c>
      <c r="H467" s="95" t="s">
        <v>488</v>
      </c>
      <c r="I467" s="95">
        <v>3</v>
      </c>
      <c r="J467" s="95"/>
      <c r="K467" s="95"/>
      <c r="L467" s="95" t="s">
        <v>145</v>
      </c>
    </row>
    <row r="468" spans="1:12" ht="12.75" x14ac:dyDescent="0.2">
      <c r="A468" s="78" t="s">
        <v>1665</v>
      </c>
      <c r="B468" s="78" t="s">
        <v>2058</v>
      </c>
      <c r="C468" s="90">
        <v>2</v>
      </c>
      <c r="D468" s="78"/>
      <c r="E468" s="90"/>
      <c r="G468" s="95" t="s">
        <v>2080</v>
      </c>
      <c r="H468" s="95" t="s">
        <v>489</v>
      </c>
      <c r="I468" s="95">
        <v>2</v>
      </c>
      <c r="J468" s="95"/>
      <c r="K468" s="95"/>
      <c r="L468" s="95" t="s">
        <v>145</v>
      </c>
    </row>
    <row r="469" spans="1:12" ht="12.75" x14ac:dyDescent="0.2">
      <c r="A469" s="78" t="s">
        <v>2081</v>
      </c>
      <c r="B469" s="78" t="s">
        <v>699</v>
      </c>
      <c r="C469" s="90">
        <v>56</v>
      </c>
      <c r="D469" s="78"/>
      <c r="E469" s="78"/>
      <c r="G469" s="95" t="s">
        <v>1665</v>
      </c>
      <c r="H469" s="95" t="s">
        <v>2058</v>
      </c>
      <c r="I469" s="95">
        <v>2</v>
      </c>
      <c r="J469" s="95"/>
      <c r="K469" s="95"/>
      <c r="L469" s="95" t="s">
        <v>146</v>
      </c>
    </row>
    <row r="470" spans="1:12" ht="12.75" x14ac:dyDescent="0.2">
      <c r="A470" s="78" t="s">
        <v>2082</v>
      </c>
      <c r="B470" s="78" t="s">
        <v>490</v>
      </c>
      <c r="C470" s="90">
        <v>8</v>
      </c>
      <c r="D470" s="78"/>
      <c r="E470" s="78"/>
      <c r="G470" s="95" t="s">
        <v>2081</v>
      </c>
      <c r="H470" s="95" t="s">
        <v>699</v>
      </c>
      <c r="I470" s="95">
        <v>56</v>
      </c>
      <c r="J470" s="95"/>
      <c r="K470" s="95"/>
      <c r="L470" s="95" t="s">
        <v>146</v>
      </c>
    </row>
    <row r="471" spans="1:12" ht="12.75" x14ac:dyDescent="0.2">
      <c r="A471" s="78" t="s">
        <v>2083</v>
      </c>
      <c r="B471" s="78" t="s">
        <v>491</v>
      </c>
      <c r="C471" s="90">
        <v>4</v>
      </c>
      <c r="D471" s="78"/>
      <c r="E471" s="78"/>
      <c r="G471" s="95" t="s">
        <v>2082</v>
      </c>
      <c r="H471" s="95" t="s">
        <v>490</v>
      </c>
      <c r="I471" s="95">
        <v>8</v>
      </c>
      <c r="J471" s="95"/>
      <c r="K471" s="95"/>
      <c r="L471" s="95" t="s">
        <v>146</v>
      </c>
    </row>
    <row r="472" spans="1:12" ht="12.75" x14ac:dyDescent="0.2">
      <c r="A472" s="78" t="s">
        <v>2084</v>
      </c>
      <c r="B472" s="78" t="s">
        <v>492</v>
      </c>
      <c r="C472" s="90">
        <v>4</v>
      </c>
      <c r="D472" s="78"/>
      <c r="E472" s="78"/>
      <c r="G472" s="95" t="s">
        <v>2083</v>
      </c>
      <c r="H472" s="95" t="s">
        <v>491</v>
      </c>
      <c r="I472" s="95">
        <v>4</v>
      </c>
      <c r="J472" s="95"/>
      <c r="K472" s="95"/>
      <c r="L472" s="95" t="s">
        <v>146</v>
      </c>
    </row>
    <row r="473" spans="1:12" ht="12.75" x14ac:dyDescent="0.2">
      <c r="A473" s="78" t="s">
        <v>2095</v>
      </c>
      <c r="B473" s="78" t="s">
        <v>700</v>
      </c>
      <c r="C473" s="90">
        <v>91</v>
      </c>
      <c r="D473" s="78"/>
      <c r="E473" s="78"/>
      <c r="G473" s="95" t="s">
        <v>2084</v>
      </c>
      <c r="H473" s="95" t="s">
        <v>492</v>
      </c>
      <c r="I473" s="95">
        <v>4</v>
      </c>
      <c r="J473" s="95"/>
      <c r="K473" s="95"/>
      <c r="L473" s="95" t="s">
        <v>146</v>
      </c>
    </row>
    <row r="474" spans="1:12" ht="12.75" x14ac:dyDescent="0.2">
      <c r="A474" s="78" t="s">
        <v>2096</v>
      </c>
      <c r="B474" s="78" t="s">
        <v>833</v>
      </c>
      <c r="C474" s="90">
        <v>9</v>
      </c>
      <c r="D474" s="78"/>
      <c r="E474" s="78"/>
      <c r="G474" s="95" t="s">
        <v>2095</v>
      </c>
      <c r="H474" s="95" t="s">
        <v>700</v>
      </c>
      <c r="I474" s="95">
        <v>91</v>
      </c>
      <c r="J474" s="95"/>
      <c r="K474" s="95"/>
      <c r="L474" s="95" t="s">
        <v>146</v>
      </c>
    </row>
    <row r="475" spans="1:12" ht="12.75" x14ac:dyDescent="0.2">
      <c r="A475" s="78" t="s">
        <v>2097</v>
      </c>
      <c r="B475" s="78" t="s">
        <v>3360</v>
      </c>
      <c r="C475" s="90">
        <v>3</v>
      </c>
      <c r="D475" s="78"/>
      <c r="E475" s="78"/>
      <c r="G475" s="95" t="s">
        <v>2096</v>
      </c>
      <c r="H475" s="95" t="s">
        <v>833</v>
      </c>
      <c r="I475" s="95">
        <v>9</v>
      </c>
      <c r="J475" s="95"/>
      <c r="K475" s="95"/>
      <c r="L475" s="95" t="s">
        <v>146</v>
      </c>
    </row>
    <row r="476" spans="1:12" ht="12.75" x14ac:dyDescent="0.2">
      <c r="A476" s="78" t="s">
        <v>2098</v>
      </c>
      <c r="B476" s="78" t="s">
        <v>3361</v>
      </c>
      <c r="C476" s="90">
        <v>5</v>
      </c>
      <c r="D476" s="78"/>
      <c r="E476" s="78"/>
      <c r="G476" s="95" t="s">
        <v>2097</v>
      </c>
      <c r="H476" s="95" t="s">
        <v>3360</v>
      </c>
      <c r="I476" s="95">
        <v>3</v>
      </c>
      <c r="J476" s="95"/>
      <c r="K476" s="95"/>
      <c r="L476" s="95" t="s">
        <v>146</v>
      </c>
    </row>
    <row r="477" spans="1:12" ht="12.75" x14ac:dyDescent="0.2">
      <c r="A477" s="78" t="s">
        <v>2085</v>
      </c>
      <c r="B477" s="78" t="s">
        <v>701</v>
      </c>
      <c r="C477" s="90">
        <v>48</v>
      </c>
      <c r="D477" s="78"/>
      <c r="E477" s="78"/>
      <c r="G477" s="95" t="s">
        <v>2098</v>
      </c>
      <c r="H477" s="95" t="s">
        <v>3361</v>
      </c>
      <c r="I477" s="95">
        <v>5</v>
      </c>
      <c r="J477" s="95"/>
      <c r="K477" s="95"/>
      <c r="L477" s="95" t="s">
        <v>146</v>
      </c>
    </row>
    <row r="478" spans="1:12" ht="12.75" x14ac:dyDescent="0.2">
      <c r="A478" s="78" t="s">
        <v>2086</v>
      </c>
      <c r="B478" s="78" t="s">
        <v>493</v>
      </c>
      <c r="C478" s="90">
        <v>8</v>
      </c>
      <c r="D478" s="78"/>
      <c r="E478" s="78"/>
      <c r="G478" s="95" t="s">
        <v>2085</v>
      </c>
      <c r="H478" s="95" t="s">
        <v>701</v>
      </c>
      <c r="I478" s="95">
        <v>48</v>
      </c>
      <c r="J478" s="95"/>
      <c r="K478" s="95"/>
      <c r="L478" s="95" t="s">
        <v>146</v>
      </c>
    </row>
    <row r="479" spans="1:12" ht="12.75" x14ac:dyDescent="0.2">
      <c r="A479" s="78" t="s">
        <v>2087</v>
      </c>
      <c r="B479" s="78" t="s">
        <v>494</v>
      </c>
      <c r="C479" s="90">
        <v>2</v>
      </c>
      <c r="D479" s="78"/>
      <c r="E479" s="78"/>
      <c r="G479" s="95" t="s">
        <v>2086</v>
      </c>
      <c r="H479" s="95" t="s">
        <v>493</v>
      </c>
      <c r="I479" s="95">
        <v>8</v>
      </c>
      <c r="J479" s="95"/>
      <c r="K479" s="95"/>
      <c r="L479" s="95" t="s">
        <v>146</v>
      </c>
    </row>
    <row r="480" spans="1:12" ht="12.75" x14ac:dyDescent="0.2">
      <c r="A480" s="78" t="s">
        <v>2088</v>
      </c>
      <c r="B480" s="78" t="s">
        <v>495</v>
      </c>
      <c r="C480" s="90">
        <v>1</v>
      </c>
      <c r="D480" s="78"/>
      <c r="E480" s="78"/>
      <c r="G480" s="95" t="s">
        <v>2087</v>
      </c>
      <c r="H480" s="95" t="s">
        <v>494</v>
      </c>
      <c r="I480" s="95">
        <v>2</v>
      </c>
      <c r="J480" s="95"/>
      <c r="K480" s="95"/>
      <c r="L480" s="95" t="s">
        <v>146</v>
      </c>
    </row>
    <row r="481" spans="1:12" ht="12.75" x14ac:dyDescent="0.2">
      <c r="A481" s="78" t="s">
        <v>2089</v>
      </c>
      <c r="B481" s="78" t="s">
        <v>496</v>
      </c>
      <c r="C481" s="90">
        <v>2</v>
      </c>
      <c r="D481" s="78"/>
      <c r="E481" s="78"/>
      <c r="G481" s="95" t="s">
        <v>2088</v>
      </c>
      <c r="H481" s="95" t="s">
        <v>495</v>
      </c>
      <c r="I481" s="95">
        <v>1</v>
      </c>
      <c r="J481" s="95"/>
      <c r="K481" s="95"/>
      <c r="L481" s="95" t="s">
        <v>146</v>
      </c>
    </row>
    <row r="482" spans="1:12" ht="12.75" x14ac:dyDescent="0.2">
      <c r="A482" s="78" t="s">
        <v>2090</v>
      </c>
      <c r="B482" s="78" t="s">
        <v>497</v>
      </c>
      <c r="C482" s="90">
        <v>3</v>
      </c>
      <c r="D482" s="78"/>
      <c r="E482" s="78"/>
      <c r="G482" s="95" t="s">
        <v>2089</v>
      </c>
      <c r="H482" s="95" t="s">
        <v>496</v>
      </c>
      <c r="I482" s="95">
        <v>2</v>
      </c>
      <c r="J482" s="95"/>
      <c r="K482" s="95"/>
      <c r="L482" s="95" t="s">
        <v>146</v>
      </c>
    </row>
    <row r="483" spans="1:12" ht="12.75" x14ac:dyDescent="0.2">
      <c r="A483" s="78" t="s">
        <v>2094</v>
      </c>
      <c r="B483" s="78" t="s">
        <v>702</v>
      </c>
      <c r="C483" s="90">
        <v>86</v>
      </c>
      <c r="D483" s="78"/>
      <c r="E483" s="90"/>
      <c r="G483" s="95" t="s">
        <v>2090</v>
      </c>
      <c r="H483" s="95" t="s">
        <v>497</v>
      </c>
      <c r="I483" s="95">
        <v>3</v>
      </c>
      <c r="J483" s="95"/>
      <c r="K483" s="95"/>
      <c r="L483" s="95" t="s">
        <v>146</v>
      </c>
    </row>
    <row r="484" spans="1:12" ht="12.75" x14ac:dyDescent="0.2">
      <c r="A484" s="78" t="s">
        <v>2091</v>
      </c>
      <c r="B484" s="78" t="s">
        <v>498</v>
      </c>
      <c r="C484" s="90">
        <v>6</v>
      </c>
      <c r="D484" s="78"/>
      <c r="E484" s="90"/>
      <c r="G484" s="95" t="s">
        <v>2094</v>
      </c>
      <c r="H484" s="95" t="s">
        <v>702</v>
      </c>
      <c r="I484" s="95">
        <v>86</v>
      </c>
      <c r="J484" s="95"/>
      <c r="K484" s="95"/>
      <c r="L484" s="95" t="s">
        <v>146</v>
      </c>
    </row>
    <row r="485" spans="1:12" ht="12.75" x14ac:dyDescent="0.2">
      <c r="A485" s="78" t="s">
        <v>2092</v>
      </c>
      <c r="B485" s="78" t="s">
        <v>499</v>
      </c>
      <c r="C485" s="90">
        <v>2</v>
      </c>
      <c r="D485" s="78"/>
      <c r="E485" s="90"/>
      <c r="G485" s="95" t="s">
        <v>2091</v>
      </c>
      <c r="H485" s="95" t="s">
        <v>498</v>
      </c>
      <c r="I485" s="95">
        <v>6</v>
      </c>
      <c r="J485" s="95"/>
      <c r="K485" s="95"/>
      <c r="L485" s="95" t="s">
        <v>146</v>
      </c>
    </row>
    <row r="486" spans="1:12" ht="12.75" x14ac:dyDescent="0.2">
      <c r="A486" s="78" t="s">
        <v>2093</v>
      </c>
      <c r="B486" s="78" t="s">
        <v>500</v>
      </c>
      <c r="C486" s="90">
        <v>2</v>
      </c>
      <c r="D486" s="78"/>
      <c r="E486" s="90"/>
      <c r="G486" s="95" t="s">
        <v>2092</v>
      </c>
      <c r="H486" s="95" t="s">
        <v>499</v>
      </c>
      <c r="I486" s="95">
        <v>2</v>
      </c>
      <c r="J486" s="95"/>
      <c r="K486" s="95"/>
      <c r="L486" s="95" t="s">
        <v>146</v>
      </c>
    </row>
    <row r="487" spans="1:12" ht="12.75" x14ac:dyDescent="0.2">
      <c r="A487" s="78" t="s">
        <v>2099</v>
      </c>
      <c r="B487" s="78" t="s">
        <v>501</v>
      </c>
      <c r="C487" s="90">
        <v>4</v>
      </c>
      <c r="D487" s="78"/>
      <c r="E487" s="90"/>
      <c r="G487" s="95" t="s">
        <v>2093</v>
      </c>
      <c r="H487" s="95" t="s">
        <v>500</v>
      </c>
      <c r="I487" s="95">
        <v>2</v>
      </c>
      <c r="J487" s="95"/>
      <c r="K487" s="95"/>
      <c r="L487" s="95" t="s">
        <v>146</v>
      </c>
    </row>
    <row r="488" spans="1:12" ht="12.75" x14ac:dyDescent="0.2">
      <c r="A488" s="78" t="s">
        <v>2100</v>
      </c>
      <c r="B488" s="78" t="s">
        <v>502</v>
      </c>
      <c r="C488" s="90">
        <v>3</v>
      </c>
      <c r="D488" s="78"/>
      <c r="E488" s="90"/>
      <c r="G488" s="95" t="s">
        <v>2099</v>
      </c>
      <c r="H488" s="95" t="s">
        <v>501</v>
      </c>
      <c r="I488" s="95">
        <v>4</v>
      </c>
      <c r="J488" s="95"/>
      <c r="K488" s="95"/>
      <c r="L488" s="95" t="s">
        <v>146</v>
      </c>
    </row>
    <row r="489" spans="1:12" ht="12.75" x14ac:dyDescent="0.2">
      <c r="A489" s="78" t="s">
        <v>2101</v>
      </c>
      <c r="B489" s="78" t="s">
        <v>503</v>
      </c>
      <c r="C489" s="90">
        <v>3</v>
      </c>
      <c r="D489" s="78"/>
      <c r="E489" s="90"/>
      <c r="G489" s="95" t="s">
        <v>2100</v>
      </c>
      <c r="H489" s="95" t="s">
        <v>502</v>
      </c>
      <c r="I489" s="95">
        <v>3</v>
      </c>
      <c r="J489" s="95"/>
      <c r="K489" s="95"/>
      <c r="L489" s="95" t="s">
        <v>146</v>
      </c>
    </row>
    <row r="490" spans="1:12" ht="12.75" x14ac:dyDescent="0.2">
      <c r="A490" s="78" t="s">
        <v>1666</v>
      </c>
      <c r="B490" s="78" t="s">
        <v>3140</v>
      </c>
      <c r="C490" s="90">
        <v>2</v>
      </c>
      <c r="D490" s="78"/>
      <c r="E490" s="90"/>
      <c r="G490" s="95" t="s">
        <v>2101</v>
      </c>
      <c r="H490" s="95" t="s">
        <v>503</v>
      </c>
      <c r="I490" s="95">
        <v>3</v>
      </c>
      <c r="J490" s="95"/>
      <c r="K490" s="95"/>
      <c r="L490" s="95" t="s">
        <v>146</v>
      </c>
    </row>
    <row r="491" spans="1:12" ht="12.75" x14ac:dyDescent="0.2">
      <c r="A491" s="78" t="s">
        <v>2784</v>
      </c>
      <c r="B491" s="78" t="s">
        <v>717</v>
      </c>
      <c r="C491" s="90">
        <v>5</v>
      </c>
      <c r="D491" s="78"/>
      <c r="E491" s="78"/>
      <c r="G491" s="95" t="s">
        <v>1666</v>
      </c>
      <c r="H491" s="95" t="s">
        <v>3140</v>
      </c>
      <c r="I491" s="95">
        <v>2</v>
      </c>
      <c r="J491" s="95"/>
      <c r="K491" s="95"/>
      <c r="L491" s="95" t="s">
        <v>146</v>
      </c>
    </row>
    <row r="492" spans="1:12" ht="12.75" x14ac:dyDescent="0.2">
      <c r="A492" s="78" t="s">
        <v>2785</v>
      </c>
      <c r="B492" s="78" t="s">
        <v>718</v>
      </c>
      <c r="C492" s="90">
        <v>3</v>
      </c>
      <c r="D492" s="78"/>
      <c r="E492" s="78"/>
      <c r="G492" s="95" t="s">
        <v>2767</v>
      </c>
      <c r="H492" s="95" t="s">
        <v>2444</v>
      </c>
      <c r="I492" s="95">
        <v>114</v>
      </c>
      <c r="J492" s="95"/>
      <c r="K492" s="95"/>
      <c r="L492" s="95" t="s">
        <v>159</v>
      </c>
    </row>
    <row r="493" spans="1:12" ht="12.75" x14ac:dyDescent="0.2">
      <c r="A493" s="78" t="s">
        <v>2786</v>
      </c>
      <c r="B493" s="78" t="s">
        <v>719</v>
      </c>
      <c r="C493" s="90">
        <v>14</v>
      </c>
      <c r="D493" s="78"/>
      <c r="E493" s="78"/>
      <c r="G493" s="95" t="s">
        <v>2768</v>
      </c>
      <c r="H493" s="95" t="s">
        <v>711</v>
      </c>
      <c r="I493" s="95">
        <v>5</v>
      </c>
      <c r="J493" s="95"/>
      <c r="K493" s="95"/>
      <c r="L493" s="95" t="s">
        <v>159</v>
      </c>
    </row>
    <row r="494" spans="1:12" ht="12.75" x14ac:dyDescent="0.2">
      <c r="A494" s="78" t="s">
        <v>2788</v>
      </c>
      <c r="B494" s="78" t="s">
        <v>720</v>
      </c>
      <c r="C494" s="90">
        <v>20</v>
      </c>
      <c r="D494" s="78"/>
      <c r="E494" s="78"/>
      <c r="G494" s="95" t="s">
        <v>2769</v>
      </c>
      <c r="H494" s="95" t="s">
        <v>712</v>
      </c>
      <c r="I494" s="95">
        <v>3</v>
      </c>
      <c r="J494" s="95"/>
      <c r="K494" s="95"/>
      <c r="L494" s="95" t="s">
        <v>159</v>
      </c>
    </row>
    <row r="495" spans="1:12" ht="12.75" x14ac:dyDescent="0.2">
      <c r="A495" s="78" t="s">
        <v>2789</v>
      </c>
      <c r="B495" s="78" t="s">
        <v>721</v>
      </c>
      <c r="C495" s="90">
        <v>12</v>
      </c>
      <c r="D495" s="78"/>
      <c r="E495" s="78"/>
      <c r="G495" s="95" t="s">
        <v>2770</v>
      </c>
      <c r="H495" s="95" t="s">
        <v>713</v>
      </c>
      <c r="I495" s="95">
        <v>33</v>
      </c>
      <c r="J495" s="95"/>
      <c r="K495" s="95"/>
      <c r="L495" s="95" t="s">
        <v>159</v>
      </c>
    </row>
    <row r="496" spans="1:12" ht="12.75" x14ac:dyDescent="0.2">
      <c r="A496" s="78" t="s">
        <v>2790</v>
      </c>
      <c r="B496" s="78" t="s">
        <v>149</v>
      </c>
      <c r="C496" s="90">
        <v>6</v>
      </c>
      <c r="D496" s="78"/>
      <c r="E496" s="78"/>
      <c r="G496" s="95" t="s">
        <v>2771</v>
      </c>
      <c r="H496" s="95" t="s">
        <v>714</v>
      </c>
      <c r="I496" s="95">
        <v>4</v>
      </c>
      <c r="J496" s="95"/>
      <c r="K496" s="95"/>
      <c r="L496" s="95" t="s">
        <v>159</v>
      </c>
    </row>
    <row r="497" spans="1:12" ht="12.75" x14ac:dyDescent="0.2">
      <c r="A497" s="78" t="s">
        <v>2791</v>
      </c>
      <c r="B497" s="78" t="s">
        <v>722</v>
      </c>
      <c r="C497" s="90">
        <v>13</v>
      </c>
      <c r="D497" s="78"/>
      <c r="E497" s="78"/>
      <c r="G497" s="95" t="s">
        <v>2772</v>
      </c>
      <c r="H497" s="95" t="s">
        <v>715</v>
      </c>
      <c r="I497" s="95">
        <v>2</v>
      </c>
      <c r="J497" s="95"/>
      <c r="K497" s="95"/>
      <c r="L497" s="95" t="s">
        <v>159</v>
      </c>
    </row>
    <row r="498" spans="1:12" ht="12.75" x14ac:dyDescent="0.2">
      <c r="A498" s="78" t="s">
        <v>2792</v>
      </c>
      <c r="B498" s="78" t="s">
        <v>723</v>
      </c>
      <c r="C498" s="90">
        <v>22</v>
      </c>
      <c r="D498" s="78"/>
      <c r="E498" s="78"/>
      <c r="G498" s="95" t="s">
        <v>2773</v>
      </c>
      <c r="H498" s="95" t="s">
        <v>716</v>
      </c>
      <c r="I498" s="95">
        <v>6</v>
      </c>
      <c r="J498" s="95"/>
      <c r="K498" s="95"/>
      <c r="L498" s="95" t="s">
        <v>159</v>
      </c>
    </row>
    <row r="499" spans="1:12" ht="12.75" x14ac:dyDescent="0.2">
      <c r="A499" s="78" t="s">
        <v>2793</v>
      </c>
      <c r="B499" s="78" t="s">
        <v>150</v>
      </c>
      <c r="C499" s="90">
        <v>6</v>
      </c>
      <c r="D499" s="78"/>
      <c r="E499" s="78"/>
      <c r="G499" s="95" t="s">
        <v>2774</v>
      </c>
      <c r="H499" s="95" t="s">
        <v>161</v>
      </c>
      <c r="I499" s="95">
        <v>22</v>
      </c>
      <c r="J499" s="95"/>
      <c r="K499" s="95"/>
      <c r="L499" s="95" t="s">
        <v>159</v>
      </c>
    </row>
    <row r="500" spans="1:12" ht="12.75" x14ac:dyDescent="0.2">
      <c r="A500" s="78" t="s">
        <v>2767</v>
      </c>
      <c r="B500" s="78" t="s">
        <v>2444</v>
      </c>
      <c r="C500" s="90">
        <v>114</v>
      </c>
      <c r="D500" s="78"/>
      <c r="E500" s="78"/>
      <c r="G500" s="95" t="s">
        <v>2795</v>
      </c>
      <c r="H500" s="95" t="s">
        <v>748</v>
      </c>
      <c r="I500" s="95">
        <v>16</v>
      </c>
      <c r="J500" s="95"/>
      <c r="K500" s="95"/>
      <c r="L500" s="95" t="s">
        <v>148</v>
      </c>
    </row>
    <row r="501" spans="1:12" ht="12.75" x14ac:dyDescent="0.2">
      <c r="A501" s="78" t="s">
        <v>2768</v>
      </c>
      <c r="B501" s="78" t="s">
        <v>711</v>
      </c>
      <c r="C501" s="90">
        <v>5</v>
      </c>
      <c r="D501" s="78"/>
      <c r="E501" s="78"/>
      <c r="G501" s="95" t="s">
        <v>2796</v>
      </c>
      <c r="H501" s="95" t="s">
        <v>163</v>
      </c>
      <c r="I501" s="95">
        <v>44</v>
      </c>
      <c r="J501" s="95"/>
      <c r="K501" s="95"/>
      <c r="L501" s="95" t="s">
        <v>148</v>
      </c>
    </row>
    <row r="502" spans="1:12" ht="12.75" x14ac:dyDescent="0.2">
      <c r="A502" s="78" t="s">
        <v>2769</v>
      </c>
      <c r="B502" s="78" t="s">
        <v>712</v>
      </c>
      <c r="C502" s="90">
        <v>3</v>
      </c>
      <c r="D502" s="78"/>
      <c r="E502" s="78"/>
      <c r="G502" s="95" t="s">
        <v>3104</v>
      </c>
      <c r="H502" s="95" t="s">
        <v>147</v>
      </c>
      <c r="I502" s="95">
        <v>322</v>
      </c>
      <c r="J502" s="95"/>
      <c r="K502" s="95"/>
      <c r="L502" s="95" t="s">
        <v>148</v>
      </c>
    </row>
    <row r="503" spans="1:12" ht="12.75" x14ac:dyDescent="0.2">
      <c r="A503" s="78" t="s">
        <v>2770</v>
      </c>
      <c r="B503" s="78" t="s">
        <v>713</v>
      </c>
      <c r="C503" s="90">
        <v>33</v>
      </c>
      <c r="D503" s="78"/>
      <c r="E503" s="78"/>
      <c r="G503" s="95" t="s">
        <v>3105</v>
      </c>
      <c r="H503" s="95" t="s">
        <v>506</v>
      </c>
      <c r="I503" s="95">
        <v>70</v>
      </c>
      <c r="J503" s="95"/>
      <c r="K503" s="95"/>
      <c r="L503" s="95" t="s">
        <v>148</v>
      </c>
    </row>
    <row r="504" spans="1:12" ht="12.75" x14ac:dyDescent="0.2">
      <c r="A504" s="78" t="s">
        <v>2771</v>
      </c>
      <c r="B504" s="78" t="s">
        <v>714</v>
      </c>
      <c r="C504" s="90">
        <v>4</v>
      </c>
      <c r="D504" s="78"/>
      <c r="E504" s="78"/>
      <c r="G504" s="95" t="s">
        <v>3106</v>
      </c>
      <c r="H504" s="95" t="s">
        <v>3320</v>
      </c>
      <c r="I504" s="95">
        <v>84</v>
      </c>
      <c r="J504" s="95"/>
      <c r="K504" s="95"/>
      <c r="L504" s="95" t="s">
        <v>148</v>
      </c>
    </row>
    <row r="505" spans="1:12" ht="12.75" x14ac:dyDescent="0.2">
      <c r="A505" s="78" t="s">
        <v>2772</v>
      </c>
      <c r="B505" s="78" t="s">
        <v>715</v>
      </c>
      <c r="C505" s="90">
        <v>2</v>
      </c>
      <c r="D505" s="78"/>
      <c r="E505" s="78"/>
      <c r="G505" s="95" t="s">
        <v>2956</v>
      </c>
      <c r="H505" s="95" t="s">
        <v>1809</v>
      </c>
      <c r="I505" s="95">
        <v>908</v>
      </c>
      <c r="J505" s="95"/>
      <c r="K505" s="95"/>
      <c r="L505" s="95" t="s">
        <v>156</v>
      </c>
    </row>
    <row r="506" spans="1:12" ht="12.75" x14ac:dyDescent="0.2">
      <c r="A506" s="78" t="s">
        <v>2773</v>
      </c>
      <c r="B506" s="78" t="s">
        <v>716</v>
      </c>
      <c r="C506" s="90">
        <v>6</v>
      </c>
      <c r="D506" s="78"/>
      <c r="E506" s="78"/>
      <c r="G506" s="95" t="s">
        <v>2954</v>
      </c>
      <c r="H506" s="95" t="s">
        <v>1769</v>
      </c>
      <c r="I506" s="95">
        <v>819</v>
      </c>
      <c r="J506" s="95"/>
      <c r="K506" s="95"/>
      <c r="L506" s="95" t="s">
        <v>152</v>
      </c>
    </row>
    <row r="507" spans="1:12" ht="12.75" x14ac:dyDescent="0.2">
      <c r="A507" s="78" t="s">
        <v>2774</v>
      </c>
      <c r="B507" s="78" t="s">
        <v>161</v>
      </c>
      <c r="C507" s="90">
        <v>22</v>
      </c>
      <c r="D507" s="78"/>
      <c r="E507" s="78"/>
      <c r="G507" s="95" t="s">
        <v>2958</v>
      </c>
      <c r="H507" s="95" t="s">
        <v>1875</v>
      </c>
      <c r="I507" s="95">
        <v>636</v>
      </c>
      <c r="J507" s="95"/>
      <c r="K507" s="95"/>
      <c r="L507" s="95" t="s">
        <v>1876</v>
      </c>
    </row>
    <row r="508" spans="1:12" ht="12.75" x14ac:dyDescent="0.2">
      <c r="A508" s="78" t="s">
        <v>2795</v>
      </c>
      <c r="B508" s="78" t="s">
        <v>748</v>
      </c>
      <c r="C508" s="90">
        <v>16</v>
      </c>
      <c r="D508" s="78"/>
      <c r="E508" s="78"/>
      <c r="G508" s="95" t="s">
        <v>2957</v>
      </c>
      <c r="H508" s="95" t="s">
        <v>1843</v>
      </c>
      <c r="I508" s="95">
        <v>821</v>
      </c>
      <c r="J508" s="95"/>
      <c r="K508" s="95"/>
      <c r="L508" s="95" t="s">
        <v>158</v>
      </c>
    </row>
    <row r="509" spans="1:12" ht="12.75" x14ac:dyDescent="0.2">
      <c r="A509" s="78" t="s">
        <v>2796</v>
      </c>
      <c r="B509" s="78" t="s">
        <v>163</v>
      </c>
      <c r="C509" s="90">
        <v>44</v>
      </c>
      <c r="D509" s="78"/>
      <c r="E509" s="78"/>
      <c r="G509" s="95" t="s">
        <v>2959</v>
      </c>
      <c r="H509" s="95" t="s">
        <v>1953</v>
      </c>
      <c r="I509" s="95">
        <v>871</v>
      </c>
      <c r="J509" s="95"/>
      <c r="K509" s="95"/>
      <c r="L509" s="95" t="s">
        <v>1954</v>
      </c>
    </row>
    <row r="510" spans="1:12" ht="12.75" x14ac:dyDescent="0.2">
      <c r="A510" s="78" t="s">
        <v>2783</v>
      </c>
      <c r="B510" s="78" t="s">
        <v>505</v>
      </c>
      <c r="C510" s="90">
        <v>67</v>
      </c>
      <c r="D510" s="78"/>
      <c r="E510" s="78"/>
      <c r="G510" s="95" t="s">
        <v>2960</v>
      </c>
      <c r="H510" s="95" t="s">
        <v>1955</v>
      </c>
      <c r="I510" s="95">
        <v>692</v>
      </c>
      <c r="J510" s="95"/>
      <c r="K510" s="95"/>
      <c r="L510" s="95" t="s">
        <v>1956</v>
      </c>
    </row>
    <row r="511" spans="1:12" ht="12.75" x14ac:dyDescent="0.2">
      <c r="A511" s="78" t="s">
        <v>2787</v>
      </c>
      <c r="B511" s="78" t="s">
        <v>505</v>
      </c>
      <c r="C511" s="90">
        <v>96</v>
      </c>
      <c r="D511" s="78"/>
      <c r="E511" s="78"/>
      <c r="G511" s="95" t="s">
        <v>2955</v>
      </c>
      <c r="H511" s="95" t="s">
        <v>1770</v>
      </c>
      <c r="I511" s="95">
        <v>716</v>
      </c>
      <c r="J511" s="95"/>
      <c r="K511" s="95"/>
      <c r="L511" s="95" t="s">
        <v>275</v>
      </c>
    </row>
    <row r="512" spans="1:12" ht="12.75" x14ac:dyDescent="0.2">
      <c r="A512" s="78" t="s">
        <v>2779</v>
      </c>
      <c r="B512" s="78" t="s">
        <v>147</v>
      </c>
      <c r="C512" s="90">
        <v>259</v>
      </c>
      <c r="D512" s="78"/>
      <c r="E512" s="78"/>
      <c r="G512" s="94" t="s">
        <v>2797</v>
      </c>
      <c r="H512" s="94" t="s">
        <v>151</v>
      </c>
      <c r="I512" s="94">
        <v>93</v>
      </c>
      <c r="J512" s="94"/>
      <c r="K512" s="94"/>
      <c r="L512" s="94" t="s">
        <v>152</v>
      </c>
    </row>
    <row r="513" spans="1:12" ht="12.75" x14ac:dyDescent="0.2">
      <c r="A513" s="78" t="s">
        <v>3104</v>
      </c>
      <c r="B513" s="78" t="s">
        <v>147</v>
      </c>
      <c r="C513" s="90">
        <v>322</v>
      </c>
      <c r="D513" s="78"/>
      <c r="E513" s="78"/>
      <c r="G513" s="94" t="s">
        <v>2797</v>
      </c>
      <c r="H513" s="94" t="s">
        <v>151</v>
      </c>
      <c r="I513" s="94">
        <v>93</v>
      </c>
      <c r="J513" s="94"/>
      <c r="K513" s="94"/>
      <c r="L513" s="94" t="s">
        <v>275</v>
      </c>
    </row>
    <row r="514" spans="1:12" ht="12.75" x14ac:dyDescent="0.2">
      <c r="A514" s="78" t="s">
        <v>2780</v>
      </c>
      <c r="B514" s="78" t="s">
        <v>506</v>
      </c>
      <c r="C514" s="90">
        <v>59</v>
      </c>
      <c r="D514" s="78"/>
      <c r="E514" s="78"/>
      <c r="G514" s="94" t="s">
        <v>2797</v>
      </c>
      <c r="H514" s="94" t="s">
        <v>151</v>
      </c>
      <c r="I514" s="94">
        <v>93</v>
      </c>
      <c r="J514" s="94"/>
      <c r="K514" s="94"/>
      <c r="L514" s="94" t="s">
        <v>156</v>
      </c>
    </row>
    <row r="515" spans="1:12" ht="12.75" x14ac:dyDescent="0.2">
      <c r="A515" s="78" t="s">
        <v>3105</v>
      </c>
      <c r="B515" s="78" t="s">
        <v>506</v>
      </c>
      <c r="C515" s="90">
        <v>70</v>
      </c>
      <c r="D515" s="78"/>
      <c r="E515" s="78"/>
      <c r="G515" s="94" t="s">
        <v>2797</v>
      </c>
      <c r="H515" s="94" t="s">
        <v>151</v>
      </c>
      <c r="I515" s="94">
        <v>93</v>
      </c>
      <c r="J515" s="94"/>
      <c r="K515" s="94"/>
      <c r="L515" s="94" t="s">
        <v>158</v>
      </c>
    </row>
    <row r="516" spans="1:12" ht="12.75" x14ac:dyDescent="0.2">
      <c r="A516" s="78" t="s">
        <v>2781</v>
      </c>
      <c r="B516" s="78" t="s">
        <v>507</v>
      </c>
      <c r="C516" s="90">
        <v>25</v>
      </c>
      <c r="D516" s="78"/>
      <c r="E516" s="78"/>
      <c r="G516" s="94" t="s">
        <v>2797</v>
      </c>
      <c r="H516" s="94" t="s">
        <v>151</v>
      </c>
      <c r="I516" s="94">
        <v>93</v>
      </c>
      <c r="J516" s="94"/>
      <c r="K516" s="94"/>
      <c r="L516" s="94" t="s">
        <v>1876</v>
      </c>
    </row>
    <row r="517" spans="1:12" ht="12.75" x14ac:dyDescent="0.2">
      <c r="A517" s="78" t="s">
        <v>3106</v>
      </c>
      <c r="B517" s="78" t="s">
        <v>3320</v>
      </c>
      <c r="C517" s="90">
        <v>84</v>
      </c>
      <c r="D517" s="78"/>
      <c r="E517" s="78"/>
      <c r="G517" s="94" t="s">
        <v>2797</v>
      </c>
      <c r="H517" s="94" t="s">
        <v>151</v>
      </c>
      <c r="I517" s="94">
        <v>93</v>
      </c>
      <c r="J517" s="94"/>
      <c r="K517" s="94"/>
      <c r="L517" s="94" t="s">
        <v>1954</v>
      </c>
    </row>
    <row r="518" spans="1:12" ht="12.75" x14ac:dyDescent="0.2">
      <c r="A518" s="78" t="s">
        <v>2782</v>
      </c>
      <c r="B518" s="78" t="s">
        <v>508</v>
      </c>
      <c r="C518" s="90">
        <v>12</v>
      </c>
      <c r="D518" s="78"/>
      <c r="E518" s="78"/>
      <c r="G518" s="94" t="s">
        <v>2797</v>
      </c>
      <c r="H518" s="94" t="s">
        <v>151</v>
      </c>
      <c r="I518" s="94">
        <v>93</v>
      </c>
      <c r="J518" s="94"/>
      <c r="K518" s="94"/>
      <c r="L518" s="94" t="s">
        <v>1956</v>
      </c>
    </row>
    <row r="519" spans="1:12" ht="12.75" x14ac:dyDescent="0.2">
      <c r="A519" s="78" t="s">
        <v>2956</v>
      </c>
      <c r="B519" s="78" t="s">
        <v>1809</v>
      </c>
      <c r="C519" s="90">
        <v>908</v>
      </c>
      <c r="D519" s="78"/>
      <c r="E519" s="78"/>
      <c r="G519" s="95" t="s">
        <v>2834</v>
      </c>
      <c r="H519" s="95" t="s">
        <v>724</v>
      </c>
      <c r="I519" s="95">
        <v>279</v>
      </c>
      <c r="J519" s="95"/>
      <c r="K519" s="95"/>
      <c r="L519" s="95" t="s">
        <v>156</v>
      </c>
    </row>
    <row r="520" spans="1:12" ht="12.75" x14ac:dyDescent="0.2">
      <c r="A520" s="78" t="s">
        <v>2954</v>
      </c>
      <c r="B520" s="78" t="s">
        <v>1769</v>
      </c>
      <c r="C520" s="90">
        <v>819</v>
      </c>
      <c r="D520" s="78"/>
      <c r="E520" s="78"/>
      <c r="G520" s="95" t="s">
        <v>2798</v>
      </c>
      <c r="H520" s="95" t="s">
        <v>724</v>
      </c>
      <c r="I520" s="95">
        <v>222</v>
      </c>
      <c r="J520" s="95"/>
      <c r="K520" s="95"/>
      <c r="L520" s="95" t="s">
        <v>152</v>
      </c>
    </row>
    <row r="521" spans="1:12" ht="12.75" x14ac:dyDescent="0.2">
      <c r="A521" s="78" t="s">
        <v>2958</v>
      </c>
      <c r="B521" s="78" t="s">
        <v>1875</v>
      </c>
      <c r="C521" s="90">
        <v>636</v>
      </c>
      <c r="D521" s="78"/>
      <c r="E521" s="78"/>
      <c r="G521" s="95" t="s">
        <v>2942</v>
      </c>
      <c r="H521" s="95" t="s">
        <v>724</v>
      </c>
      <c r="I521" s="95">
        <v>221</v>
      </c>
      <c r="J521" s="95"/>
      <c r="K521" s="95"/>
      <c r="L521" s="95" t="s">
        <v>1876</v>
      </c>
    </row>
    <row r="522" spans="1:12" ht="12.75" x14ac:dyDescent="0.2">
      <c r="A522" s="78" t="s">
        <v>2957</v>
      </c>
      <c r="B522" s="78" t="s">
        <v>1843</v>
      </c>
      <c r="C522" s="90">
        <v>821</v>
      </c>
      <c r="D522" s="78"/>
      <c r="E522" s="78"/>
      <c r="G522" s="95" t="s">
        <v>2840</v>
      </c>
      <c r="H522" s="95" t="s">
        <v>724</v>
      </c>
      <c r="I522" s="95">
        <v>222</v>
      </c>
      <c r="J522" s="95"/>
      <c r="K522" s="95"/>
      <c r="L522" s="95" t="s">
        <v>158</v>
      </c>
    </row>
    <row r="523" spans="1:12" ht="12.75" x14ac:dyDescent="0.2">
      <c r="A523" s="78" t="s">
        <v>2959</v>
      </c>
      <c r="B523" s="78" t="s">
        <v>1953</v>
      </c>
      <c r="C523" s="90">
        <v>871</v>
      </c>
      <c r="D523" s="78"/>
      <c r="E523" s="78"/>
      <c r="G523" s="95" t="s">
        <v>2846</v>
      </c>
      <c r="H523" s="95" t="s">
        <v>724</v>
      </c>
      <c r="I523" s="95">
        <v>228</v>
      </c>
      <c r="J523" s="95"/>
      <c r="K523" s="95"/>
      <c r="L523" s="95" t="s">
        <v>1954</v>
      </c>
    </row>
    <row r="524" spans="1:12" ht="12.75" x14ac:dyDescent="0.2">
      <c r="A524" s="78" t="s">
        <v>2960</v>
      </c>
      <c r="B524" s="78" t="s">
        <v>1955</v>
      </c>
      <c r="C524" s="90">
        <v>692</v>
      </c>
      <c r="D524" s="78"/>
      <c r="E524" s="78"/>
      <c r="G524" s="95" t="s">
        <v>2852</v>
      </c>
      <c r="H524" s="95" t="s">
        <v>724</v>
      </c>
      <c r="I524" s="95">
        <v>277</v>
      </c>
      <c r="J524" s="95"/>
      <c r="K524" s="95"/>
      <c r="L524" s="95" t="s">
        <v>1956</v>
      </c>
    </row>
    <row r="525" spans="1:12" ht="12.75" x14ac:dyDescent="0.2">
      <c r="A525" s="78" t="s">
        <v>2955</v>
      </c>
      <c r="B525" s="78" t="s">
        <v>1770</v>
      </c>
      <c r="C525" s="90">
        <v>716</v>
      </c>
      <c r="D525" s="78"/>
      <c r="E525" s="90"/>
      <c r="G525" s="95" t="s">
        <v>2828</v>
      </c>
      <c r="H525" s="95" t="s">
        <v>724</v>
      </c>
      <c r="I525" s="95">
        <v>153</v>
      </c>
      <c r="J525" s="95"/>
      <c r="K525" s="95"/>
      <c r="L525" s="95" t="s">
        <v>275</v>
      </c>
    </row>
    <row r="526" spans="1:12" ht="12.75" x14ac:dyDescent="0.2">
      <c r="A526" s="78" t="s">
        <v>2797</v>
      </c>
      <c r="B526" s="78" t="s">
        <v>151</v>
      </c>
      <c r="C526" s="90">
        <v>93</v>
      </c>
      <c r="D526" s="78"/>
      <c r="E526" s="78"/>
      <c r="G526" s="96" t="s">
        <v>2799</v>
      </c>
      <c r="H526" s="96" t="s">
        <v>725</v>
      </c>
      <c r="I526" s="96">
        <v>57</v>
      </c>
      <c r="J526" s="96"/>
      <c r="K526" s="96"/>
      <c r="L526" s="96" t="s">
        <v>152</v>
      </c>
    </row>
    <row r="527" spans="1:12" ht="12.75" x14ac:dyDescent="0.2">
      <c r="A527" s="78" t="s">
        <v>2834</v>
      </c>
      <c r="B527" s="78" t="s">
        <v>724</v>
      </c>
      <c r="C527" s="90">
        <v>279</v>
      </c>
      <c r="D527" s="78"/>
      <c r="E527" s="78"/>
      <c r="G527" s="96" t="s">
        <v>2799</v>
      </c>
      <c r="H527" s="96" t="s">
        <v>725</v>
      </c>
      <c r="I527" s="96">
        <v>57</v>
      </c>
      <c r="J527" s="96"/>
      <c r="K527" s="96"/>
      <c r="L527" s="96" t="s">
        <v>275</v>
      </c>
    </row>
    <row r="528" spans="1:12" ht="12.75" x14ac:dyDescent="0.2">
      <c r="A528" s="78" t="s">
        <v>2798</v>
      </c>
      <c r="B528" s="78" t="s">
        <v>724</v>
      </c>
      <c r="C528" s="90">
        <v>222</v>
      </c>
      <c r="D528" s="78"/>
      <c r="E528" s="78"/>
      <c r="G528" s="96" t="s">
        <v>2799</v>
      </c>
      <c r="H528" s="96" t="s">
        <v>725</v>
      </c>
      <c r="I528" s="96">
        <v>57</v>
      </c>
      <c r="J528" s="96"/>
      <c r="K528" s="96"/>
      <c r="L528" s="96" t="s">
        <v>156</v>
      </c>
    </row>
    <row r="529" spans="1:12" ht="12.75" x14ac:dyDescent="0.2">
      <c r="A529" s="78" t="s">
        <v>2942</v>
      </c>
      <c r="B529" s="78" t="s">
        <v>724</v>
      </c>
      <c r="C529" s="90">
        <v>221</v>
      </c>
      <c r="D529" s="78"/>
      <c r="E529" s="78"/>
      <c r="G529" s="96" t="s">
        <v>2799</v>
      </c>
      <c r="H529" s="96" t="s">
        <v>725</v>
      </c>
      <c r="I529" s="96">
        <v>57</v>
      </c>
      <c r="J529" s="96"/>
      <c r="K529" s="96"/>
      <c r="L529" s="96" t="s">
        <v>158</v>
      </c>
    </row>
    <row r="530" spans="1:12" ht="12.75" x14ac:dyDescent="0.2">
      <c r="A530" s="78" t="s">
        <v>2840</v>
      </c>
      <c r="B530" s="78" t="s">
        <v>724</v>
      </c>
      <c r="C530" s="90">
        <v>222</v>
      </c>
      <c r="D530" s="78"/>
      <c r="E530" s="78"/>
      <c r="G530" s="96" t="s">
        <v>2799</v>
      </c>
      <c r="H530" s="96" t="s">
        <v>725</v>
      </c>
      <c r="I530" s="96">
        <v>57</v>
      </c>
      <c r="J530" s="96"/>
      <c r="K530" s="96"/>
      <c r="L530" s="96" t="s">
        <v>1876</v>
      </c>
    </row>
    <row r="531" spans="1:12" ht="12.75" x14ac:dyDescent="0.2">
      <c r="A531" s="78" t="s">
        <v>2846</v>
      </c>
      <c r="B531" s="78" t="s">
        <v>724</v>
      </c>
      <c r="C531" s="90">
        <v>228</v>
      </c>
      <c r="D531" s="78"/>
      <c r="E531" s="78"/>
      <c r="G531" s="96" t="s">
        <v>2799</v>
      </c>
      <c r="H531" s="96" t="s">
        <v>725</v>
      </c>
      <c r="I531" s="96">
        <v>57</v>
      </c>
      <c r="J531" s="96"/>
      <c r="K531" s="96"/>
      <c r="L531" s="96" t="s">
        <v>1954</v>
      </c>
    </row>
    <row r="532" spans="1:12" ht="12.75" x14ac:dyDescent="0.2">
      <c r="A532" s="78" t="s">
        <v>2852</v>
      </c>
      <c r="B532" s="78" t="s">
        <v>724</v>
      </c>
      <c r="C532" s="90">
        <v>277</v>
      </c>
      <c r="D532" s="78"/>
      <c r="E532" s="78"/>
      <c r="G532" s="96" t="s">
        <v>2799</v>
      </c>
      <c r="H532" s="96" t="s">
        <v>725</v>
      </c>
      <c r="I532" s="96">
        <v>57</v>
      </c>
      <c r="J532" s="96"/>
      <c r="K532" s="96"/>
      <c r="L532" s="96" t="s">
        <v>1956</v>
      </c>
    </row>
    <row r="533" spans="1:12" ht="12.75" x14ac:dyDescent="0.2">
      <c r="A533" s="78" t="s">
        <v>2828</v>
      </c>
      <c r="B533" s="78" t="s">
        <v>724</v>
      </c>
      <c r="C533" s="90">
        <v>153</v>
      </c>
      <c r="D533" s="78"/>
      <c r="E533" s="90"/>
      <c r="G533" s="95" t="s">
        <v>2835</v>
      </c>
      <c r="H533" s="95" t="s">
        <v>272</v>
      </c>
      <c r="I533" s="95">
        <v>124</v>
      </c>
      <c r="J533" s="95"/>
      <c r="K533" s="95"/>
      <c r="L533" s="95" t="s">
        <v>156</v>
      </c>
    </row>
    <row r="534" spans="1:12" ht="12.75" x14ac:dyDescent="0.2">
      <c r="A534" s="78" t="s">
        <v>2799</v>
      </c>
      <c r="B534" s="78" t="s">
        <v>725</v>
      </c>
      <c r="C534" s="90">
        <v>57</v>
      </c>
      <c r="D534" s="78"/>
      <c r="E534" s="78"/>
      <c r="G534" s="95" t="s">
        <v>2800</v>
      </c>
      <c r="H534" s="95" t="s">
        <v>272</v>
      </c>
      <c r="I534" s="95">
        <v>84</v>
      </c>
      <c r="J534" s="95"/>
      <c r="K534" s="95"/>
      <c r="L534" s="95" t="s">
        <v>152</v>
      </c>
    </row>
    <row r="535" spans="1:12" ht="12.75" x14ac:dyDescent="0.2">
      <c r="A535" s="78" t="s">
        <v>2835</v>
      </c>
      <c r="B535" s="78" t="s">
        <v>272</v>
      </c>
      <c r="C535" s="90">
        <v>124</v>
      </c>
      <c r="D535" s="78"/>
      <c r="E535" s="78"/>
      <c r="G535" s="95" t="s">
        <v>2943</v>
      </c>
      <c r="H535" s="95" t="s">
        <v>272</v>
      </c>
      <c r="I535" s="95">
        <v>84</v>
      </c>
      <c r="J535" s="95"/>
      <c r="K535" s="95"/>
      <c r="L535" s="95" t="s">
        <v>1876</v>
      </c>
    </row>
    <row r="536" spans="1:12" ht="12.75" x14ac:dyDescent="0.2">
      <c r="A536" s="78" t="s">
        <v>2800</v>
      </c>
      <c r="B536" s="78" t="s">
        <v>272</v>
      </c>
      <c r="C536" s="90">
        <v>84</v>
      </c>
      <c r="D536" s="78"/>
      <c r="E536" s="78"/>
      <c r="G536" s="95" t="s">
        <v>2841</v>
      </c>
      <c r="H536" s="95" t="s">
        <v>272</v>
      </c>
      <c r="I536" s="95">
        <v>74</v>
      </c>
      <c r="J536" s="95"/>
      <c r="K536" s="95"/>
      <c r="L536" s="95" t="s">
        <v>158</v>
      </c>
    </row>
    <row r="537" spans="1:12" ht="12.75" x14ac:dyDescent="0.2">
      <c r="A537" s="78" t="s">
        <v>2943</v>
      </c>
      <c r="B537" s="78" t="s">
        <v>272</v>
      </c>
      <c r="C537" s="90">
        <v>84</v>
      </c>
      <c r="D537" s="78"/>
      <c r="E537" s="78"/>
      <c r="G537" s="95" t="s">
        <v>2847</v>
      </c>
      <c r="H537" s="95" t="s">
        <v>272</v>
      </c>
      <c r="I537" s="95">
        <v>74</v>
      </c>
      <c r="J537" s="95"/>
      <c r="K537" s="95"/>
      <c r="L537" s="95" t="s">
        <v>1954</v>
      </c>
    </row>
    <row r="538" spans="1:12" ht="12.75" x14ac:dyDescent="0.2">
      <c r="A538" s="78" t="s">
        <v>2841</v>
      </c>
      <c r="B538" s="78" t="s">
        <v>272</v>
      </c>
      <c r="C538" s="90">
        <v>74</v>
      </c>
      <c r="D538" s="78"/>
      <c r="E538" s="78"/>
      <c r="G538" s="95" t="s">
        <v>2853</v>
      </c>
      <c r="H538" s="95" t="s">
        <v>272</v>
      </c>
      <c r="I538" s="95">
        <v>124</v>
      </c>
      <c r="J538" s="95"/>
      <c r="K538" s="95"/>
      <c r="L538" s="95" t="s">
        <v>1956</v>
      </c>
    </row>
    <row r="539" spans="1:12" ht="12.75" x14ac:dyDescent="0.2">
      <c r="A539" s="78" t="s">
        <v>2847</v>
      </c>
      <c r="B539" s="78" t="s">
        <v>272</v>
      </c>
      <c r="C539" s="90">
        <v>74</v>
      </c>
      <c r="D539" s="78"/>
      <c r="E539" s="78"/>
      <c r="G539" s="95" t="s">
        <v>2829</v>
      </c>
      <c r="H539" s="95" t="s">
        <v>272</v>
      </c>
      <c r="I539" s="95">
        <v>34</v>
      </c>
      <c r="J539" s="95"/>
      <c r="K539" s="95"/>
      <c r="L539" s="95" t="s">
        <v>156</v>
      </c>
    </row>
    <row r="540" spans="1:12" ht="12.75" x14ac:dyDescent="0.2">
      <c r="A540" s="78" t="s">
        <v>2853</v>
      </c>
      <c r="B540" s="78" t="s">
        <v>272</v>
      </c>
      <c r="C540" s="90">
        <v>124</v>
      </c>
      <c r="D540" s="78"/>
      <c r="E540" s="78"/>
      <c r="G540" s="95" t="s">
        <v>2837</v>
      </c>
      <c r="H540" s="95" t="s">
        <v>735</v>
      </c>
      <c r="I540" s="95">
        <v>214</v>
      </c>
      <c r="J540" s="95"/>
      <c r="K540" s="95"/>
      <c r="L540" s="95" t="s">
        <v>156</v>
      </c>
    </row>
    <row r="541" spans="1:12" ht="12.75" x14ac:dyDescent="0.2">
      <c r="A541" s="78" t="s">
        <v>2829</v>
      </c>
      <c r="B541" s="78" t="s">
        <v>272</v>
      </c>
      <c r="C541" s="90">
        <v>34</v>
      </c>
      <c r="D541" s="78"/>
      <c r="E541" s="90"/>
      <c r="G541" s="95" t="s">
        <v>3400</v>
      </c>
      <c r="H541" s="95" t="s">
        <v>735</v>
      </c>
      <c r="I541" s="95">
        <v>182</v>
      </c>
      <c r="J541" s="95"/>
      <c r="K541" s="95"/>
      <c r="L541" s="95" t="s">
        <v>152</v>
      </c>
    </row>
    <row r="542" spans="1:12" ht="12.75" x14ac:dyDescent="0.2">
      <c r="A542" s="78" t="s">
        <v>2837</v>
      </c>
      <c r="B542" s="78" t="s">
        <v>735</v>
      </c>
      <c r="C542" s="90">
        <v>214</v>
      </c>
      <c r="D542" s="78"/>
      <c r="E542" s="78"/>
      <c r="G542" s="95" t="s">
        <v>2843</v>
      </c>
      <c r="H542" s="95" t="s">
        <v>735</v>
      </c>
      <c r="I542" s="95">
        <v>184</v>
      </c>
      <c r="J542" s="95"/>
      <c r="K542" s="95"/>
      <c r="L542" s="95" t="s">
        <v>158</v>
      </c>
    </row>
    <row r="543" spans="1:12" ht="12.75" x14ac:dyDescent="0.2">
      <c r="A543" s="78" t="s">
        <v>3400</v>
      </c>
      <c r="B543" s="78" t="s">
        <v>735</v>
      </c>
      <c r="C543" s="90">
        <v>182</v>
      </c>
      <c r="D543" s="78"/>
      <c r="E543" s="78"/>
      <c r="G543" s="95" t="s">
        <v>2849</v>
      </c>
      <c r="H543" s="95" t="s">
        <v>735</v>
      </c>
      <c r="I543" s="95">
        <v>228</v>
      </c>
      <c r="J543" s="95"/>
      <c r="K543" s="95"/>
      <c r="L543" s="95" t="s">
        <v>1954</v>
      </c>
    </row>
    <row r="544" spans="1:12" ht="12.75" x14ac:dyDescent="0.2">
      <c r="A544" s="78" t="s">
        <v>2843</v>
      </c>
      <c r="B544" s="78" t="s">
        <v>735</v>
      </c>
      <c r="C544" s="90">
        <v>184</v>
      </c>
      <c r="D544" s="78"/>
      <c r="E544" s="78"/>
      <c r="G544" s="95" t="s">
        <v>2831</v>
      </c>
      <c r="H544" s="95" t="s">
        <v>735</v>
      </c>
      <c r="I544" s="95">
        <v>148</v>
      </c>
      <c r="J544" s="95"/>
      <c r="K544" s="95"/>
      <c r="L544" s="95" t="s">
        <v>275</v>
      </c>
    </row>
    <row r="545" spans="1:12" ht="12.75" x14ac:dyDescent="0.2">
      <c r="A545" s="78" t="s">
        <v>2849</v>
      </c>
      <c r="B545" s="78" t="s">
        <v>735</v>
      </c>
      <c r="C545" s="90">
        <v>228</v>
      </c>
      <c r="D545" s="78"/>
      <c r="E545" s="78"/>
      <c r="G545" s="94" t="s">
        <v>2811</v>
      </c>
      <c r="H545" s="94" t="s">
        <v>736</v>
      </c>
      <c r="I545" s="94">
        <v>42</v>
      </c>
      <c r="J545" s="94"/>
      <c r="K545" s="94"/>
      <c r="L545" s="94" t="s">
        <v>152</v>
      </c>
    </row>
    <row r="546" spans="1:12" ht="12.75" x14ac:dyDescent="0.2">
      <c r="A546" s="78" t="s">
        <v>2831</v>
      </c>
      <c r="B546" s="78" t="s">
        <v>735</v>
      </c>
      <c r="C546" s="90">
        <v>148</v>
      </c>
      <c r="D546" s="78"/>
      <c r="E546" s="78"/>
      <c r="G546" s="94" t="s">
        <v>2811</v>
      </c>
      <c r="H546" s="94" t="s">
        <v>736</v>
      </c>
      <c r="I546" s="94">
        <v>42</v>
      </c>
      <c r="J546" s="94"/>
      <c r="K546" s="94"/>
      <c r="L546" s="94" t="s">
        <v>275</v>
      </c>
    </row>
    <row r="547" spans="1:12" ht="12.75" x14ac:dyDescent="0.2">
      <c r="A547" s="78" t="s">
        <v>2811</v>
      </c>
      <c r="B547" s="78" t="s">
        <v>736</v>
      </c>
      <c r="C547" s="90">
        <v>42</v>
      </c>
      <c r="D547" s="78"/>
      <c r="E547" s="78"/>
      <c r="G547" s="94" t="s">
        <v>2811</v>
      </c>
      <c r="H547" s="94" t="s">
        <v>736</v>
      </c>
      <c r="I547" s="94">
        <v>42</v>
      </c>
      <c r="J547" s="94"/>
      <c r="K547" s="94"/>
      <c r="L547" s="94" t="s">
        <v>156</v>
      </c>
    </row>
    <row r="548" spans="1:12" ht="12.75" x14ac:dyDescent="0.2">
      <c r="A548" s="78" t="s">
        <v>2801</v>
      </c>
      <c r="B548" s="78" t="s">
        <v>726</v>
      </c>
      <c r="C548" s="90">
        <v>4</v>
      </c>
      <c r="D548" s="78"/>
      <c r="E548" s="78"/>
      <c r="G548" s="94" t="s">
        <v>2811</v>
      </c>
      <c r="H548" s="94" t="s">
        <v>736</v>
      </c>
      <c r="I548" s="94">
        <v>42</v>
      </c>
      <c r="J548" s="94"/>
      <c r="K548" s="94"/>
      <c r="L548" s="94" t="s">
        <v>158</v>
      </c>
    </row>
    <row r="549" spans="1:12" ht="12.75" x14ac:dyDescent="0.2">
      <c r="A549" s="78" t="s">
        <v>2802</v>
      </c>
      <c r="B549" s="78" t="s">
        <v>727</v>
      </c>
      <c r="C549" s="90">
        <v>10</v>
      </c>
      <c r="D549" s="78"/>
      <c r="E549" s="78"/>
      <c r="G549" s="94" t="s">
        <v>2811</v>
      </c>
      <c r="H549" s="94" t="s">
        <v>736</v>
      </c>
      <c r="I549" s="94">
        <v>42</v>
      </c>
      <c r="J549" s="94"/>
      <c r="K549" s="94"/>
      <c r="L549" s="94" t="s">
        <v>1954</v>
      </c>
    </row>
    <row r="550" spans="1:12" ht="12.75" x14ac:dyDescent="0.2">
      <c r="A550" s="78" t="s">
        <v>2803</v>
      </c>
      <c r="B550" s="78" t="s">
        <v>728</v>
      </c>
      <c r="C550" s="90">
        <v>10</v>
      </c>
      <c r="D550" s="78"/>
      <c r="E550" s="78"/>
      <c r="G550" s="96" t="s">
        <v>2801</v>
      </c>
      <c r="H550" s="96" t="s">
        <v>726</v>
      </c>
      <c r="I550" s="96">
        <v>4</v>
      </c>
      <c r="J550" s="96"/>
      <c r="K550" s="96"/>
      <c r="L550" s="96" t="s">
        <v>152</v>
      </c>
    </row>
    <row r="551" spans="1:12" ht="12.75" x14ac:dyDescent="0.2">
      <c r="A551" s="78" t="s">
        <v>2804</v>
      </c>
      <c r="B551" s="78" t="s">
        <v>729</v>
      </c>
      <c r="C551" s="90">
        <v>10</v>
      </c>
      <c r="D551" s="78"/>
      <c r="E551" s="78"/>
      <c r="G551" s="96" t="s">
        <v>2801</v>
      </c>
      <c r="H551" s="96" t="s">
        <v>726</v>
      </c>
      <c r="I551" s="96">
        <v>4</v>
      </c>
      <c r="J551" s="96"/>
      <c r="K551" s="96"/>
      <c r="L551" s="96" t="s">
        <v>275</v>
      </c>
    </row>
    <row r="552" spans="1:12" ht="12.75" x14ac:dyDescent="0.2">
      <c r="A552" s="78" t="s">
        <v>2775</v>
      </c>
      <c r="B552" s="78" t="s">
        <v>509</v>
      </c>
      <c r="C552" s="90">
        <v>187</v>
      </c>
      <c r="D552" s="78"/>
      <c r="E552" s="78"/>
      <c r="G552" s="96" t="s">
        <v>2801</v>
      </c>
      <c r="H552" s="96" t="s">
        <v>726</v>
      </c>
      <c r="I552" s="96">
        <v>4</v>
      </c>
      <c r="J552" s="96"/>
      <c r="K552" s="96"/>
      <c r="L552" s="96" t="s">
        <v>156</v>
      </c>
    </row>
    <row r="553" spans="1:12" ht="12.75" x14ac:dyDescent="0.2">
      <c r="A553" s="78" t="s">
        <v>2776</v>
      </c>
      <c r="B553" s="78" t="s">
        <v>1353</v>
      </c>
      <c r="C553" s="90">
        <v>48</v>
      </c>
      <c r="D553" s="78"/>
      <c r="E553" s="78"/>
      <c r="G553" s="96" t="s">
        <v>2801</v>
      </c>
      <c r="H553" s="96" t="s">
        <v>726</v>
      </c>
      <c r="I553" s="96">
        <v>4</v>
      </c>
      <c r="J553" s="96"/>
      <c r="K553" s="96"/>
      <c r="L553" s="96" t="s">
        <v>158</v>
      </c>
    </row>
    <row r="554" spans="1:12" ht="12.75" x14ac:dyDescent="0.2">
      <c r="A554" s="78" t="s">
        <v>2777</v>
      </c>
      <c r="B554" s="78" t="s">
        <v>510</v>
      </c>
      <c r="C554" s="90">
        <v>87</v>
      </c>
      <c r="D554" s="78"/>
      <c r="E554" s="78"/>
      <c r="G554" s="96" t="s">
        <v>2801</v>
      </c>
      <c r="H554" s="96" t="s">
        <v>726</v>
      </c>
      <c r="I554" s="96">
        <v>4</v>
      </c>
      <c r="J554" s="96"/>
      <c r="K554" s="96"/>
      <c r="L554" s="96" t="s">
        <v>1876</v>
      </c>
    </row>
    <row r="555" spans="1:12" ht="12.75" x14ac:dyDescent="0.2">
      <c r="A555" s="78" t="s">
        <v>2778</v>
      </c>
      <c r="B555" s="78" t="s">
        <v>511</v>
      </c>
      <c r="C555" s="90">
        <v>52</v>
      </c>
      <c r="D555" s="78"/>
      <c r="E555" s="78"/>
      <c r="G555" s="96" t="s">
        <v>2801</v>
      </c>
      <c r="H555" s="96" t="s">
        <v>726</v>
      </c>
      <c r="I555" s="96">
        <v>4</v>
      </c>
      <c r="J555" s="96"/>
      <c r="K555" s="96"/>
      <c r="L555" s="96" t="s">
        <v>1954</v>
      </c>
    </row>
    <row r="556" spans="1:12" ht="12.75" x14ac:dyDescent="0.2">
      <c r="A556" s="78" t="s">
        <v>2838</v>
      </c>
      <c r="B556" s="78" t="s">
        <v>737</v>
      </c>
      <c r="C556" s="90">
        <v>78</v>
      </c>
      <c r="D556" s="78"/>
      <c r="E556" s="78"/>
      <c r="G556" s="96" t="s">
        <v>2801</v>
      </c>
      <c r="H556" s="96" t="s">
        <v>726</v>
      </c>
      <c r="I556" s="96">
        <v>4</v>
      </c>
      <c r="J556" s="96"/>
      <c r="K556" s="96"/>
      <c r="L556" s="96" t="s">
        <v>1956</v>
      </c>
    </row>
    <row r="557" spans="1:12" ht="12.75" x14ac:dyDescent="0.2">
      <c r="A557" s="78" t="s">
        <v>2812</v>
      </c>
      <c r="B557" s="78" t="s">
        <v>737</v>
      </c>
      <c r="C557" s="90">
        <v>50</v>
      </c>
      <c r="D557" s="78"/>
      <c r="E557" s="78"/>
      <c r="G557" s="94" t="s">
        <v>2802</v>
      </c>
      <c r="H557" s="94" t="s">
        <v>727</v>
      </c>
      <c r="I557" s="94">
        <v>10</v>
      </c>
      <c r="J557" s="94"/>
      <c r="K557" s="94"/>
      <c r="L557" s="94" t="s">
        <v>152</v>
      </c>
    </row>
    <row r="558" spans="1:12" ht="12.75" x14ac:dyDescent="0.2">
      <c r="A558" s="78" t="s">
        <v>2844</v>
      </c>
      <c r="B558" s="78" t="s">
        <v>737</v>
      </c>
      <c r="C558" s="90">
        <v>20</v>
      </c>
      <c r="D558" s="78"/>
      <c r="E558" s="78"/>
      <c r="G558" s="94" t="s">
        <v>2802</v>
      </c>
      <c r="H558" s="94" t="s">
        <v>727</v>
      </c>
      <c r="I558" s="94">
        <v>10</v>
      </c>
      <c r="J558" s="94"/>
      <c r="K558" s="94"/>
      <c r="L558" s="94" t="s">
        <v>275</v>
      </c>
    </row>
    <row r="559" spans="1:12" ht="12.75" x14ac:dyDescent="0.2">
      <c r="A559" s="78" t="s">
        <v>2850</v>
      </c>
      <c r="B559" s="90" t="s">
        <v>737</v>
      </c>
      <c r="C559" s="90">
        <v>92</v>
      </c>
      <c r="D559" s="78"/>
      <c r="E559" s="78"/>
      <c r="G559" s="94" t="s">
        <v>2802</v>
      </c>
      <c r="H559" s="94" t="s">
        <v>727</v>
      </c>
      <c r="I559" s="94">
        <v>10</v>
      </c>
      <c r="J559" s="94"/>
      <c r="K559" s="94"/>
      <c r="L559" s="94" t="s">
        <v>156</v>
      </c>
    </row>
    <row r="560" spans="1:12" ht="12.75" x14ac:dyDescent="0.2">
      <c r="A560" s="78" t="s">
        <v>2832</v>
      </c>
      <c r="B560" s="78" t="s">
        <v>737</v>
      </c>
      <c r="C560" s="90">
        <v>56</v>
      </c>
      <c r="D560" s="78"/>
      <c r="E560" s="78"/>
      <c r="G560" s="94" t="s">
        <v>2802</v>
      </c>
      <c r="H560" s="94" t="s">
        <v>727</v>
      </c>
      <c r="I560" s="94">
        <v>10</v>
      </c>
      <c r="J560" s="94"/>
      <c r="K560" s="94"/>
      <c r="L560" s="94" t="s">
        <v>158</v>
      </c>
    </row>
    <row r="561" spans="1:12" ht="12.75" x14ac:dyDescent="0.2">
      <c r="A561" s="78" t="s">
        <v>2813</v>
      </c>
      <c r="B561" s="78" t="s">
        <v>738</v>
      </c>
      <c r="C561" s="90">
        <v>4</v>
      </c>
      <c r="D561" s="78"/>
      <c r="E561" s="78"/>
      <c r="G561" s="94" t="s">
        <v>2802</v>
      </c>
      <c r="H561" s="94" t="s">
        <v>727</v>
      </c>
      <c r="I561" s="94">
        <v>10</v>
      </c>
      <c r="J561" s="94"/>
      <c r="K561" s="94"/>
      <c r="L561" s="94" t="s">
        <v>1876</v>
      </c>
    </row>
    <row r="562" spans="1:12" ht="12.75" x14ac:dyDescent="0.2">
      <c r="A562" s="78" t="s">
        <v>2814</v>
      </c>
      <c r="B562" s="78" t="s">
        <v>739</v>
      </c>
      <c r="C562" s="90">
        <v>4</v>
      </c>
      <c r="D562" s="78"/>
      <c r="E562" s="78"/>
      <c r="G562" s="94" t="s">
        <v>2802</v>
      </c>
      <c r="H562" s="94" t="s">
        <v>727</v>
      </c>
      <c r="I562" s="94">
        <v>10</v>
      </c>
      <c r="J562" s="94"/>
      <c r="K562" s="94"/>
      <c r="L562" s="94" t="s">
        <v>1954</v>
      </c>
    </row>
    <row r="563" spans="1:12" ht="12.75" x14ac:dyDescent="0.2">
      <c r="A563" s="78" t="s">
        <v>2815</v>
      </c>
      <c r="B563" s="78" t="s">
        <v>740</v>
      </c>
      <c r="C563" s="90">
        <v>4</v>
      </c>
      <c r="D563" s="78"/>
      <c r="E563" s="78"/>
      <c r="G563" s="94" t="s">
        <v>2802</v>
      </c>
      <c r="H563" s="94" t="s">
        <v>727</v>
      </c>
      <c r="I563" s="94">
        <v>10</v>
      </c>
      <c r="J563" s="94"/>
      <c r="K563" s="94"/>
      <c r="L563" s="94" t="s">
        <v>1956</v>
      </c>
    </row>
    <row r="564" spans="1:12" ht="12.75" x14ac:dyDescent="0.2">
      <c r="A564" s="78" t="s">
        <v>2816</v>
      </c>
      <c r="B564" s="78" t="s">
        <v>3362</v>
      </c>
      <c r="C564" s="90">
        <v>4</v>
      </c>
      <c r="D564" s="78"/>
      <c r="E564" s="78"/>
      <c r="G564" s="96" t="s">
        <v>2803</v>
      </c>
      <c r="H564" s="96" t="s">
        <v>728</v>
      </c>
      <c r="I564" s="96">
        <v>10</v>
      </c>
      <c r="J564" s="96"/>
      <c r="K564" s="96"/>
      <c r="L564" s="96" t="s">
        <v>152</v>
      </c>
    </row>
    <row r="565" spans="1:12" ht="12.75" x14ac:dyDescent="0.2">
      <c r="A565" s="78" t="s">
        <v>2817</v>
      </c>
      <c r="B565" s="78" t="s">
        <v>741</v>
      </c>
      <c r="C565" s="90">
        <v>10</v>
      </c>
      <c r="D565" s="78"/>
      <c r="E565" s="78"/>
      <c r="G565" s="96" t="s">
        <v>2803</v>
      </c>
      <c r="H565" s="96" t="s">
        <v>728</v>
      </c>
      <c r="I565" s="96">
        <v>10</v>
      </c>
      <c r="J565" s="96"/>
      <c r="K565" s="96"/>
      <c r="L565" s="96" t="s">
        <v>275</v>
      </c>
    </row>
    <row r="566" spans="1:12" ht="12.75" x14ac:dyDescent="0.2">
      <c r="A566" s="78" t="s">
        <v>2839</v>
      </c>
      <c r="B566" s="78" t="s">
        <v>274</v>
      </c>
      <c r="C566" s="90">
        <v>94</v>
      </c>
      <c r="D566" s="78"/>
      <c r="E566" s="78"/>
      <c r="G566" s="96" t="s">
        <v>2803</v>
      </c>
      <c r="H566" s="96" t="s">
        <v>728</v>
      </c>
      <c r="I566" s="96">
        <v>10</v>
      </c>
      <c r="J566" s="96"/>
      <c r="K566" s="96"/>
      <c r="L566" s="96" t="s">
        <v>156</v>
      </c>
    </row>
    <row r="567" spans="1:12" ht="12.75" x14ac:dyDescent="0.2">
      <c r="A567" s="78" t="s">
        <v>2818</v>
      </c>
      <c r="B567" s="78" t="s">
        <v>274</v>
      </c>
      <c r="C567" s="90">
        <v>90</v>
      </c>
      <c r="D567" s="78"/>
      <c r="E567" s="78"/>
      <c r="G567" s="96" t="s">
        <v>2803</v>
      </c>
      <c r="H567" s="96" t="s">
        <v>728</v>
      </c>
      <c r="I567" s="96">
        <v>10</v>
      </c>
      <c r="J567" s="96"/>
      <c r="K567" s="96"/>
      <c r="L567" s="96" t="s">
        <v>158</v>
      </c>
    </row>
    <row r="568" spans="1:12" ht="12.75" x14ac:dyDescent="0.2">
      <c r="A568" s="78" t="s">
        <v>2845</v>
      </c>
      <c r="B568" s="78" t="s">
        <v>274</v>
      </c>
      <c r="C568" s="90">
        <v>122</v>
      </c>
      <c r="D568" s="78"/>
      <c r="E568" s="78"/>
      <c r="G568" s="96" t="s">
        <v>2803</v>
      </c>
      <c r="H568" s="96" t="s">
        <v>728</v>
      </c>
      <c r="I568" s="96">
        <v>10</v>
      </c>
      <c r="J568" s="96"/>
      <c r="K568" s="96"/>
      <c r="L568" s="96" t="s">
        <v>1876</v>
      </c>
    </row>
    <row r="569" spans="1:12" ht="12.75" x14ac:dyDescent="0.2">
      <c r="A569" s="78" t="s">
        <v>2851</v>
      </c>
      <c r="B569" s="78" t="s">
        <v>274</v>
      </c>
      <c r="C569" s="90">
        <v>94</v>
      </c>
      <c r="D569" s="78"/>
      <c r="E569" s="78"/>
      <c r="G569" s="96" t="s">
        <v>2803</v>
      </c>
      <c r="H569" s="96" t="s">
        <v>728</v>
      </c>
      <c r="I569" s="96">
        <v>10</v>
      </c>
      <c r="J569" s="96"/>
      <c r="K569" s="96"/>
      <c r="L569" s="96" t="s">
        <v>1954</v>
      </c>
    </row>
    <row r="570" spans="1:12" ht="12.75" x14ac:dyDescent="0.2">
      <c r="A570" s="78" t="s">
        <v>2833</v>
      </c>
      <c r="B570" s="78" t="s">
        <v>274</v>
      </c>
      <c r="C570" s="90">
        <v>50</v>
      </c>
      <c r="D570" s="78"/>
      <c r="E570" s="78"/>
      <c r="G570" s="96" t="s">
        <v>2803</v>
      </c>
      <c r="H570" s="96" t="s">
        <v>728</v>
      </c>
      <c r="I570" s="96">
        <v>10</v>
      </c>
      <c r="J570" s="96"/>
      <c r="K570" s="96"/>
      <c r="L570" s="96" t="s">
        <v>1956</v>
      </c>
    </row>
    <row r="571" spans="1:12" ht="12.75" x14ac:dyDescent="0.2">
      <c r="A571" s="78" t="s">
        <v>2819</v>
      </c>
      <c r="B571" s="78" t="s">
        <v>154</v>
      </c>
      <c r="C571" s="90">
        <v>4</v>
      </c>
      <c r="D571" s="78"/>
      <c r="E571" s="78"/>
      <c r="G571" s="94" t="s">
        <v>2804</v>
      </c>
      <c r="H571" s="94" t="s">
        <v>729</v>
      </c>
      <c r="I571" s="94">
        <v>10</v>
      </c>
      <c r="J571" s="94"/>
      <c r="K571" s="94"/>
      <c r="L571" s="94" t="s">
        <v>152</v>
      </c>
    </row>
    <row r="572" spans="1:12" ht="12.75" x14ac:dyDescent="0.2">
      <c r="A572" s="78" t="s">
        <v>2820</v>
      </c>
      <c r="B572" s="78" t="s">
        <v>742</v>
      </c>
      <c r="C572" s="90">
        <v>4</v>
      </c>
      <c r="D572" s="78"/>
      <c r="E572" s="78"/>
      <c r="G572" s="94" t="s">
        <v>2804</v>
      </c>
      <c r="H572" s="94" t="s">
        <v>729</v>
      </c>
      <c r="I572" s="94">
        <v>10</v>
      </c>
      <c r="J572" s="94"/>
      <c r="K572" s="94"/>
      <c r="L572" s="94" t="s">
        <v>275</v>
      </c>
    </row>
    <row r="573" spans="1:12" ht="12.75" x14ac:dyDescent="0.2">
      <c r="A573" s="78" t="s">
        <v>2821</v>
      </c>
      <c r="B573" s="78" t="s">
        <v>743</v>
      </c>
      <c r="C573" s="90">
        <v>3</v>
      </c>
      <c r="D573" s="78"/>
      <c r="E573" s="78"/>
      <c r="G573" s="94" t="s">
        <v>2804</v>
      </c>
      <c r="H573" s="94" t="s">
        <v>729</v>
      </c>
      <c r="I573" s="94">
        <v>10</v>
      </c>
      <c r="J573" s="94"/>
      <c r="K573" s="94"/>
      <c r="L573" s="94" t="s">
        <v>156</v>
      </c>
    </row>
    <row r="574" spans="1:12" ht="12.75" x14ac:dyDescent="0.2">
      <c r="A574" s="78" t="s">
        <v>2822</v>
      </c>
      <c r="B574" s="78" t="s">
        <v>155</v>
      </c>
      <c r="C574" s="90">
        <v>8</v>
      </c>
      <c r="D574" s="78"/>
      <c r="E574" s="78"/>
      <c r="G574" s="94" t="s">
        <v>2804</v>
      </c>
      <c r="H574" s="94" t="s">
        <v>729</v>
      </c>
      <c r="I574" s="94">
        <v>10</v>
      </c>
      <c r="J574" s="94"/>
      <c r="K574" s="94"/>
      <c r="L574" s="94" t="s">
        <v>158</v>
      </c>
    </row>
    <row r="575" spans="1:12" ht="12.75" x14ac:dyDescent="0.2">
      <c r="A575" s="78" t="s">
        <v>2836</v>
      </c>
      <c r="B575" s="78" t="s">
        <v>273</v>
      </c>
      <c r="C575" s="90">
        <v>98</v>
      </c>
      <c r="D575" s="78"/>
      <c r="E575" s="78"/>
      <c r="G575" s="94" t="s">
        <v>2804</v>
      </c>
      <c r="H575" s="94" t="s">
        <v>729</v>
      </c>
      <c r="I575" s="94">
        <v>10</v>
      </c>
      <c r="J575" s="94"/>
      <c r="K575" s="94"/>
      <c r="L575" s="94" t="s">
        <v>1876</v>
      </c>
    </row>
    <row r="576" spans="1:12" ht="12.75" x14ac:dyDescent="0.2">
      <c r="A576" s="78" t="s">
        <v>2805</v>
      </c>
      <c r="B576" s="78" t="s">
        <v>273</v>
      </c>
      <c r="C576" s="90">
        <v>81</v>
      </c>
      <c r="D576" s="78"/>
      <c r="E576" s="78"/>
      <c r="G576" s="94" t="s">
        <v>2804</v>
      </c>
      <c r="H576" s="94" t="s">
        <v>729</v>
      </c>
      <c r="I576" s="94">
        <v>10</v>
      </c>
      <c r="J576" s="94"/>
      <c r="K576" s="94"/>
      <c r="L576" s="94" t="s">
        <v>1954</v>
      </c>
    </row>
    <row r="577" spans="1:12" ht="12.75" x14ac:dyDescent="0.2">
      <c r="A577" s="78" t="s">
        <v>2944</v>
      </c>
      <c r="B577" s="78" t="s">
        <v>273</v>
      </c>
      <c r="C577" s="90">
        <v>80</v>
      </c>
      <c r="D577" s="78"/>
      <c r="E577" s="78"/>
      <c r="G577" s="94" t="s">
        <v>2804</v>
      </c>
      <c r="H577" s="94" t="s">
        <v>729</v>
      </c>
      <c r="I577" s="94">
        <v>10</v>
      </c>
      <c r="J577" s="94"/>
      <c r="K577" s="94"/>
      <c r="L577" s="94" t="s">
        <v>1956</v>
      </c>
    </row>
    <row r="578" spans="1:12" ht="12.75" x14ac:dyDescent="0.2">
      <c r="A578" s="78" t="s">
        <v>2842</v>
      </c>
      <c r="B578" s="78" t="s">
        <v>273</v>
      </c>
      <c r="C578" s="90">
        <v>91</v>
      </c>
      <c r="D578" s="78"/>
      <c r="E578" s="78"/>
      <c r="G578" s="95" t="s">
        <v>2775</v>
      </c>
      <c r="H578" s="95" t="s">
        <v>509</v>
      </c>
      <c r="I578" s="95">
        <v>187</v>
      </c>
      <c r="J578" s="95"/>
      <c r="K578" s="95"/>
      <c r="L578" s="95" t="s">
        <v>148</v>
      </c>
    </row>
    <row r="579" spans="1:12" ht="12.75" x14ac:dyDescent="0.2">
      <c r="A579" s="78" t="s">
        <v>2848</v>
      </c>
      <c r="B579" s="78" t="s">
        <v>273</v>
      </c>
      <c r="C579" s="90">
        <v>97</v>
      </c>
      <c r="D579" s="78"/>
      <c r="E579" s="78"/>
      <c r="G579" s="95" t="s">
        <v>2776</v>
      </c>
      <c r="H579" s="95" t="s">
        <v>1353</v>
      </c>
      <c r="I579" s="95">
        <v>48</v>
      </c>
      <c r="J579" s="95"/>
      <c r="K579" s="95"/>
      <c r="L579" s="95" t="s">
        <v>148</v>
      </c>
    </row>
    <row r="580" spans="1:12" ht="12.75" x14ac:dyDescent="0.2">
      <c r="A580" s="78" t="s">
        <v>2854</v>
      </c>
      <c r="B580" s="78" t="s">
        <v>273</v>
      </c>
      <c r="C580" s="90">
        <v>96</v>
      </c>
      <c r="D580" s="90"/>
      <c r="E580" s="90"/>
      <c r="G580" s="95" t="s">
        <v>2777</v>
      </c>
      <c r="H580" s="95" t="s">
        <v>510</v>
      </c>
      <c r="I580" s="95">
        <v>87</v>
      </c>
      <c r="J580" s="95"/>
      <c r="K580" s="95"/>
      <c r="L580" s="95" t="s">
        <v>148</v>
      </c>
    </row>
    <row r="581" spans="1:12" ht="12.75" x14ac:dyDescent="0.2">
      <c r="A581" s="78" t="s">
        <v>2830</v>
      </c>
      <c r="B581" s="78" t="s">
        <v>273</v>
      </c>
      <c r="C581" s="90">
        <v>62</v>
      </c>
      <c r="D581" s="78"/>
      <c r="E581" s="90"/>
      <c r="G581" s="95" t="s">
        <v>2778</v>
      </c>
      <c r="H581" s="95" t="s">
        <v>511</v>
      </c>
      <c r="I581" s="95">
        <v>52</v>
      </c>
      <c r="J581" s="95"/>
      <c r="K581" s="95"/>
      <c r="L581" s="95" t="s">
        <v>148</v>
      </c>
    </row>
    <row r="582" spans="1:12" ht="12.75" x14ac:dyDescent="0.2">
      <c r="A582" s="78" t="s">
        <v>2806</v>
      </c>
      <c r="B582" s="78" t="s">
        <v>730</v>
      </c>
      <c r="C582" s="90">
        <v>4</v>
      </c>
      <c r="D582" s="78"/>
      <c r="E582" s="78"/>
      <c r="G582" s="95" t="s">
        <v>2838</v>
      </c>
      <c r="H582" s="95" t="s">
        <v>737</v>
      </c>
      <c r="I582" s="95">
        <v>78</v>
      </c>
      <c r="J582" s="95"/>
      <c r="K582" s="95"/>
      <c r="L582" s="95" t="s">
        <v>156</v>
      </c>
    </row>
    <row r="583" spans="1:12" ht="12.75" x14ac:dyDescent="0.2">
      <c r="A583" s="78" t="s">
        <v>2807</v>
      </c>
      <c r="B583" s="78" t="s">
        <v>731</v>
      </c>
      <c r="C583" s="90">
        <v>11</v>
      </c>
      <c r="D583" s="78"/>
      <c r="E583" s="78"/>
      <c r="G583" s="95" t="s">
        <v>2812</v>
      </c>
      <c r="H583" s="95" t="s">
        <v>737</v>
      </c>
      <c r="I583" s="95">
        <v>50</v>
      </c>
      <c r="J583" s="95"/>
      <c r="K583" s="95"/>
      <c r="L583" s="95" t="s">
        <v>152</v>
      </c>
    </row>
    <row r="584" spans="1:12" ht="12.75" x14ac:dyDescent="0.2">
      <c r="A584" s="78" t="s">
        <v>2808</v>
      </c>
      <c r="B584" s="78" t="s">
        <v>732</v>
      </c>
      <c r="C584" s="90">
        <v>4</v>
      </c>
      <c r="D584" s="78"/>
      <c r="E584" s="78"/>
      <c r="G584" s="95" t="s">
        <v>2844</v>
      </c>
      <c r="H584" s="95" t="s">
        <v>737</v>
      </c>
      <c r="I584" s="95">
        <v>20</v>
      </c>
      <c r="J584" s="95"/>
      <c r="K584" s="95"/>
      <c r="L584" s="95" t="s">
        <v>158</v>
      </c>
    </row>
    <row r="585" spans="1:12" ht="12.75" x14ac:dyDescent="0.2">
      <c r="A585" s="78" t="s">
        <v>2809</v>
      </c>
      <c r="B585" s="78" t="s">
        <v>733</v>
      </c>
      <c r="C585" s="90">
        <v>6</v>
      </c>
      <c r="D585" s="78"/>
      <c r="E585" s="78"/>
      <c r="G585" s="95" t="s">
        <v>2850</v>
      </c>
      <c r="H585" s="95" t="s">
        <v>737</v>
      </c>
      <c r="I585" s="95">
        <v>92</v>
      </c>
      <c r="J585" s="95"/>
      <c r="K585" s="95"/>
      <c r="L585" s="95" t="s">
        <v>1954</v>
      </c>
    </row>
    <row r="586" spans="1:12" ht="12.75" x14ac:dyDescent="0.2">
      <c r="A586" s="78" t="s">
        <v>2810</v>
      </c>
      <c r="B586" s="78" t="s">
        <v>734</v>
      </c>
      <c r="C586" s="90">
        <v>5</v>
      </c>
      <c r="D586" s="78"/>
      <c r="E586" s="78"/>
      <c r="G586" s="95" t="s">
        <v>2832</v>
      </c>
      <c r="H586" s="95" t="s">
        <v>737</v>
      </c>
      <c r="I586" s="95">
        <v>56</v>
      </c>
      <c r="J586" s="95"/>
      <c r="K586" s="95"/>
      <c r="L586" s="95" t="s">
        <v>156</v>
      </c>
    </row>
    <row r="587" spans="1:12" ht="12.75" x14ac:dyDescent="0.2">
      <c r="A587" s="78" t="s">
        <v>2754</v>
      </c>
      <c r="B587" s="78" t="s">
        <v>706</v>
      </c>
      <c r="C587" s="90">
        <v>323</v>
      </c>
      <c r="D587" s="78"/>
      <c r="E587" s="90"/>
      <c r="G587" s="96" t="s">
        <v>2813</v>
      </c>
      <c r="H587" s="96" t="s">
        <v>738</v>
      </c>
      <c r="I587" s="96">
        <v>4</v>
      </c>
      <c r="J587" s="96"/>
      <c r="K587" s="96"/>
      <c r="L587" s="96" t="s">
        <v>152</v>
      </c>
    </row>
    <row r="588" spans="1:12" ht="12.75" x14ac:dyDescent="0.2">
      <c r="A588" s="78" t="s">
        <v>2759</v>
      </c>
      <c r="B588" s="78" t="s">
        <v>709</v>
      </c>
      <c r="C588" s="90">
        <v>187</v>
      </c>
      <c r="D588" s="78"/>
      <c r="E588" s="78">
        <v>373</v>
      </c>
      <c r="G588" s="96" t="s">
        <v>2813</v>
      </c>
      <c r="H588" s="96" t="s">
        <v>738</v>
      </c>
      <c r="I588" s="96">
        <v>4</v>
      </c>
      <c r="J588" s="96"/>
      <c r="K588" s="96"/>
      <c r="L588" s="96" t="s">
        <v>275</v>
      </c>
    </row>
    <row r="589" spans="1:12" ht="12.75" x14ac:dyDescent="0.2">
      <c r="A589" s="78" t="s">
        <v>2762</v>
      </c>
      <c r="B589" s="78" t="s">
        <v>512</v>
      </c>
      <c r="C589" s="90">
        <v>184</v>
      </c>
      <c r="D589" s="78"/>
      <c r="E589" s="78">
        <v>370</v>
      </c>
      <c r="G589" s="96" t="s">
        <v>2813</v>
      </c>
      <c r="H589" s="96" t="s">
        <v>738</v>
      </c>
      <c r="I589" s="96">
        <v>4</v>
      </c>
      <c r="J589" s="96"/>
      <c r="K589" s="96"/>
      <c r="L589" s="96" t="s">
        <v>156</v>
      </c>
    </row>
    <row r="590" spans="1:12" ht="12.75" x14ac:dyDescent="0.2">
      <c r="A590" s="78" t="s">
        <v>2764</v>
      </c>
      <c r="B590" s="78" t="s">
        <v>513</v>
      </c>
      <c r="C590" s="90">
        <v>323</v>
      </c>
      <c r="D590" s="78"/>
      <c r="E590" s="78">
        <v>323</v>
      </c>
      <c r="G590" s="96" t="s">
        <v>2813</v>
      </c>
      <c r="H590" s="96" t="s">
        <v>738</v>
      </c>
      <c r="I590" s="96">
        <v>4</v>
      </c>
      <c r="J590" s="96"/>
      <c r="K590" s="96"/>
      <c r="L590" s="96" t="s">
        <v>158</v>
      </c>
    </row>
    <row r="591" spans="1:12" ht="12.75" x14ac:dyDescent="0.2">
      <c r="A591" s="78" t="s">
        <v>2755</v>
      </c>
      <c r="B591" s="78" t="s">
        <v>707</v>
      </c>
      <c r="C591" s="90">
        <v>58</v>
      </c>
      <c r="D591" s="78"/>
      <c r="E591" s="90"/>
      <c r="G591" s="96" t="s">
        <v>2813</v>
      </c>
      <c r="H591" s="96" t="s">
        <v>738</v>
      </c>
      <c r="I591" s="96">
        <v>4</v>
      </c>
      <c r="J591" s="96"/>
      <c r="K591" s="96"/>
      <c r="L591" s="96" t="s">
        <v>1954</v>
      </c>
    </row>
    <row r="592" spans="1:12" ht="12.75" x14ac:dyDescent="0.2">
      <c r="A592" s="78" t="s">
        <v>2760</v>
      </c>
      <c r="B592" s="78" t="s">
        <v>710</v>
      </c>
      <c r="C592" s="90">
        <v>76</v>
      </c>
      <c r="D592" s="78"/>
      <c r="E592" s="78"/>
      <c r="G592" s="94" t="s">
        <v>2814</v>
      </c>
      <c r="H592" s="94" t="s">
        <v>739</v>
      </c>
      <c r="I592" s="94">
        <v>4</v>
      </c>
      <c r="J592" s="94"/>
      <c r="K592" s="94"/>
      <c r="L592" s="94" t="s">
        <v>152</v>
      </c>
    </row>
    <row r="593" spans="1:12" ht="12.75" x14ac:dyDescent="0.2">
      <c r="A593" s="78" t="s">
        <v>2763</v>
      </c>
      <c r="B593" s="78" t="s">
        <v>514</v>
      </c>
      <c r="C593" s="90">
        <v>73</v>
      </c>
      <c r="D593" s="78"/>
      <c r="E593" s="78"/>
      <c r="G593" s="94" t="s">
        <v>2814</v>
      </c>
      <c r="H593" s="94" t="s">
        <v>739</v>
      </c>
      <c r="I593" s="94">
        <v>4</v>
      </c>
      <c r="J593" s="94"/>
      <c r="K593" s="94"/>
      <c r="L593" s="94" t="s">
        <v>275</v>
      </c>
    </row>
    <row r="594" spans="1:12" ht="12.75" x14ac:dyDescent="0.2">
      <c r="A594" s="78" t="s">
        <v>2765</v>
      </c>
      <c r="B594" s="78" t="s">
        <v>515</v>
      </c>
      <c r="C594" s="90">
        <v>83</v>
      </c>
      <c r="D594" s="78"/>
      <c r="E594" s="78"/>
      <c r="G594" s="94" t="s">
        <v>2814</v>
      </c>
      <c r="H594" s="94" t="s">
        <v>739</v>
      </c>
      <c r="I594" s="94">
        <v>4</v>
      </c>
      <c r="J594" s="94"/>
      <c r="K594" s="94"/>
      <c r="L594" s="94" t="s">
        <v>156</v>
      </c>
    </row>
    <row r="595" spans="1:12" ht="12.75" x14ac:dyDescent="0.2">
      <c r="A595" s="78" t="s">
        <v>2756</v>
      </c>
      <c r="B595" s="78" t="s">
        <v>516</v>
      </c>
      <c r="C595" s="90">
        <v>72</v>
      </c>
      <c r="D595" s="78"/>
      <c r="E595" s="90"/>
      <c r="G595" s="94" t="s">
        <v>2814</v>
      </c>
      <c r="H595" s="94" t="s">
        <v>739</v>
      </c>
      <c r="I595" s="94">
        <v>4</v>
      </c>
      <c r="J595" s="94"/>
      <c r="K595" s="94"/>
      <c r="L595" s="94" t="s">
        <v>158</v>
      </c>
    </row>
    <row r="596" spans="1:12" ht="12.75" x14ac:dyDescent="0.2">
      <c r="A596" s="78" t="s">
        <v>2766</v>
      </c>
      <c r="B596" s="78" t="s">
        <v>516</v>
      </c>
      <c r="C596" s="90">
        <v>66</v>
      </c>
      <c r="D596" s="78"/>
      <c r="E596" s="78"/>
      <c r="G596" s="94" t="s">
        <v>2814</v>
      </c>
      <c r="H596" s="94" t="s">
        <v>739</v>
      </c>
      <c r="I596" s="94">
        <v>4</v>
      </c>
      <c r="J596" s="94"/>
      <c r="K596" s="94"/>
      <c r="L596" s="94" t="s">
        <v>1954</v>
      </c>
    </row>
    <row r="597" spans="1:12" ht="12.75" x14ac:dyDescent="0.2">
      <c r="A597" s="78" t="s">
        <v>2757</v>
      </c>
      <c r="B597" s="78" t="s">
        <v>708</v>
      </c>
      <c r="C597" s="90">
        <v>91</v>
      </c>
      <c r="D597" s="78"/>
      <c r="E597" s="90"/>
      <c r="G597" s="96" t="s">
        <v>2815</v>
      </c>
      <c r="H597" s="96" t="s">
        <v>740</v>
      </c>
      <c r="I597" s="96">
        <v>4</v>
      </c>
      <c r="J597" s="96"/>
      <c r="K597" s="96"/>
      <c r="L597" s="96" t="s">
        <v>152</v>
      </c>
    </row>
    <row r="598" spans="1:12" ht="12.75" x14ac:dyDescent="0.2">
      <c r="A598" s="78" t="s">
        <v>2758</v>
      </c>
      <c r="B598" s="78" t="s">
        <v>160</v>
      </c>
      <c r="C598" s="90">
        <v>102</v>
      </c>
      <c r="D598" s="78"/>
      <c r="E598" s="90"/>
      <c r="G598" s="96" t="s">
        <v>2815</v>
      </c>
      <c r="H598" s="96" t="s">
        <v>740</v>
      </c>
      <c r="I598" s="96">
        <v>4</v>
      </c>
      <c r="J598" s="96"/>
      <c r="K598" s="96"/>
      <c r="L598" s="96" t="s">
        <v>275</v>
      </c>
    </row>
    <row r="599" spans="1:12" ht="12.75" x14ac:dyDescent="0.2">
      <c r="A599" s="78" t="s">
        <v>2761</v>
      </c>
      <c r="B599" s="78" t="s">
        <v>270</v>
      </c>
      <c r="C599" s="90">
        <v>111</v>
      </c>
      <c r="D599" s="78"/>
      <c r="E599" s="78"/>
      <c r="G599" s="96" t="s">
        <v>2815</v>
      </c>
      <c r="H599" s="96" t="s">
        <v>740</v>
      </c>
      <c r="I599" s="96">
        <v>4</v>
      </c>
      <c r="J599" s="96"/>
      <c r="K599" s="96"/>
      <c r="L599" s="96" t="s">
        <v>156</v>
      </c>
    </row>
    <row r="600" spans="1:12" ht="12.75" x14ac:dyDescent="0.2">
      <c r="A600" s="78" t="s">
        <v>2953</v>
      </c>
      <c r="B600" s="78" t="s">
        <v>703</v>
      </c>
      <c r="C600" s="90">
        <v>1346</v>
      </c>
      <c r="D600" s="78"/>
      <c r="E600" s="90">
        <v>1658</v>
      </c>
      <c r="G600" s="96" t="s">
        <v>2815</v>
      </c>
      <c r="H600" s="96" t="s">
        <v>740</v>
      </c>
      <c r="I600" s="96">
        <v>4</v>
      </c>
      <c r="J600" s="96"/>
      <c r="K600" s="96"/>
      <c r="L600" s="96" t="s">
        <v>158</v>
      </c>
    </row>
    <row r="601" spans="1:12" ht="12.75" x14ac:dyDescent="0.2">
      <c r="A601" s="78" t="s">
        <v>2752</v>
      </c>
      <c r="B601" s="78" t="s">
        <v>704</v>
      </c>
      <c r="C601" s="90">
        <v>83</v>
      </c>
      <c r="D601" s="78"/>
      <c r="E601" s="90"/>
      <c r="G601" s="96" t="s">
        <v>2815</v>
      </c>
      <c r="H601" s="96" t="s">
        <v>740</v>
      </c>
      <c r="I601" s="96">
        <v>4</v>
      </c>
      <c r="J601" s="96"/>
      <c r="K601" s="96"/>
      <c r="L601" s="96" t="s">
        <v>1954</v>
      </c>
    </row>
    <row r="602" spans="1:12" ht="12.75" x14ac:dyDescent="0.2">
      <c r="A602" s="78" t="s">
        <v>2753</v>
      </c>
      <c r="B602" s="78" t="s">
        <v>705</v>
      </c>
      <c r="C602" s="90">
        <v>123</v>
      </c>
      <c r="D602" s="78"/>
      <c r="E602" s="90"/>
      <c r="G602" s="94" t="s">
        <v>2816</v>
      </c>
      <c r="H602" s="94" t="s">
        <v>3362</v>
      </c>
      <c r="I602" s="94">
        <v>4</v>
      </c>
      <c r="J602" s="94"/>
      <c r="K602" s="94"/>
      <c r="L602" s="94" t="s">
        <v>152</v>
      </c>
    </row>
    <row r="603" spans="1:12" ht="12.75" x14ac:dyDescent="0.2">
      <c r="A603" s="78" t="s">
        <v>2794</v>
      </c>
      <c r="B603" s="78" t="s">
        <v>162</v>
      </c>
      <c r="C603" s="90">
        <v>60</v>
      </c>
      <c r="D603" s="78"/>
      <c r="E603" s="78"/>
      <c r="G603" s="94" t="s">
        <v>2816</v>
      </c>
      <c r="H603" s="94" t="s">
        <v>3362</v>
      </c>
      <c r="I603" s="94">
        <v>4</v>
      </c>
      <c r="J603" s="94"/>
      <c r="K603" s="94"/>
      <c r="L603" s="94" t="s">
        <v>275</v>
      </c>
    </row>
    <row r="604" spans="1:12" ht="12.75" x14ac:dyDescent="0.2">
      <c r="A604" s="78" t="s">
        <v>2823</v>
      </c>
      <c r="B604" s="78" t="s">
        <v>744</v>
      </c>
      <c r="C604" s="90">
        <v>322</v>
      </c>
      <c r="D604" s="78"/>
      <c r="E604" s="78"/>
      <c r="G604" s="94" t="s">
        <v>2816</v>
      </c>
      <c r="H604" s="94" t="s">
        <v>3362</v>
      </c>
      <c r="I604" s="94">
        <v>4</v>
      </c>
      <c r="J604" s="94"/>
      <c r="K604" s="94"/>
      <c r="L604" s="94" t="s">
        <v>156</v>
      </c>
    </row>
    <row r="605" spans="1:12" ht="12.75" x14ac:dyDescent="0.2">
      <c r="A605" s="78" t="s">
        <v>2824</v>
      </c>
      <c r="B605" s="78" t="s">
        <v>745</v>
      </c>
      <c r="C605" s="90">
        <v>71</v>
      </c>
      <c r="D605" s="78"/>
      <c r="E605" s="78"/>
      <c r="G605" s="96" t="s">
        <v>2817</v>
      </c>
      <c r="H605" s="96" t="s">
        <v>741</v>
      </c>
      <c r="I605" s="96">
        <v>10</v>
      </c>
      <c r="J605" s="96"/>
      <c r="K605" s="96"/>
      <c r="L605" s="96" t="s">
        <v>152</v>
      </c>
    </row>
    <row r="606" spans="1:12" ht="12.75" x14ac:dyDescent="0.2">
      <c r="A606" s="78" t="s">
        <v>2825</v>
      </c>
      <c r="B606" s="78" t="s">
        <v>157</v>
      </c>
      <c r="C606" s="90">
        <v>82</v>
      </c>
      <c r="D606" s="78"/>
      <c r="E606" s="78"/>
      <c r="G606" s="96" t="s">
        <v>2817</v>
      </c>
      <c r="H606" s="96" t="s">
        <v>741</v>
      </c>
      <c r="I606" s="96">
        <v>10</v>
      </c>
      <c r="J606" s="96"/>
      <c r="K606" s="96"/>
      <c r="L606" s="96" t="s">
        <v>275</v>
      </c>
    </row>
    <row r="607" spans="1:12" ht="12.75" x14ac:dyDescent="0.2">
      <c r="A607" s="78" t="s">
        <v>2826</v>
      </c>
      <c r="B607" s="78" t="s">
        <v>746</v>
      </c>
      <c r="C607" s="90">
        <v>89</v>
      </c>
      <c r="D607" s="78"/>
      <c r="E607" s="78"/>
      <c r="G607" s="96" t="s">
        <v>2817</v>
      </c>
      <c r="H607" s="96" t="s">
        <v>741</v>
      </c>
      <c r="I607" s="96">
        <v>10</v>
      </c>
      <c r="J607" s="96"/>
      <c r="K607" s="96"/>
      <c r="L607" s="96" t="s">
        <v>156</v>
      </c>
    </row>
    <row r="608" spans="1:12" ht="12.75" x14ac:dyDescent="0.2">
      <c r="A608" s="78" t="s">
        <v>2827</v>
      </c>
      <c r="B608" s="78" t="s">
        <v>747</v>
      </c>
      <c r="C608" s="90">
        <v>80</v>
      </c>
      <c r="D608" s="78"/>
      <c r="E608" s="90"/>
      <c r="G608" s="96" t="s">
        <v>2817</v>
      </c>
      <c r="H608" s="96" t="s">
        <v>741</v>
      </c>
      <c r="I608" s="96">
        <v>10</v>
      </c>
      <c r="J608" s="96"/>
      <c r="K608" s="96"/>
      <c r="L608" s="96" t="s">
        <v>1954</v>
      </c>
    </row>
    <row r="609" spans="1:12" ht="12.75" x14ac:dyDescent="0.2">
      <c r="A609" s="78" t="s">
        <v>2266</v>
      </c>
      <c r="B609" s="78" t="s">
        <v>2271</v>
      </c>
      <c r="C609" s="90">
        <v>214</v>
      </c>
      <c r="D609" s="78"/>
      <c r="E609" s="78"/>
      <c r="G609" s="95" t="s">
        <v>2839</v>
      </c>
      <c r="H609" s="95" t="s">
        <v>274</v>
      </c>
      <c r="I609" s="95">
        <v>94</v>
      </c>
      <c r="J609" s="95"/>
      <c r="K609" s="95"/>
      <c r="L609" s="95" t="s">
        <v>156</v>
      </c>
    </row>
    <row r="610" spans="1:12" ht="12.75" x14ac:dyDescent="0.2">
      <c r="A610" s="78" t="s">
        <v>2267</v>
      </c>
      <c r="B610" s="90" t="s">
        <v>2272</v>
      </c>
      <c r="C610" s="90">
        <v>100</v>
      </c>
      <c r="D610" s="78"/>
      <c r="E610" s="78"/>
      <c r="G610" s="95" t="s">
        <v>2818</v>
      </c>
      <c r="H610" s="95" t="s">
        <v>274</v>
      </c>
      <c r="I610" s="95">
        <v>90</v>
      </c>
      <c r="J610" s="95"/>
      <c r="K610" s="95"/>
      <c r="L610" s="95" t="s">
        <v>152</v>
      </c>
    </row>
    <row r="611" spans="1:12" ht="12.75" x14ac:dyDescent="0.2">
      <c r="A611" s="78" t="s">
        <v>2268</v>
      </c>
      <c r="B611" s="78" t="s">
        <v>752</v>
      </c>
      <c r="C611" s="90">
        <v>46</v>
      </c>
      <c r="D611" s="78"/>
      <c r="E611" s="90"/>
      <c r="G611" s="95" t="s">
        <v>2845</v>
      </c>
      <c r="H611" s="95" t="s">
        <v>274</v>
      </c>
      <c r="I611" s="95">
        <v>122</v>
      </c>
      <c r="J611" s="95"/>
      <c r="K611" s="95"/>
      <c r="L611" s="95" t="s">
        <v>158</v>
      </c>
    </row>
    <row r="612" spans="1:12" ht="12.75" x14ac:dyDescent="0.2">
      <c r="A612" s="78" t="s">
        <v>2269</v>
      </c>
      <c r="B612" s="78" t="s">
        <v>750</v>
      </c>
      <c r="C612" s="90">
        <v>16</v>
      </c>
      <c r="D612" s="78"/>
      <c r="E612" s="90"/>
      <c r="G612" s="95" t="s">
        <v>2851</v>
      </c>
      <c r="H612" s="95" t="s">
        <v>274</v>
      </c>
      <c r="I612" s="95">
        <v>94</v>
      </c>
      <c r="J612" s="95"/>
      <c r="K612" s="95"/>
      <c r="L612" s="95" t="s">
        <v>1954</v>
      </c>
    </row>
    <row r="613" spans="1:12" ht="12.75" x14ac:dyDescent="0.2">
      <c r="A613" s="78" t="s">
        <v>2270</v>
      </c>
      <c r="B613" s="78" t="s">
        <v>751</v>
      </c>
      <c r="C613" s="90">
        <v>52</v>
      </c>
      <c r="D613" s="78"/>
      <c r="E613" s="90"/>
      <c r="G613" s="95" t="s">
        <v>2833</v>
      </c>
      <c r="H613" s="95" t="s">
        <v>274</v>
      </c>
      <c r="I613" s="95">
        <v>50</v>
      </c>
      <c r="J613" s="95"/>
      <c r="K613" s="95"/>
      <c r="L613" s="95" t="s">
        <v>156</v>
      </c>
    </row>
    <row r="614" spans="1:12" ht="12.75" x14ac:dyDescent="0.2">
      <c r="A614" s="78" t="s">
        <v>2274</v>
      </c>
      <c r="B614" s="78" t="s">
        <v>287</v>
      </c>
      <c r="C614" s="90">
        <v>2484</v>
      </c>
      <c r="D614" s="78"/>
      <c r="E614" s="78">
        <v>1976</v>
      </c>
      <c r="G614" s="94" t="s">
        <v>2819</v>
      </c>
      <c r="H614" s="94" t="s">
        <v>154</v>
      </c>
      <c r="I614" s="94">
        <v>4</v>
      </c>
      <c r="J614" s="94"/>
      <c r="K614" s="94"/>
      <c r="L614" s="94" t="s">
        <v>152</v>
      </c>
    </row>
    <row r="615" spans="1:12" ht="12.75" x14ac:dyDescent="0.2">
      <c r="A615" s="78" t="s">
        <v>2273</v>
      </c>
      <c r="B615" s="78" t="s">
        <v>164</v>
      </c>
      <c r="C615" s="90">
        <v>188</v>
      </c>
      <c r="D615" s="78"/>
      <c r="E615" s="78"/>
      <c r="G615" s="94" t="s">
        <v>2819</v>
      </c>
      <c r="H615" s="94" t="s">
        <v>154</v>
      </c>
      <c r="I615" s="94">
        <v>4</v>
      </c>
      <c r="J615" s="94"/>
      <c r="K615" s="94"/>
      <c r="L615" s="94" t="s">
        <v>275</v>
      </c>
    </row>
    <row r="616" spans="1:12" ht="12.75" x14ac:dyDescent="0.2">
      <c r="A616" s="78" t="s">
        <v>2258</v>
      </c>
      <c r="B616" s="78" t="s">
        <v>168</v>
      </c>
      <c r="C616" s="90">
        <v>508</v>
      </c>
      <c r="D616" s="78"/>
      <c r="E616" s="90"/>
      <c r="G616" s="94" t="s">
        <v>2819</v>
      </c>
      <c r="H616" s="94" t="s">
        <v>154</v>
      </c>
      <c r="I616" s="94">
        <v>4</v>
      </c>
      <c r="J616" s="94"/>
      <c r="K616" s="94"/>
      <c r="L616" s="94" t="s">
        <v>156</v>
      </c>
    </row>
    <row r="617" spans="1:12" ht="12.75" x14ac:dyDescent="0.2">
      <c r="A617" s="78" t="s">
        <v>2263</v>
      </c>
      <c r="B617" s="78" t="s">
        <v>168</v>
      </c>
      <c r="C617" s="90">
        <v>508</v>
      </c>
      <c r="D617" s="78"/>
      <c r="E617" s="78"/>
      <c r="G617" s="94" t="s">
        <v>2819</v>
      </c>
      <c r="H617" s="94" t="s">
        <v>154</v>
      </c>
      <c r="I617" s="94">
        <v>4</v>
      </c>
      <c r="J617" s="94"/>
      <c r="K617" s="94"/>
      <c r="L617" s="94" t="s">
        <v>158</v>
      </c>
    </row>
    <row r="618" spans="1:12" ht="12.75" x14ac:dyDescent="0.2">
      <c r="A618" s="78" t="s">
        <v>2259</v>
      </c>
      <c r="B618" s="78" t="s">
        <v>165</v>
      </c>
      <c r="C618" s="90">
        <v>66</v>
      </c>
      <c r="D618" s="78"/>
      <c r="E618" s="90"/>
      <c r="G618" s="94" t="s">
        <v>2819</v>
      </c>
      <c r="H618" s="94" t="s">
        <v>154</v>
      </c>
      <c r="I618" s="94">
        <v>4</v>
      </c>
      <c r="J618" s="94"/>
      <c r="K618" s="94"/>
      <c r="L618" s="94" t="s">
        <v>1954</v>
      </c>
    </row>
    <row r="619" spans="1:12" ht="12.75" x14ac:dyDescent="0.2">
      <c r="A619" s="78" t="s">
        <v>2260</v>
      </c>
      <c r="B619" s="78" t="s">
        <v>167</v>
      </c>
      <c r="C619" s="90">
        <v>88</v>
      </c>
      <c r="D619" s="78"/>
      <c r="E619" s="78"/>
      <c r="G619" s="96" t="s">
        <v>2820</v>
      </c>
      <c r="H619" s="96" t="s">
        <v>742</v>
      </c>
      <c r="I619" s="96">
        <v>4</v>
      </c>
      <c r="J619" s="96"/>
      <c r="K619" s="96"/>
      <c r="L619" s="96" t="s">
        <v>152</v>
      </c>
    </row>
    <row r="620" spans="1:12" ht="12.75" x14ac:dyDescent="0.2">
      <c r="A620" s="78" t="s">
        <v>2261</v>
      </c>
      <c r="B620" s="78" t="s">
        <v>753</v>
      </c>
      <c r="C620" s="90">
        <v>88</v>
      </c>
      <c r="D620" s="78"/>
      <c r="E620" s="78"/>
      <c r="G620" s="96" t="s">
        <v>2820</v>
      </c>
      <c r="H620" s="96" t="s">
        <v>742</v>
      </c>
      <c r="I620" s="96">
        <v>4</v>
      </c>
      <c r="J620" s="96"/>
      <c r="K620" s="96"/>
      <c r="L620" s="96" t="s">
        <v>275</v>
      </c>
    </row>
    <row r="621" spans="1:12" ht="12.75" x14ac:dyDescent="0.2">
      <c r="A621" s="78" t="s">
        <v>2264</v>
      </c>
      <c r="B621" s="78" t="s">
        <v>3363</v>
      </c>
      <c r="C621" s="90">
        <v>88</v>
      </c>
      <c r="D621" s="78"/>
      <c r="E621" s="78"/>
      <c r="G621" s="96" t="s">
        <v>2820</v>
      </c>
      <c r="H621" s="96" t="s">
        <v>742</v>
      </c>
      <c r="I621" s="96">
        <v>4</v>
      </c>
      <c r="J621" s="96"/>
      <c r="K621" s="96"/>
      <c r="L621" s="96" t="s">
        <v>156</v>
      </c>
    </row>
    <row r="622" spans="1:12" ht="12.75" x14ac:dyDescent="0.2">
      <c r="A622" s="78" t="s">
        <v>2262</v>
      </c>
      <c r="B622" s="78" t="s">
        <v>517</v>
      </c>
      <c r="C622" s="90">
        <v>84</v>
      </c>
      <c r="D622" s="78"/>
      <c r="E622" s="78"/>
      <c r="G622" s="96" t="s">
        <v>2820</v>
      </c>
      <c r="H622" s="96" t="s">
        <v>742</v>
      </c>
      <c r="I622" s="96">
        <v>4</v>
      </c>
      <c r="J622" s="96"/>
      <c r="K622" s="96"/>
      <c r="L622" s="96" t="s">
        <v>158</v>
      </c>
    </row>
    <row r="623" spans="1:12" ht="12.75" x14ac:dyDescent="0.2">
      <c r="A623" s="78" t="s">
        <v>2265</v>
      </c>
      <c r="B623" s="78" t="s">
        <v>754</v>
      </c>
      <c r="C623" s="90">
        <v>94</v>
      </c>
      <c r="D623" s="78"/>
      <c r="E623" s="78"/>
      <c r="G623" s="96" t="s">
        <v>2820</v>
      </c>
      <c r="H623" s="96" t="s">
        <v>742</v>
      </c>
      <c r="I623" s="96">
        <v>4</v>
      </c>
      <c r="J623" s="96"/>
      <c r="K623" s="96"/>
      <c r="L623" s="96" t="s">
        <v>1954</v>
      </c>
    </row>
    <row r="624" spans="1:12" ht="12.75" x14ac:dyDescent="0.2">
      <c r="A624" s="78" t="s">
        <v>2275</v>
      </c>
      <c r="B624" s="78" t="s">
        <v>755</v>
      </c>
      <c r="C624" s="90">
        <v>558</v>
      </c>
      <c r="D624" s="78"/>
      <c r="E624" s="78"/>
      <c r="G624" s="94" t="s">
        <v>2821</v>
      </c>
      <c r="H624" s="94" t="s">
        <v>743</v>
      </c>
      <c r="I624" s="94">
        <v>3</v>
      </c>
      <c r="J624" s="94"/>
      <c r="K624" s="94"/>
      <c r="L624" s="94" t="s">
        <v>152</v>
      </c>
    </row>
    <row r="625" spans="1:12" ht="12.75" x14ac:dyDescent="0.2">
      <c r="A625" s="78" t="s">
        <v>2276</v>
      </c>
      <c r="B625" s="78" t="s">
        <v>169</v>
      </c>
      <c r="C625" s="90">
        <v>55</v>
      </c>
      <c r="D625" s="78"/>
      <c r="E625" s="78"/>
      <c r="G625" s="94" t="s">
        <v>2821</v>
      </c>
      <c r="H625" s="94" t="s">
        <v>743</v>
      </c>
      <c r="I625" s="94">
        <v>3</v>
      </c>
      <c r="J625" s="94"/>
      <c r="K625" s="94"/>
      <c r="L625" s="94" t="s">
        <v>275</v>
      </c>
    </row>
    <row r="626" spans="1:12" ht="12.75" x14ac:dyDescent="0.2">
      <c r="A626" s="78" t="s">
        <v>2277</v>
      </c>
      <c r="B626" s="78" t="s">
        <v>758</v>
      </c>
      <c r="C626" s="90">
        <v>157</v>
      </c>
      <c r="D626" s="78"/>
      <c r="E626" s="78"/>
      <c r="G626" s="94" t="s">
        <v>2821</v>
      </c>
      <c r="H626" s="94" t="s">
        <v>743</v>
      </c>
      <c r="I626" s="94">
        <v>3</v>
      </c>
      <c r="J626" s="94"/>
      <c r="K626" s="94"/>
      <c r="L626" s="94" t="s">
        <v>156</v>
      </c>
    </row>
    <row r="627" spans="1:12" ht="12.75" x14ac:dyDescent="0.2">
      <c r="A627" s="78" t="s">
        <v>2278</v>
      </c>
      <c r="B627" s="78" t="s">
        <v>759</v>
      </c>
      <c r="C627" s="90">
        <v>85</v>
      </c>
      <c r="D627" s="78"/>
      <c r="E627" s="78"/>
      <c r="G627" s="94" t="s">
        <v>2821</v>
      </c>
      <c r="H627" s="94" t="s">
        <v>743</v>
      </c>
      <c r="I627" s="94">
        <v>3</v>
      </c>
      <c r="J627" s="94"/>
      <c r="K627" s="94"/>
      <c r="L627" s="94" t="s">
        <v>158</v>
      </c>
    </row>
    <row r="628" spans="1:12" ht="12.75" x14ac:dyDescent="0.2">
      <c r="A628" s="78" t="s">
        <v>2279</v>
      </c>
      <c r="B628" s="78" t="s">
        <v>170</v>
      </c>
      <c r="C628" s="90">
        <v>86</v>
      </c>
      <c r="D628" s="78"/>
      <c r="E628" s="78"/>
      <c r="G628" s="94" t="s">
        <v>2821</v>
      </c>
      <c r="H628" s="94" t="s">
        <v>743</v>
      </c>
      <c r="I628" s="94">
        <v>3</v>
      </c>
      <c r="J628" s="94"/>
      <c r="K628" s="94"/>
      <c r="L628" s="94" t="s">
        <v>1954</v>
      </c>
    </row>
    <row r="629" spans="1:12" ht="12.75" x14ac:dyDescent="0.2">
      <c r="A629" s="78" t="s">
        <v>2280</v>
      </c>
      <c r="B629" s="78" t="s">
        <v>171</v>
      </c>
      <c r="C629" s="90">
        <v>40</v>
      </c>
      <c r="D629" s="78"/>
      <c r="E629" s="78"/>
      <c r="G629" s="96" t="s">
        <v>2822</v>
      </c>
      <c r="H629" s="96" t="s">
        <v>155</v>
      </c>
      <c r="I629" s="96">
        <v>8</v>
      </c>
      <c r="J629" s="96"/>
      <c r="K629" s="96"/>
      <c r="L629" s="96" t="s">
        <v>152</v>
      </c>
    </row>
    <row r="630" spans="1:12" ht="12.75" x14ac:dyDescent="0.2">
      <c r="A630" s="78" t="s">
        <v>2281</v>
      </c>
      <c r="B630" s="78" t="s">
        <v>757</v>
      </c>
      <c r="C630" s="90">
        <v>30</v>
      </c>
      <c r="D630" s="78"/>
      <c r="E630" s="78"/>
      <c r="G630" s="96" t="s">
        <v>2822</v>
      </c>
      <c r="H630" s="96" t="s">
        <v>155</v>
      </c>
      <c r="I630" s="96">
        <v>8</v>
      </c>
      <c r="J630" s="96"/>
      <c r="K630" s="96"/>
      <c r="L630" s="96" t="s">
        <v>275</v>
      </c>
    </row>
    <row r="631" spans="1:12" ht="12.75" x14ac:dyDescent="0.2">
      <c r="A631" s="78" t="s">
        <v>2282</v>
      </c>
      <c r="B631" s="78" t="s">
        <v>288</v>
      </c>
      <c r="C631" s="90">
        <v>2177</v>
      </c>
      <c r="D631" s="78"/>
      <c r="E631" s="78">
        <v>2179</v>
      </c>
      <c r="G631" s="96" t="s">
        <v>2822</v>
      </c>
      <c r="H631" s="96" t="s">
        <v>155</v>
      </c>
      <c r="I631" s="96">
        <v>8</v>
      </c>
      <c r="J631" s="96"/>
      <c r="K631" s="96"/>
      <c r="L631" s="96" t="s">
        <v>156</v>
      </c>
    </row>
    <row r="632" spans="1:12" ht="12.75" x14ac:dyDescent="0.2">
      <c r="A632" s="78" t="s">
        <v>2283</v>
      </c>
      <c r="B632" s="78" t="s">
        <v>3389</v>
      </c>
      <c r="C632" s="90">
        <v>126</v>
      </c>
      <c r="D632" s="78"/>
      <c r="E632" s="78"/>
      <c r="G632" s="96" t="s">
        <v>2822</v>
      </c>
      <c r="H632" s="96" t="s">
        <v>155</v>
      </c>
      <c r="I632" s="96">
        <v>8</v>
      </c>
      <c r="J632" s="96"/>
      <c r="K632" s="96"/>
      <c r="L632" s="96" t="s">
        <v>158</v>
      </c>
    </row>
    <row r="633" spans="1:12" ht="12.75" x14ac:dyDescent="0.2">
      <c r="A633" s="78" t="s">
        <v>2284</v>
      </c>
      <c r="B633" s="78" t="s">
        <v>761</v>
      </c>
      <c r="C633" s="90">
        <v>138</v>
      </c>
      <c r="D633" s="90"/>
      <c r="E633" s="90"/>
      <c r="G633" s="96" t="s">
        <v>2822</v>
      </c>
      <c r="H633" s="96" t="s">
        <v>155</v>
      </c>
      <c r="I633" s="96">
        <v>8</v>
      </c>
      <c r="J633" s="96"/>
      <c r="K633" s="96"/>
      <c r="L633" s="96" t="s">
        <v>1954</v>
      </c>
    </row>
    <row r="634" spans="1:12" ht="12.75" x14ac:dyDescent="0.2">
      <c r="A634" s="78" t="s">
        <v>2285</v>
      </c>
      <c r="B634" s="78" t="s">
        <v>762</v>
      </c>
      <c r="C634" s="90">
        <v>391</v>
      </c>
      <c r="D634" s="78"/>
      <c r="E634" s="78"/>
      <c r="G634" s="95" t="s">
        <v>2836</v>
      </c>
      <c r="H634" s="95" t="s">
        <v>273</v>
      </c>
      <c r="I634" s="95">
        <v>98</v>
      </c>
      <c r="J634" s="95"/>
      <c r="K634" s="95"/>
      <c r="L634" s="95" t="s">
        <v>156</v>
      </c>
    </row>
    <row r="635" spans="1:12" ht="12.75" x14ac:dyDescent="0.2">
      <c r="A635" s="78" t="s">
        <v>2289</v>
      </c>
      <c r="B635" s="78" t="s">
        <v>2298</v>
      </c>
      <c r="C635" s="90">
        <v>391</v>
      </c>
      <c r="D635" s="78"/>
      <c r="E635" s="78"/>
      <c r="G635" s="95" t="s">
        <v>2805</v>
      </c>
      <c r="H635" s="95" t="s">
        <v>273</v>
      </c>
      <c r="I635" s="95">
        <v>81</v>
      </c>
      <c r="J635" s="95"/>
      <c r="K635" s="95"/>
      <c r="L635" s="95" t="s">
        <v>152</v>
      </c>
    </row>
    <row r="636" spans="1:12" ht="12.75" x14ac:dyDescent="0.2">
      <c r="A636" s="78" t="s">
        <v>2286</v>
      </c>
      <c r="B636" s="78" t="s">
        <v>165</v>
      </c>
      <c r="C636" s="90">
        <v>62</v>
      </c>
      <c r="D636" s="78"/>
      <c r="E636" s="78"/>
      <c r="G636" s="95" t="s">
        <v>2944</v>
      </c>
      <c r="H636" s="95" t="s">
        <v>273</v>
      </c>
      <c r="I636" s="95">
        <v>80</v>
      </c>
      <c r="J636" s="95"/>
      <c r="K636" s="95"/>
      <c r="L636" s="95" t="s">
        <v>1876</v>
      </c>
    </row>
    <row r="637" spans="1:12" ht="12.75" x14ac:dyDescent="0.2">
      <c r="A637" s="78" t="s">
        <v>2287</v>
      </c>
      <c r="B637" s="78" t="s">
        <v>167</v>
      </c>
      <c r="C637" s="90">
        <v>88</v>
      </c>
      <c r="D637" s="78"/>
      <c r="E637" s="78"/>
      <c r="G637" s="95" t="s">
        <v>2842</v>
      </c>
      <c r="H637" s="95" t="s">
        <v>273</v>
      </c>
      <c r="I637" s="95">
        <v>91</v>
      </c>
      <c r="J637" s="95"/>
      <c r="K637" s="95"/>
      <c r="L637" s="95" t="s">
        <v>158</v>
      </c>
    </row>
    <row r="638" spans="1:12" ht="12.75" x14ac:dyDescent="0.2">
      <c r="A638" s="78" t="s">
        <v>2290</v>
      </c>
      <c r="B638" s="78" t="s">
        <v>2299</v>
      </c>
      <c r="C638" s="90">
        <v>88</v>
      </c>
      <c r="D638" s="78"/>
      <c r="E638" s="90"/>
      <c r="G638" s="95" t="s">
        <v>2848</v>
      </c>
      <c r="H638" s="95" t="s">
        <v>273</v>
      </c>
      <c r="I638" s="95">
        <v>97</v>
      </c>
      <c r="J638" s="95"/>
      <c r="K638" s="95"/>
      <c r="L638" s="95" t="s">
        <v>1954</v>
      </c>
    </row>
    <row r="639" spans="1:12" ht="12.75" x14ac:dyDescent="0.2">
      <c r="A639" s="78" t="s">
        <v>2288</v>
      </c>
      <c r="B639" s="78" t="s">
        <v>517</v>
      </c>
      <c r="C639" s="90">
        <v>65</v>
      </c>
      <c r="D639" s="78"/>
      <c r="E639" s="78"/>
      <c r="G639" s="95" t="s">
        <v>2854</v>
      </c>
      <c r="H639" s="95" t="s">
        <v>273</v>
      </c>
      <c r="I639" s="95">
        <v>96</v>
      </c>
      <c r="J639" s="95"/>
      <c r="K639" s="95"/>
      <c r="L639" s="95" t="s">
        <v>1956</v>
      </c>
    </row>
    <row r="640" spans="1:12" ht="12.75" x14ac:dyDescent="0.2">
      <c r="A640" s="78" t="s">
        <v>2296</v>
      </c>
      <c r="B640" s="78" t="s">
        <v>764</v>
      </c>
      <c r="C640" s="90">
        <v>126</v>
      </c>
      <c r="D640" s="78"/>
      <c r="E640" s="78"/>
      <c r="G640" s="95" t="s">
        <v>2830</v>
      </c>
      <c r="H640" s="95" t="s">
        <v>273</v>
      </c>
      <c r="I640" s="95">
        <v>62</v>
      </c>
      <c r="J640" s="95"/>
      <c r="K640" s="95"/>
      <c r="L640" s="95" t="s">
        <v>156</v>
      </c>
    </row>
    <row r="641" spans="1:12" ht="12.75" x14ac:dyDescent="0.2">
      <c r="A641" s="78" t="s">
        <v>2291</v>
      </c>
      <c r="B641" s="78" t="s">
        <v>763</v>
      </c>
      <c r="C641" s="90">
        <v>712</v>
      </c>
      <c r="D641" s="78"/>
      <c r="E641" s="90">
        <v>714</v>
      </c>
      <c r="G641" s="94" t="s">
        <v>2806</v>
      </c>
      <c r="H641" s="94" t="s">
        <v>730</v>
      </c>
      <c r="I641" s="94">
        <v>4</v>
      </c>
      <c r="J641" s="94"/>
      <c r="K641" s="94"/>
      <c r="L641" s="94" t="s">
        <v>152</v>
      </c>
    </row>
    <row r="642" spans="1:12" ht="12.75" x14ac:dyDescent="0.2">
      <c r="A642" s="78" t="s">
        <v>2292</v>
      </c>
      <c r="B642" s="78" t="s">
        <v>169</v>
      </c>
      <c r="C642" s="90">
        <v>56</v>
      </c>
      <c r="D642" s="78"/>
      <c r="E642" s="78"/>
      <c r="G642" s="94" t="s">
        <v>2806</v>
      </c>
      <c r="H642" s="94" t="s">
        <v>730</v>
      </c>
      <c r="I642" s="94">
        <v>4</v>
      </c>
      <c r="J642" s="94"/>
      <c r="K642" s="94"/>
      <c r="L642" s="94" t="s">
        <v>275</v>
      </c>
    </row>
    <row r="643" spans="1:12" ht="12.75" x14ac:dyDescent="0.2">
      <c r="A643" s="78" t="s">
        <v>2293</v>
      </c>
      <c r="B643" s="78" t="s">
        <v>758</v>
      </c>
      <c r="C643" s="90">
        <v>157</v>
      </c>
      <c r="D643" s="78"/>
      <c r="E643" s="78"/>
      <c r="G643" s="94" t="s">
        <v>2806</v>
      </c>
      <c r="H643" s="94" t="s">
        <v>730</v>
      </c>
      <c r="I643" s="94">
        <v>4</v>
      </c>
      <c r="J643" s="94"/>
      <c r="K643" s="94"/>
      <c r="L643" s="94" t="s">
        <v>156</v>
      </c>
    </row>
    <row r="644" spans="1:12" ht="12.75" x14ac:dyDescent="0.2">
      <c r="A644" s="78" t="s">
        <v>2294</v>
      </c>
      <c r="B644" s="78" t="s">
        <v>759</v>
      </c>
      <c r="C644" s="90">
        <v>86</v>
      </c>
      <c r="D644" s="78"/>
      <c r="E644" s="78">
        <v>88</v>
      </c>
      <c r="G644" s="94" t="s">
        <v>2806</v>
      </c>
      <c r="H644" s="94" t="s">
        <v>730</v>
      </c>
      <c r="I644" s="94">
        <v>4</v>
      </c>
      <c r="J644" s="94"/>
      <c r="K644" s="94"/>
      <c r="L644" s="94" t="s">
        <v>158</v>
      </c>
    </row>
    <row r="645" spans="1:12" ht="12.75" x14ac:dyDescent="0.2">
      <c r="A645" s="78" t="s">
        <v>2295</v>
      </c>
      <c r="B645" s="78" t="s">
        <v>765</v>
      </c>
      <c r="C645" s="90">
        <v>35</v>
      </c>
      <c r="D645" s="78"/>
      <c r="E645" s="78"/>
      <c r="G645" s="94" t="s">
        <v>2806</v>
      </c>
      <c r="H645" s="94" t="s">
        <v>730</v>
      </c>
      <c r="I645" s="94">
        <v>4</v>
      </c>
      <c r="J645" s="94"/>
      <c r="K645" s="94"/>
      <c r="L645" s="94" t="s">
        <v>1876</v>
      </c>
    </row>
    <row r="646" spans="1:12" ht="12.75" x14ac:dyDescent="0.2">
      <c r="A646" s="78" t="s">
        <v>2313</v>
      </c>
      <c r="B646" s="78" t="s">
        <v>518</v>
      </c>
      <c r="C646" s="90">
        <v>2164</v>
      </c>
      <c r="D646" s="78"/>
      <c r="E646" s="78"/>
      <c r="G646" s="94" t="s">
        <v>2806</v>
      </c>
      <c r="H646" s="94" t="s">
        <v>730</v>
      </c>
      <c r="I646" s="94">
        <v>4</v>
      </c>
      <c r="J646" s="94"/>
      <c r="K646" s="94"/>
      <c r="L646" s="94" t="s">
        <v>1954</v>
      </c>
    </row>
    <row r="647" spans="1:12" ht="12.75" x14ac:dyDescent="0.2">
      <c r="A647" s="78" t="s">
        <v>2322</v>
      </c>
      <c r="B647" s="78" t="s">
        <v>768</v>
      </c>
      <c r="C647" s="90">
        <v>981</v>
      </c>
      <c r="D647" s="78"/>
      <c r="E647" s="78"/>
      <c r="G647" s="94" t="s">
        <v>2806</v>
      </c>
      <c r="H647" s="94" t="s">
        <v>730</v>
      </c>
      <c r="I647" s="94">
        <v>4</v>
      </c>
      <c r="J647" s="94"/>
      <c r="K647" s="94"/>
      <c r="L647" s="94" t="s">
        <v>1956</v>
      </c>
    </row>
    <row r="648" spans="1:12" ht="12.75" x14ac:dyDescent="0.2">
      <c r="A648" s="78" t="s">
        <v>2314</v>
      </c>
      <c r="B648" s="78" t="s">
        <v>519</v>
      </c>
      <c r="C648" s="90">
        <v>109</v>
      </c>
      <c r="D648" s="78"/>
      <c r="E648" s="78"/>
      <c r="G648" s="96" t="s">
        <v>2807</v>
      </c>
      <c r="H648" s="96" t="s">
        <v>731</v>
      </c>
      <c r="I648" s="96">
        <v>11</v>
      </c>
      <c r="J648" s="96"/>
      <c r="K648" s="96"/>
      <c r="L648" s="96" t="s">
        <v>152</v>
      </c>
    </row>
    <row r="649" spans="1:12" ht="12.75" x14ac:dyDescent="0.2">
      <c r="A649" s="78" t="s">
        <v>2323</v>
      </c>
      <c r="B649" s="78" t="s">
        <v>769</v>
      </c>
      <c r="C649" s="90">
        <v>113</v>
      </c>
      <c r="D649" s="78"/>
      <c r="E649" s="78"/>
      <c r="G649" s="96" t="s">
        <v>2807</v>
      </c>
      <c r="H649" s="96" t="s">
        <v>731</v>
      </c>
      <c r="I649" s="96">
        <v>11</v>
      </c>
      <c r="J649" s="96"/>
      <c r="K649" s="96"/>
      <c r="L649" s="96" t="s">
        <v>275</v>
      </c>
    </row>
    <row r="650" spans="1:12" ht="12.75" x14ac:dyDescent="0.2">
      <c r="A650" s="78" t="s">
        <v>2458</v>
      </c>
      <c r="B650" s="78" t="s">
        <v>520</v>
      </c>
      <c r="C650" s="90">
        <v>466</v>
      </c>
      <c r="D650" s="78"/>
      <c r="E650" s="78"/>
      <c r="G650" s="96" t="s">
        <v>2807</v>
      </c>
      <c r="H650" s="96" t="s">
        <v>731</v>
      </c>
      <c r="I650" s="96">
        <v>11</v>
      </c>
      <c r="J650" s="96"/>
      <c r="K650" s="96"/>
      <c r="L650" s="96" t="s">
        <v>156</v>
      </c>
    </row>
    <row r="651" spans="1:12" ht="12.75" x14ac:dyDescent="0.2">
      <c r="A651" s="78" t="s">
        <v>2330</v>
      </c>
      <c r="B651" s="78" t="s">
        <v>774</v>
      </c>
      <c r="C651" s="90">
        <v>108</v>
      </c>
      <c r="D651" s="78"/>
      <c r="E651" s="78"/>
      <c r="G651" s="96" t="s">
        <v>2807</v>
      </c>
      <c r="H651" s="96" t="s">
        <v>731</v>
      </c>
      <c r="I651" s="96">
        <v>11</v>
      </c>
      <c r="J651" s="96"/>
      <c r="K651" s="96"/>
      <c r="L651" s="96" t="s">
        <v>158</v>
      </c>
    </row>
    <row r="652" spans="1:12" ht="12.75" x14ac:dyDescent="0.2">
      <c r="A652" s="78" t="s">
        <v>2331</v>
      </c>
      <c r="B652" s="78" t="s">
        <v>775</v>
      </c>
      <c r="C652" s="90">
        <v>77</v>
      </c>
      <c r="D652" s="78"/>
      <c r="E652" s="78"/>
      <c r="G652" s="96" t="s">
        <v>2807</v>
      </c>
      <c r="H652" s="96" t="s">
        <v>731</v>
      </c>
      <c r="I652" s="96">
        <v>11</v>
      </c>
      <c r="J652" s="96"/>
      <c r="K652" s="96"/>
      <c r="L652" s="96" t="s">
        <v>1876</v>
      </c>
    </row>
    <row r="653" spans="1:12" ht="12.75" x14ac:dyDescent="0.2">
      <c r="A653" s="78" t="s">
        <v>2332</v>
      </c>
      <c r="B653" s="78" t="s">
        <v>776</v>
      </c>
      <c r="C653" s="90">
        <v>73</v>
      </c>
      <c r="D653" s="78"/>
      <c r="E653" s="78"/>
      <c r="G653" s="96" t="s">
        <v>2807</v>
      </c>
      <c r="H653" s="96" t="s">
        <v>731</v>
      </c>
      <c r="I653" s="96">
        <v>11</v>
      </c>
      <c r="J653" s="96"/>
      <c r="K653" s="96"/>
      <c r="L653" s="96" t="s">
        <v>1954</v>
      </c>
    </row>
    <row r="654" spans="1:12" ht="12.75" x14ac:dyDescent="0.2">
      <c r="A654" s="78" t="s">
        <v>2333</v>
      </c>
      <c r="B654" s="78" t="s">
        <v>777</v>
      </c>
      <c r="C654" s="90">
        <v>109</v>
      </c>
      <c r="D654" s="78"/>
      <c r="E654" s="78"/>
      <c r="G654" s="96" t="s">
        <v>2807</v>
      </c>
      <c r="H654" s="96" t="s">
        <v>731</v>
      </c>
      <c r="I654" s="96">
        <v>11</v>
      </c>
      <c r="J654" s="96"/>
      <c r="K654" s="96"/>
      <c r="L654" s="96" t="s">
        <v>1956</v>
      </c>
    </row>
    <row r="655" spans="1:12" ht="12.75" x14ac:dyDescent="0.2">
      <c r="A655" s="78" t="s">
        <v>2324</v>
      </c>
      <c r="B655" s="78" t="s">
        <v>521</v>
      </c>
      <c r="C655" s="90">
        <v>311</v>
      </c>
      <c r="D655" s="78"/>
      <c r="E655" s="78"/>
      <c r="G655" s="94" t="s">
        <v>2808</v>
      </c>
      <c r="H655" s="94" t="s">
        <v>732</v>
      </c>
      <c r="I655" s="94">
        <v>4</v>
      </c>
      <c r="J655" s="94"/>
      <c r="K655" s="94"/>
      <c r="L655" s="94" t="s">
        <v>152</v>
      </c>
    </row>
    <row r="656" spans="1:12" ht="12.75" x14ac:dyDescent="0.2">
      <c r="A656" s="78" t="s">
        <v>2325</v>
      </c>
      <c r="B656" s="78" t="s">
        <v>770</v>
      </c>
      <c r="C656" s="90">
        <v>72</v>
      </c>
      <c r="D656" s="78"/>
      <c r="E656" s="78"/>
      <c r="G656" s="94" t="s">
        <v>2808</v>
      </c>
      <c r="H656" s="94" t="s">
        <v>732</v>
      </c>
      <c r="I656" s="94">
        <v>4</v>
      </c>
      <c r="J656" s="94"/>
      <c r="K656" s="94"/>
      <c r="L656" s="94" t="s">
        <v>275</v>
      </c>
    </row>
    <row r="657" spans="1:12" ht="12.75" x14ac:dyDescent="0.2">
      <c r="A657" s="78" t="s">
        <v>2326</v>
      </c>
      <c r="B657" s="78" t="s">
        <v>771</v>
      </c>
      <c r="C657" s="90">
        <v>76</v>
      </c>
      <c r="D657" s="78"/>
      <c r="E657" s="78"/>
      <c r="G657" s="94" t="s">
        <v>2808</v>
      </c>
      <c r="H657" s="94" t="s">
        <v>732</v>
      </c>
      <c r="I657" s="94">
        <v>4</v>
      </c>
      <c r="J657" s="94"/>
      <c r="K657" s="94"/>
      <c r="L657" s="94" t="s">
        <v>156</v>
      </c>
    </row>
    <row r="658" spans="1:12" ht="12.75" x14ac:dyDescent="0.2">
      <c r="A658" s="78" t="s">
        <v>2319</v>
      </c>
      <c r="B658" s="78" t="s">
        <v>173</v>
      </c>
      <c r="C658" s="90">
        <v>16</v>
      </c>
      <c r="D658" s="78"/>
      <c r="E658" s="78"/>
      <c r="G658" s="94" t="s">
        <v>2808</v>
      </c>
      <c r="H658" s="94" t="s">
        <v>732</v>
      </c>
      <c r="I658" s="94">
        <v>4</v>
      </c>
      <c r="J658" s="94"/>
      <c r="K658" s="94"/>
      <c r="L658" s="94" t="s">
        <v>158</v>
      </c>
    </row>
    <row r="659" spans="1:12" ht="12.75" x14ac:dyDescent="0.2">
      <c r="A659" s="78" t="s">
        <v>2316</v>
      </c>
      <c r="B659" s="78" t="s">
        <v>522</v>
      </c>
      <c r="C659" s="90">
        <v>481</v>
      </c>
      <c r="D659" s="78"/>
      <c r="E659" s="78"/>
      <c r="G659" s="94" t="s">
        <v>2808</v>
      </c>
      <c r="H659" s="94" t="s">
        <v>732</v>
      </c>
      <c r="I659" s="94">
        <v>4</v>
      </c>
      <c r="J659" s="94"/>
      <c r="K659" s="94"/>
      <c r="L659" s="94" t="s">
        <v>1876</v>
      </c>
    </row>
    <row r="660" spans="1:12" ht="12.75" x14ac:dyDescent="0.2">
      <c r="A660" s="78" t="s">
        <v>2328</v>
      </c>
      <c r="B660" s="78" t="s">
        <v>772</v>
      </c>
      <c r="C660" s="90">
        <v>246</v>
      </c>
      <c r="D660" s="78"/>
      <c r="E660" s="78"/>
      <c r="G660" s="94" t="s">
        <v>2808</v>
      </c>
      <c r="H660" s="94" t="s">
        <v>732</v>
      </c>
      <c r="I660" s="94">
        <v>4</v>
      </c>
      <c r="J660" s="94"/>
      <c r="K660" s="94"/>
      <c r="L660" s="94" t="s">
        <v>1954</v>
      </c>
    </row>
    <row r="661" spans="1:12" ht="12.75" x14ac:dyDescent="0.2">
      <c r="A661" s="78" t="s">
        <v>2317</v>
      </c>
      <c r="B661" s="78" t="s">
        <v>523</v>
      </c>
      <c r="C661" s="90">
        <v>65</v>
      </c>
      <c r="D661" s="78"/>
      <c r="E661" s="78"/>
      <c r="G661" s="94" t="s">
        <v>2808</v>
      </c>
      <c r="H661" s="94" t="s">
        <v>732</v>
      </c>
      <c r="I661" s="94">
        <v>4</v>
      </c>
      <c r="J661" s="94"/>
      <c r="K661" s="94"/>
      <c r="L661" s="94" t="s">
        <v>1956</v>
      </c>
    </row>
    <row r="662" spans="1:12" ht="12.75" x14ac:dyDescent="0.2">
      <c r="A662" s="78" t="s">
        <v>2329</v>
      </c>
      <c r="B662" s="78" t="s">
        <v>773</v>
      </c>
      <c r="C662" s="90">
        <v>72</v>
      </c>
      <c r="D662" s="78"/>
      <c r="E662" s="78"/>
      <c r="G662" s="96" t="s">
        <v>2809</v>
      </c>
      <c r="H662" s="96" t="s">
        <v>733</v>
      </c>
      <c r="I662" s="96">
        <v>6</v>
      </c>
      <c r="J662" s="96"/>
      <c r="K662" s="96"/>
      <c r="L662" s="96" t="s">
        <v>152</v>
      </c>
    </row>
    <row r="663" spans="1:12" ht="12.75" x14ac:dyDescent="0.2">
      <c r="A663" s="78" t="s">
        <v>2318</v>
      </c>
      <c r="B663" s="78" t="s">
        <v>524</v>
      </c>
      <c r="C663" s="90">
        <v>104</v>
      </c>
      <c r="D663" s="78"/>
      <c r="E663" s="78"/>
      <c r="G663" s="96" t="s">
        <v>2809</v>
      </c>
      <c r="H663" s="96" t="s">
        <v>733</v>
      </c>
      <c r="I663" s="96">
        <v>6</v>
      </c>
      <c r="J663" s="96"/>
      <c r="K663" s="96"/>
      <c r="L663" s="96" t="s">
        <v>275</v>
      </c>
    </row>
    <row r="664" spans="1:12" ht="12.75" x14ac:dyDescent="0.2">
      <c r="A664" s="78" t="s">
        <v>2327</v>
      </c>
      <c r="B664" s="78" t="s">
        <v>525</v>
      </c>
      <c r="C664" s="90">
        <v>87</v>
      </c>
      <c r="D664" s="78"/>
      <c r="E664" s="78"/>
      <c r="G664" s="96" t="s">
        <v>2809</v>
      </c>
      <c r="H664" s="96" t="s">
        <v>733</v>
      </c>
      <c r="I664" s="96">
        <v>6</v>
      </c>
      <c r="J664" s="96"/>
      <c r="K664" s="96"/>
      <c r="L664" s="96" t="s">
        <v>156</v>
      </c>
    </row>
    <row r="665" spans="1:12" ht="12.75" x14ac:dyDescent="0.2">
      <c r="A665" s="78" t="s">
        <v>2320</v>
      </c>
      <c r="B665" s="78" t="s">
        <v>766</v>
      </c>
      <c r="C665" s="90">
        <v>18</v>
      </c>
      <c r="D665" s="78"/>
      <c r="E665" s="78"/>
      <c r="G665" s="96" t="s">
        <v>2809</v>
      </c>
      <c r="H665" s="96" t="s">
        <v>733</v>
      </c>
      <c r="I665" s="96">
        <v>6</v>
      </c>
      <c r="J665" s="96"/>
      <c r="K665" s="96"/>
      <c r="L665" s="96" t="s">
        <v>158</v>
      </c>
    </row>
    <row r="666" spans="1:12" ht="12.75" x14ac:dyDescent="0.2">
      <c r="A666" s="78" t="s">
        <v>2321</v>
      </c>
      <c r="B666" s="78" t="s">
        <v>767</v>
      </c>
      <c r="C666" s="90">
        <v>22</v>
      </c>
      <c r="D666" s="78"/>
      <c r="E666" s="78"/>
      <c r="G666" s="96" t="s">
        <v>2809</v>
      </c>
      <c r="H666" s="96" t="s">
        <v>733</v>
      </c>
      <c r="I666" s="96">
        <v>6</v>
      </c>
      <c r="J666" s="96"/>
      <c r="K666" s="96"/>
      <c r="L666" s="96" t="s">
        <v>1876</v>
      </c>
    </row>
    <row r="667" spans="1:12" ht="12.75" x14ac:dyDescent="0.2">
      <c r="A667" s="78" t="s">
        <v>2315</v>
      </c>
      <c r="B667" s="78" t="s">
        <v>174</v>
      </c>
      <c r="C667" s="90">
        <v>131</v>
      </c>
      <c r="D667" s="78"/>
      <c r="E667" s="78"/>
      <c r="G667" s="96" t="s">
        <v>2809</v>
      </c>
      <c r="H667" s="96" t="s">
        <v>733</v>
      </c>
      <c r="I667" s="96">
        <v>6</v>
      </c>
      <c r="J667" s="96"/>
      <c r="K667" s="96"/>
      <c r="L667" s="96" t="s">
        <v>1954</v>
      </c>
    </row>
    <row r="668" spans="1:12" ht="12.75" x14ac:dyDescent="0.2">
      <c r="A668" s="78" t="s">
        <v>2315</v>
      </c>
      <c r="B668" s="78" t="s">
        <v>174</v>
      </c>
      <c r="C668" s="90">
        <v>131</v>
      </c>
      <c r="D668" s="78" t="s">
        <v>3080</v>
      </c>
      <c r="E668" s="78"/>
      <c r="G668" s="96" t="s">
        <v>2809</v>
      </c>
      <c r="H668" s="96" t="s">
        <v>733</v>
      </c>
      <c r="I668" s="96">
        <v>6</v>
      </c>
      <c r="J668" s="96"/>
      <c r="K668" s="96"/>
      <c r="L668" s="96" t="s">
        <v>1956</v>
      </c>
    </row>
    <row r="669" spans="1:12" ht="12.75" x14ac:dyDescent="0.2">
      <c r="A669" s="78" t="s">
        <v>2334</v>
      </c>
      <c r="B669" s="78" t="s">
        <v>778</v>
      </c>
      <c r="C669" s="90">
        <v>99</v>
      </c>
      <c r="D669" s="78"/>
      <c r="E669" s="78"/>
      <c r="G669" s="94" t="s">
        <v>2810</v>
      </c>
      <c r="H669" s="94" t="s">
        <v>734</v>
      </c>
      <c r="I669" s="94">
        <v>5</v>
      </c>
      <c r="J669" s="94"/>
      <c r="K669" s="94"/>
      <c r="L669" s="94" t="s">
        <v>152</v>
      </c>
    </row>
    <row r="670" spans="1:12" ht="12.75" x14ac:dyDescent="0.2">
      <c r="A670" s="78" t="s">
        <v>3079</v>
      </c>
      <c r="B670" s="78" t="s">
        <v>518</v>
      </c>
      <c r="C670" s="90">
        <v>2236</v>
      </c>
      <c r="D670" s="78"/>
      <c r="E670" s="78"/>
      <c r="G670" s="94" t="s">
        <v>2810</v>
      </c>
      <c r="H670" s="94" t="s">
        <v>734</v>
      </c>
      <c r="I670" s="94">
        <v>5</v>
      </c>
      <c r="J670" s="94"/>
      <c r="K670" s="94"/>
      <c r="L670" s="94" t="s">
        <v>275</v>
      </c>
    </row>
    <row r="671" spans="1:12" ht="12.75" x14ac:dyDescent="0.2">
      <c r="A671" s="78" t="s">
        <v>3160</v>
      </c>
      <c r="B671" s="78" t="s">
        <v>519</v>
      </c>
      <c r="C671" s="90">
        <v>221</v>
      </c>
      <c r="D671" s="78"/>
      <c r="E671" s="78"/>
      <c r="G671" s="94" t="s">
        <v>2810</v>
      </c>
      <c r="H671" s="94" t="s">
        <v>734</v>
      </c>
      <c r="I671" s="94">
        <v>5</v>
      </c>
      <c r="J671" s="94"/>
      <c r="K671" s="94"/>
      <c r="L671" s="94" t="s">
        <v>156</v>
      </c>
    </row>
    <row r="672" spans="1:12" ht="12.75" x14ac:dyDescent="0.2">
      <c r="A672" s="78" t="s">
        <v>3084</v>
      </c>
      <c r="B672" s="78" t="s">
        <v>522</v>
      </c>
      <c r="C672" s="90">
        <v>471</v>
      </c>
      <c r="D672" s="78"/>
      <c r="E672" s="78"/>
      <c r="G672" s="94" t="s">
        <v>2810</v>
      </c>
      <c r="H672" s="94" t="s">
        <v>734</v>
      </c>
      <c r="I672" s="94">
        <v>5</v>
      </c>
      <c r="J672" s="94"/>
      <c r="K672" s="94"/>
      <c r="L672" s="94" t="s">
        <v>158</v>
      </c>
    </row>
    <row r="673" spans="1:14" ht="12.75" x14ac:dyDescent="0.2">
      <c r="A673" s="78" t="s">
        <v>3159</v>
      </c>
      <c r="B673" s="78" t="s">
        <v>523</v>
      </c>
      <c r="C673" s="90">
        <v>79</v>
      </c>
      <c r="D673" s="78"/>
      <c r="E673" s="78"/>
      <c r="G673" s="94" t="s">
        <v>2810</v>
      </c>
      <c r="H673" s="94" t="s">
        <v>734</v>
      </c>
      <c r="I673" s="94">
        <v>5</v>
      </c>
      <c r="J673" s="94"/>
      <c r="K673" s="94"/>
      <c r="L673" s="94" t="s">
        <v>1876</v>
      </c>
    </row>
    <row r="674" spans="1:14" ht="12.75" x14ac:dyDescent="0.2">
      <c r="A674" s="78" t="s">
        <v>3081</v>
      </c>
      <c r="B674" s="78" t="s">
        <v>524</v>
      </c>
      <c r="C674" s="90">
        <v>98</v>
      </c>
      <c r="D674" s="78"/>
      <c r="E674" s="78"/>
      <c r="G674" s="94" t="s">
        <v>2810</v>
      </c>
      <c r="H674" s="94" t="s">
        <v>734</v>
      </c>
      <c r="I674" s="94">
        <v>5</v>
      </c>
      <c r="J674" s="94"/>
      <c r="K674" s="94"/>
      <c r="L674" s="94" t="s">
        <v>1954</v>
      </c>
    </row>
    <row r="675" spans="1:14" ht="12.75" x14ac:dyDescent="0.2">
      <c r="A675" s="78" t="s">
        <v>3086</v>
      </c>
      <c r="B675" s="78" t="s">
        <v>766</v>
      </c>
      <c r="C675" s="90">
        <v>21</v>
      </c>
      <c r="D675" s="78"/>
      <c r="E675" s="78"/>
      <c r="G675" s="94" t="s">
        <v>2810</v>
      </c>
      <c r="H675" s="94" t="s">
        <v>734</v>
      </c>
      <c r="I675" s="94">
        <v>5</v>
      </c>
      <c r="J675" s="94"/>
      <c r="K675" s="94"/>
      <c r="L675" s="94" t="s">
        <v>1956</v>
      </c>
    </row>
    <row r="676" spans="1:14" ht="12.75" x14ac:dyDescent="0.2">
      <c r="A676" s="78" t="s">
        <v>3087</v>
      </c>
      <c r="B676" s="78" t="s">
        <v>767</v>
      </c>
      <c r="C676" s="90">
        <v>26</v>
      </c>
      <c r="D676" s="78"/>
      <c r="E676" s="78"/>
      <c r="G676" s="95" t="s">
        <v>2754</v>
      </c>
      <c r="H676" s="95" t="s">
        <v>706</v>
      </c>
      <c r="I676" s="95">
        <v>323</v>
      </c>
      <c r="J676" s="95"/>
      <c r="K676" s="95"/>
      <c r="L676" s="95" t="s">
        <v>159</v>
      </c>
    </row>
    <row r="677" spans="1:14" ht="12.75" x14ac:dyDescent="0.2">
      <c r="A677" s="78" t="s">
        <v>3085</v>
      </c>
      <c r="B677" s="78" t="s">
        <v>173</v>
      </c>
      <c r="C677" s="90">
        <v>17</v>
      </c>
      <c r="D677" s="78"/>
      <c r="E677" s="78"/>
      <c r="G677" s="95" t="s">
        <v>2759</v>
      </c>
      <c r="H677" s="95" t="s">
        <v>709</v>
      </c>
      <c r="I677" s="95">
        <v>187</v>
      </c>
      <c r="J677" s="95"/>
      <c r="K677" s="95">
        <v>373</v>
      </c>
      <c r="L677" s="95" t="s">
        <v>159</v>
      </c>
      <c r="N677" s="97"/>
    </row>
    <row r="678" spans="1:14" ht="12.75" x14ac:dyDescent="0.2">
      <c r="A678" s="78" t="s">
        <v>1505</v>
      </c>
      <c r="B678" s="78" t="s">
        <v>1538</v>
      </c>
      <c r="C678" s="90">
        <v>122</v>
      </c>
      <c r="D678" s="78"/>
      <c r="E678" s="90"/>
      <c r="G678" s="95" t="s">
        <v>2762</v>
      </c>
      <c r="H678" s="95" t="s">
        <v>512</v>
      </c>
      <c r="I678" s="95">
        <v>184</v>
      </c>
      <c r="J678" s="95"/>
      <c r="K678" s="95">
        <v>370</v>
      </c>
      <c r="L678" s="95" t="s">
        <v>159</v>
      </c>
      <c r="N678" s="97"/>
    </row>
    <row r="679" spans="1:14" ht="12.75" x14ac:dyDescent="0.2">
      <c r="A679" s="78" t="s">
        <v>1509</v>
      </c>
      <c r="B679" s="78" t="s">
        <v>86</v>
      </c>
      <c r="C679" s="90">
        <v>122</v>
      </c>
      <c r="D679" s="78"/>
      <c r="E679" s="90"/>
      <c r="G679" s="95" t="s">
        <v>2764</v>
      </c>
      <c r="H679" s="95" t="s">
        <v>513</v>
      </c>
      <c r="I679" s="95">
        <v>323</v>
      </c>
      <c r="J679" s="95"/>
      <c r="K679" s="95">
        <v>323</v>
      </c>
      <c r="L679" s="95" t="s">
        <v>159</v>
      </c>
      <c r="N679" s="97"/>
    </row>
    <row r="680" spans="1:14" ht="12.75" x14ac:dyDescent="0.2">
      <c r="A680" s="78" t="s">
        <v>1692</v>
      </c>
      <c r="B680" s="78" t="s">
        <v>1538</v>
      </c>
      <c r="C680" s="90">
        <v>122</v>
      </c>
      <c r="D680" s="78"/>
      <c r="E680" s="90"/>
      <c r="G680" s="95" t="s">
        <v>2755</v>
      </c>
      <c r="H680" s="95" t="s">
        <v>707</v>
      </c>
      <c r="I680" s="95">
        <v>58</v>
      </c>
      <c r="J680" s="95"/>
      <c r="K680" s="95"/>
      <c r="L680" s="95" t="s">
        <v>159</v>
      </c>
      <c r="N680" s="97"/>
    </row>
    <row r="681" spans="1:14" ht="12.75" x14ac:dyDescent="0.2">
      <c r="A681" s="78" t="s">
        <v>909</v>
      </c>
      <c r="B681" s="78" t="s">
        <v>910</v>
      </c>
      <c r="C681" s="90">
        <v>94</v>
      </c>
      <c r="D681" s="78"/>
      <c r="E681" s="90"/>
      <c r="G681" s="95" t="s">
        <v>2760</v>
      </c>
      <c r="H681" s="95" t="s">
        <v>710</v>
      </c>
      <c r="I681" s="95">
        <v>76</v>
      </c>
      <c r="J681" s="95"/>
      <c r="K681" s="95"/>
      <c r="L681" s="95" t="s">
        <v>159</v>
      </c>
      <c r="N681" s="97"/>
    </row>
    <row r="682" spans="1:14" ht="12.75" x14ac:dyDescent="0.2">
      <c r="A682" s="78" t="s">
        <v>911</v>
      </c>
      <c r="B682" s="78" t="s">
        <v>86</v>
      </c>
      <c r="C682" s="90">
        <v>94</v>
      </c>
      <c r="D682" s="78"/>
      <c r="E682" s="90"/>
      <c r="G682" s="95" t="s">
        <v>2763</v>
      </c>
      <c r="H682" s="95" t="s">
        <v>514</v>
      </c>
      <c r="I682" s="95">
        <v>73</v>
      </c>
      <c r="J682" s="95"/>
      <c r="K682" s="95"/>
      <c r="L682" s="95" t="s">
        <v>159</v>
      </c>
    </row>
    <row r="683" spans="1:14" ht="12.75" x14ac:dyDescent="0.2">
      <c r="A683" s="78" t="s">
        <v>3108</v>
      </c>
      <c r="B683" s="78" t="s">
        <v>3142</v>
      </c>
      <c r="C683" s="90">
        <v>259</v>
      </c>
      <c r="D683" s="78"/>
      <c r="E683" s="90">
        <v>261</v>
      </c>
      <c r="G683" s="95" t="s">
        <v>2765</v>
      </c>
      <c r="H683" s="95" t="s">
        <v>515</v>
      </c>
      <c r="I683" s="95">
        <v>83</v>
      </c>
      <c r="J683" s="95"/>
      <c r="K683" s="95"/>
      <c r="L683" s="95" t="s">
        <v>159</v>
      </c>
    </row>
    <row r="684" spans="1:14" ht="12.75" x14ac:dyDescent="0.2">
      <c r="A684" s="78" t="s">
        <v>3109</v>
      </c>
      <c r="B684" s="78" t="s">
        <v>3347</v>
      </c>
      <c r="C684" s="90">
        <v>67</v>
      </c>
      <c r="D684" s="78"/>
      <c r="E684" s="78">
        <v>69</v>
      </c>
      <c r="G684" s="95" t="s">
        <v>2756</v>
      </c>
      <c r="H684" s="95" t="s">
        <v>516</v>
      </c>
      <c r="I684" s="95">
        <v>72</v>
      </c>
      <c r="J684" s="95"/>
      <c r="K684" s="95"/>
      <c r="L684" s="95" t="s">
        <v>159</v>
      </c>
    </row>
    <row r="685" spans="1:14" ht="12.75" x14ac:dyDescent="0.2">
      <c r="A685" s="78" t="s">
        <v>3110</v>
      </c>
      <c r="B685" s="78" t="s">
        <v>3348</v>
      </c>
      <c r="C685" s="90">
        <v>52</v>
      </c>
      <c r="D685" s="78"/>
      <c r="E685" s="78">
        <v>56</v>
      </c>
      <c r="G685" s="95" t="s">
        <v>2766</v>
      </c>
      <c r="H685" s="95" t="s">
        <v>516</v>
      </c>
      <c r="I685" s="95">
        <v>66</v>
      </c>
      <c r="J685" s="95"/>
      <c r="K685" s="95"/>
      <c r="L685" s="95" t="s">
        <v>159</v>
      </c>
    </row>
    <row r="686" spans="1:14" ht="12.75" x14ac:dyDescent="0.2">
      <c r="A686" s="78" t="s">
        <v>3111</v>
      </c>
      <c r="B686" s="78" t="s">
        <v>3143</v>
      </c>
      <c r="C686" s="90">
        <v>63</v>
      </c>
      <c r="D686" s="78"/>
      <c r="E686" s="78">
        <v>59</v>
      </c>
      <c r="G686" s="95" t="s">
        <v>2757</v>
      </c>
      <c r="H686" s="95" t="s">
        <v>708</v>
      </c>
      <c r="I686" s="95">
        <v>91</v>
      </c>
      <c r="J686" s="95"/>
      <c r="K686" s="95"/>
      <c r="L686" s="95" t="s">
        <v>159</v>
      </c>
    </row>
    <row r="687" spans="1:14" ht="12.75" x14ac:dyDescent="0.2">
      <c r="A687" s="78" t="s">
        <v>3112</v>
      </c>
      <c r="B687" s="78" t="s">
        <v>3321</v>
      </c>
      <c r="C687" s="90">
        <v>77</v>
      </c>
      <c r="D687" s="78"/>
      <c r="E687" s="90"/>
      <c r="G687" s="95" t="s">
        <v>2758</v>
      </c>
      <c r="H687" s="95" t="s">
        <v>160</v>
      </c>
      <c r="I687" s="95">
        <v>102</v>
      </c>
      <c r="J687" s="95"/>
      <c r="K687" s="95"/>
      <c r="L687" s="95" t="s">
        <v>159</v>
      </c>
    </row>
    <row r="688" spans="1:14" ht="12.75" x14ac:dyDescent="0.2">
      <c r="A688" s="78" t="s">
        <v>3113</v>
      </c>
      <c r="B688" s="78" t="s">
        <v>3326</v>
      </c>
      <c r="C688" s="90">
        <v>193</v>
      </c>
      <c r="D688" s="78"/>
      <c r="E688" s="90">
        <v>181</v>
      </c>
      <c r="G688" s="95" t="s">
        <v>2761</v>
      </c>
      <c r="H688" s="95" t="s">
        <v>270</v>
      </c>
      <c r="I688" s="95">
        <v>111</v>
      </c>
      <c r="J688" s="95"/>
      <c r="K688" s="95"/>
      <c r="L688" s="95" t="s">
        <v>159</v>
      </c>
    </row>
    <row r="689" spans="1:12" ht="12.75" x14ac:dyDescent="0.2">
      <c r="A689" s="78" t="s">
        <v>3114</v>
      </c>
      <c r="B689" s="78" t="s">
        <v>3349</v>
      </c>
      <c r="C689" s="90">
        <v>68</v>
      </c>
      <c r="D689" s="78"/>
      <c r="E689" s="90">
        <v>56</v>
      </c>
      <c r="G689" s="95" t="s">
        <v>2953</v>
      </c>
      <c r="H689" s="95" t="s">
        <v>703</v>
      </c>
      <c r="I689" s="95">
        <v>1346</v>
      </c>
      <c r="J689" s="95"/>
      <c r="K689" s="95">
        <v>1658</v>
      </c>
      <c r="L689" s="95" t="s">
        <v>159</v>
      </c>
    </row>
    <row r="690" spans="1:12" ht="12.75" x14ac:dyDescent="0.2">
      <c r="A690" s="78" t="s">
        <v>3115</v>
      </c>
      <c r="B690" s="78" t="s">
        <v>3327</v>
      </c>
      <c r="C690" s="90">
        <v>73</v>
      </c>
      <c r="D690" s="78"/>
      <c r="E690" s="78">
        <v>69</v>
      </c>
      <c r="G690" s="95" t="s">
        <v>2752</v>
      </c>
      <c r="H690" s="95" t="s">
        <v>704</v>
      </c>
      <c r="I690" s="95">
        <v>83</v>
      </c>
      <c r="J690" s="95"/>
      <c r="K690" s="95"/>
      <c r="L690" s="95" t="s">
        <v>159</v>
      </c>
    </row>
    <row r="691" spans="1:12" ht="12.75" x14ac:dyDescent="0.2">
      <c r="A691" s="78" t="s">
        <v>3367</v>
      </c>
      <c r="B691" s="78" t="s">
        <v>3368</v>
      </c>
      <c r="C691" s="90">
        <v>323</v>
      </c>
      <c r="D691" s="78"/>
      <c r="E691" s="90">
        <v>320</v>
      </c>
      <c r="G691" s="95" t="s">
        <v>2753</v>
      </c>
      <c r="H691" s="95" t="s">
        <v>705</v>
      </c>
      <c r="I691" s="95">
        <v>123</v>
      </c>
      <c r="J691" s="95"/>
      <c r="K691" s="95"/>
      <c r="L691" s="95" t="s">
        <v>159</v>
      </c>
    </row>
    <row r="692" spans="1:12" ht="12.75" x14ac:dyDescent="0.2">
      <c r="A692" s="78" t="s">
        <v>3369</v>
      </c>
      <c r="B692" s="78" t="s">
        <v>3370</v>
      </c>
      <c r="C692" s="90">
        <v>70</v>
      </c>
      <c r="D692" s="78"/>
      <c r="E692" s="90">
        <v>67</v>
      </c>
      <c r="G692" s="95" t="s">
        <v>2794</v>
      </c>
      <c r="H692" s="95" t="s">
        <v>162</v>
      </c>
      <c r="I692" s="95">
        <v>60</v>
      </c>
      <c r="J692" s="95"/>
      <c r="K692" s="95"/>
      <c r="L692" s="95" t="s">
        <v>148</v>
      </c>
    </row>
    <row r="693" spans="1:12" ht="12.75" x14ac:dyDescent="0.2">
      <c r="A693" s="78" t="s">
        <v>3371</v>
      </c>
      <c r="B693" s="78" t="s">
        <v>3372</v>
      </c>
      <c r="C693" s="90">
        <v>91</v>
      </c>
      <c r="D693" s="78"/>
      <c r="E693" s="90"/>
      <c r="G693" s="96" t="s">
        <v>2823</v>
      </c>
      <c r="H693" s="96" t="s">
        <v>744</v>
      </c>
      <c r="I693" s="96">
        <v>322</v>
      </c>
      <c r="J693" s="96"/>
      <c r="K693" s="96"/>
      <c r="L693" s="96" t="s">
        <v>152</v>
      </c>
    </row>
    <row r="694" spans="1:12" ht="12.75" x14ac:dyDescent="0.2">
      <c r="A694" s="78" t="s">
        <v>3373</v>
      </c>
      <c r="B694" s="78" t="s">
        <v>3374</v>
      </c>
      <c r="C694" s="90">
        <v>63</v>
      </c>
      <c r="D694" s="78"/>
      <c r="E694" s="90"/>
      <c r="G694" s="96" t="s">
        <v>2823</v>
      </c>
      <c r="H694" s="96" t="s">
        <v>744</v>
      </c>
      <c r="I694" s="96">
        <v>322</v>
      </c>
      <c r="J694" s="96"/>
      <c r="K694" s="96"/>
      <c r="L694" s="96" t="s">
        <v>275</v>
      </c>
    </row>
    <row r="695" spans="1:12" ht="12.75" x14ac:dyDescent="0.2">
      <c r="A695" s="78" t="s">
        <v>3375</v>
      </c>
      <c r="B695" s="78" t="s">
        <v>3488</v>
      </c>
      <c r="C695" s="90">
        <v>99</v>
      </c>
      <c r="D695" s="78"/>
      <c r="E695" s="90"/>
      <c r="G695" s="96" t="s">
        <v>2823</v>
      </c>
      <c r="H695" s="96" t="s">
        <v>744</v>
      </c>
      <c r="I695" s="96">
        <v>322</v>
      </c>
      <c r="J695" s="96"/>
      <c r="K695" s="96"/>
      <c r="L695" s="96" t="s">
        <v>156</v>
      </c>
    </row>
    <row r="696" spans="1:12" ht="12.75" x14ac:dyDescent="0.2">
      <c r="A696" s="78" t="s">
        <v>3107</v>
      </c>
      <c r="B696" s="78" t="s">
        <v>3141</v>
      </c>
      <c r="C696" s="90">
        <v>85</v>
      </c>
      <c r="D696" s="78"/>
      <c r="E696" s="78">
        <v>91</v>
      </c>
      <c r="G696" s="96" t="s">
        <v>2823</v>
      </c>
      <c r="H696" s="96" t="s">
        <v>744</v>
      </c>
      <c r="I696" s="96">
        <v>322</v>
      </c>
      <c r="J696" s="96"/>
      <c r="K696" s="96"/>
      <c r="L696" s="96" t="s">
        <v>158</v>
      </c>
    </row>
    <row r="697" spans="1:12" ht="12.75" x14ac:dyDescent="0.2">
      <c r="A697" s="91" t="s">
        <v>3577</v>
      </c>
      <c r="B697" s="91" t="s">
        <v>3581</v>
      </c>
      <c r="C697" s="91">
        <v>87</v>
      </c>
      <c r="D697" s="91"/>
      <c r="E697" s="91"/>
      <c r="G697" s="96" t="s">
        <v>2823</v>
      </c>
      <c r="H697" s="96" t="s">
        <v>744</v>
      </c>
      <c r="I697" s="96">
        <v>322</v>
      </c>
      <c r="J697" s="96"/>
      <c r="K697" s="96"/>
      <c r="L697" s="96" t="s">
        <v>1876</v>
      </c>
    </row>
    <row r="698" spans="1:12" ht="12.75" x14ac:dyDescent="0.2">
      <c r="A698" s="78" t="s">
        <v>2858</v>
      </c>
      <c r="B698" s="78" t="s">
        <v>175</v>
      </c>
      <c r="C698" s="90">
        <v>6</v>
      </c>
      <c r="D698" s="78"/>
      <c r="E698" s="90"/>
      <c r="G698" s="96" t="s">
        <v>2823</v>
      </c>
      <c r="H698" s="96" t="s">
        <v>744</v>
      </c>
      <c r="I698" s="96">
        <v>322</v>
      </c>
      <c r="J698" s="96"/>
      <c r="K698" s="96"/>
      <c r="L698" s="96" t="s">
        <v>1954</v>
      </c>
    </row>
    <row r="699" spans="1:12" ht="12.75" x14ac:dyDescent="0.2">
      <c r="A699" s="78" t="s">
        <v>2859</v>
      </c>
      <c r="B699" s="78" t="s">
        <v>780</v>
      </c>
      <c r="C699" s="90">
        <v>2</v>
      </c>
      <c r="D699" s="78"/>
      <c r="E699" s="90"/>
      <c r="G699" s="96" t="s">
        <v>2823</v>
      </c>
      <c r="H699" s="96" t="s">
        <v>744</v>
      </c>
      <c r="I699" s="96">
        <v>322</v>
      </c>
      <c r="J699" s="96"/>
      <c r="K699" s="96"/>
      <c r="L699" s="96" t="s">
        <v>1956</v>
      </c>
    </row>
    <row r="700" spans="1:12" ht="12.75" x14ac:dyDescent="0.2">
      <c r="A700" s="78" t="s">
        <v>2860</v>
      </c>
      <c r="B700" s="78" t="s">
        <v>781</v>
      </c>
      <c r="C700" s="90">
        <v>4</v>
      </c>
      <c r="D700" s="78"/>
      <c r="E700" s="90"/>
      <c r="G700" s="94" t="s">
        <v>2824</v>
      </c>
      <c r="H700" s="94" t="s">
        <v>745</v>
      </c>
      <c r="I700" s="94">
        <v>71</v>
      </c>
      <c r="J700" s="94"/>
      <c r="K700" s="94"/>
      <c r="L700" s="94" t="s">
        <v>152</v>
      </c>
    </row>
    <row r="701" spans="1:12" ht="12.75" x14ac:dyDescent="0.2">
      <c r="A701" s="78" t="s">
        <v>2861</v>
      </c>
      <c r="B701" s="78" t="s">
        <v>782</v>
      </c>
      <c r="C701" s="90">
        <v>4</v>
      </c>
      <c r="D701" s="78"/>
      <c r="E701" s="90"/>
      <c r="G701" s="94" t="s">
        <v>2824</v>
      </c>
      <c r="H701" s="94" t="s">
        <v>745</v>
      </c>
      <c r="I701" s="94">
        <v>71</v>
      </c>
      <c r="J701" s="94"/>
      <c r="K701" s="94"/>
      <c r="L701" s="94" t="s">
        <v>275</v>
      </c>
    </row>
    <row r="702" spans="1:12" ht="12.75" x14ac:dyDescent="0.2">
      <c r="A702" s="78" t="s">
        <v>2863</v>
      </c>
      <c r="B702" s="78" t="s">
        <v>176</v>
      </c>
      <c r="C702" s="90">
        <v>6</v>
      </c>
      <c r="D702" s="78"/>
      <c r="E702" s="78"/>
      <c r="G702" s="94" t="s">
        <v>2824</v>
      </c>
      <c r="H702" s="94" t="s">
        <v>745</v>
      </c>
      <c r="I702" s="94">
        <v>71</v>
      </c>
      <c r="J702" s="94"/>
      <c r="K702" s="94"/>
      <c r="L702" s="94" t="s">
        <v>156</v>
      </c>
    </row>
    <row r="703" spans="1:12" ht="12.75" x14ac:dyDescent="0.2">
      <c r="A703" s="78" t="s">
        <v>2864</v>
      </c>
      <c r="B703" s="78" t="s">
        <v>177</v>
      </c>
      <c r="C703" s="90">
        <v>6</v>
      </c>
      <c r="D703" s="78"/>
      <c r="E703" s="90"/>
      <c r="G703" s="94" t="s">
        <v>2824</v>
      </c>
      <c r="H703" s="94" t="s">
        <v>745</v>
      </c>
      <c r="I703" s="94">
        <v>71</v>
      </c>
      <c r="J703" s="94"/>
      <c r="K703" s="94"/>
      <c r="L703" s="94" t="s">
        <v>158</v>
      </c>
    </row>
    <row r="704" spans="1:12" ht="12.75" x14ac:dyDescent="0.2">
      <c r="A704" s="78" t="s">
        <v>2865</v>
      </c>
      <c r="B704" s="78" t="s">
        <v>178</v>
      </c>
      <c r="C704" s="90">
        <v>3</v>
      </c>
      <c r="D704" s="78"/>
      <c r="E704" s="90"/>
      <c r="G704" s="94" t="s">
        <v>2824</v>
      </c>
      <c r="H704" s="94" t="s">
        <v>745</v>
      </c>
      <c r="I704" s="94">
        <v>71</v>
      </c>
      <c r="J704" s="94"/>
      <c r="K704" s="94"/>
      <c r="L704" s="94" t="s">
        <v>1876</v>
      </c>
    </row>
    <row r="705" spans="1:12" ht="12.75" x14ac:dyDescent="0.2">
      <c r="A705" s="78" t="s">
        <v>2866</v>
      </c>
      <c r="B705" s="78" t="s">
        <v>179</v>
      </c>
      <c r="C705" s="90">
        <v>4</v>
      </c>
      <c r="D705" s="78"/>
      <c r="E705" s="90"/>
      <c r="G705" s="94" t="s">
        <v>2824</v>
      </c>
      <c r="H705" s="94" t="s">
        <v>745</v>
      </c>
      <c r="I705" s="94">
        <v>71</v>
      </c>
      <c r="J705" s="94"/>
      <c r="K705" s="94"/>
      <c r="L705" s="94" t="s">
        <v>1954</v>
      </c>
    </row>
    <row r="706" spans="1:12" ht="12.75" x14ac:dyDescent="0.2">
      <c r="A706" s="78" t="s">
        <v>2867</v>
      </c>
      <c r="B706" s="78" t="s">
        <v>783</v>
      </c>
      <c r="C706" s="90">
        <v>2</v>
      </c>
      <c r="D706" s="78"/>
      <c r="E706" s="90"/>
      <c r="G706" s="94" t="s">
        <v>2824</v>
      </c>
      <c r="H706" s="94" t="s">
        <v>745</v>
      </c>
      <c r="I706" s="94">
        <v>71</v>
      </c>
      <c r="J706" s="94"/>
      <c r="K706" s="94"/>
      <c r="L706" s="94" t="s">
        <v>1956</v>
      </c>
    </row>
    <row r="707" spans="1:12" ht="12.75" x14ac:dyDescent="0.2">
      <c r="A707" s="78" t="s">
        <v>2868</v>
      </c>
      <c r="B707" s="78" t="s">
        <v>784</v>
      </c>
      <c r="C707" s="90">
        <v>4</v>
      </c>
      <c r="D707" s="78"/>
      <c r="E707" s="90"/>
      <c r="G707" s="96" t="s">
        <v>2825</v>
      </c>
      <c r="H707" s="96" t="s">
        <v>157</v>
      </c>
      <c r="I707" s="96">
        <v>82</v>
      </c>
      <c r="J707" s="96"/>
      <c r="K707" s="96"/>
      <c r="L707" s="96" t="s">
        <v>152</v>
      </c>
    </row>
    <row r="708" spans="1:12" ht="12.75" x14ac:dyDescent="0.2">
      <c r="A708" s="78" t="s">
        <v>2869</v>
      </c>
      <c r="B708" s="78" t="s">
        <v>785</v>
      </c>
      <c r="C708" s="90">
        <v>4</v>
      </c>
      <c r="D708" s="78"/>
      <c r="E708" s="90"/>
      <c r="G708" s="96" t="s">
        <v>2825</v>
      </c>
      <c r="H708" s="96" t="s">
        <v>157</v>
      </c>
      <c r="I708" s="96">
        <v>82</v>
      </c>
      <c r="J708" s="96"/>
      <c r="K708" s="96"/>
      <c r="L708" s="96" t="s">
        <v>275</v>
      </c>
    </row>
    <row r="709" spans="1:12" ht="12.75" x14ac:dyDescent="0.2">
      <c r="A709" s="78" t="s">
        <v>2961</v>
      </c>
      <c r="B709" s="78" t="s">
        <v>786</v>
      </c>
      <c r="C709" s="90">
        <v>5</v>
      </c>
      <c r="D709" s="78"/>
      <c r="E709" s="90"/>
      <c r="G709" s="96" t="s">
        <v>2825</v>
      </c>
      <c r="H709" s="96" t="s">
        <v>157</v>
      </c>
      <c r="I709" s="96">
        <v>82</v>
      </c>
      <c r="J709" s="96"/>
      <c r="K709" s="96"/>
      <c r="L709" s="96" t="s">
        <v>156</v>
      </c>
    </row>
    <row r="710" spans="1:12" ht="12.75" x14ac:dyDescent="0.2">
      <c r="A710" s="78" t="s">
        <v>3171</v>
      </c>
      <c r="B710" s="78" t="s">
        <v>3176</v>
      </c>
      <c r="C710" s="90">
        <v>54</v>
      </c>
      <c r="D710" s="78"/>
      <c r="E710" s="90">
        <v>52</v>
      </c>
      <c r="G710" s="96" t="s">
        <v>2825</v>
      </c>
      <c r="H710" s="96" t="s">
        <v>157</v>
      </c>
      <c r="I710" s="96">
        <v>82</v>
      </c>
      <c r="J710" s="96"/>
      <c r="K710" s="96"/>
      <c r="L710" s="96" t="s">
        <v>158</v>
      </c>
    </row>
    <row r="711" spans="1:12" ht="12.75" x14ac:dyDescent="0.2">
      <c r="A711" s="78" t="s">
        <v>3489</v>
      </c>
      <c r="B711" s="78" t="s">
        <v>779</v>
      </c>
      <c r="C711" s="90">
        <v>436</v>
      </c>
      <c r="D711" s="78"/>
      <c r="E711" s="90"/>
      <c r="G711" s="96" t="s">
        <v>2825</v>
      </c>
      <c r="H711" s="96" t="s">
        <v>157</v>
      </c>
      <c r="I711" s="96">
        <v>82</v>
      </c>
      <c r="J711" s="96"/>
      <c r="K711" s="96"/>
      <c r="L711" s="96" t="s">
        <v>1876</v>
      </c>
    </row>
    <row r="712" spans="1:12" ht="12.75" x14ac:dyDescent="0.2">
      <c r="A712" s="78" t="s">
        <v>3525</v>
      </c>
      <c r="B712" s="78" t="s">
        <v>779</v>
      </c>
      <c r="C712" s="90">
        <v>362</v>
      </c>
      <c r="D712" s="78"/>
      <c r="E712" s="90"/>
      <c r="G712" s="96" t="s">
        <v>2825</v>
      </c>
      <c r="H712" s="96" t="s">
        <v>157</v>
      </c>
      <c r="I712" s="96">
        <v>82</v>
      </c>
      <c r="J712" s="96"/>
      <c r="K712" s="96"/>
      <c r="L712" s="96" t="s">
        <v>1954</v>
      </c>
    </row>
    <row r="713" spans="1:12" ht="12.75" x14ac:dyDescent="0.2">
      <c r="A713" s="78" t="s">
        <v>2855</v>
      </c>
      <c r="B713" s="78" t="s">
        <v>779</v>
      </c>
      <c r="C713" s="90">
        <v>288</v>
      </c>
      <c r="D713" s="78"/>
      <c r="E713" s="90"/>
      <c r="G713" s="96" t="s">
        <v>2825</v>
      </c>
      <c r="H713" s="96" t="s">
        <v>157</v>
      </c>
      <c r="I713" s="96">
        <v>82</v>
      </c>
      <c r="J713" s="96"/>
      <c r="K713" s="96"/>
      <c r="L713" s="96" t="s">
        <v>1956</v>
      </c>
    </row>
    <row r="714" spans="1:12" ht="12.75" x14ac:dyDescent="0.2">
      <c r="A714" s="78" t="s">
        <v>2856</v>
      </c>
      <c r="B714" s="78" t="s">
        <v>526</v>
      </c>
      <c r="C714" s="90">
        <v>57</v>
      </c>
      <c r="D714" s="78"/>
      <c r="E714" s="90"/>
      <c r="G714" s="94" t="s">
        <v>2826</v>
      </c>
      <c r="H714" s="94" t="s">
        <v>746</v>
      </c>
      <c r="I714" s="94">
        <v>89</v>
      </c>
      <c r="J714" s="94"/>
      <c r="K714" s="94"/>
      <c r="L714" s="94" t="s">
        <v>152</v>
      </c>
    </row>
    <row r="715" spans="1:12" ht="12.75" x14ac:dyDescent="0.2">
      <c r="A715" s="78" t="s">
        <v>2857</v>
      </c>
      <c r="B715" s="78" t="s">
        <v>527</v>
      </c>
      <c r="C715" s="90">
        <v>90</v>
      </c>
      <c r="D715" s="78"/>
      <c r="E715" s="90"/>
      <c r="G715" s="94" t="s">
        <v>2826</v>
      </c>
      <c r="H715" s="94" t="s">
        <v>746</v>
      </c>
      <c r="I715" s="94">
        <v>89</v>
      </c>
      <c r="J715" s="94"/>
      <c r="K715" s="94"/>
      <c r="L715" s="94" t="s">
        <v>275</v>
      </c>
    </row>
    <row r="716" spans="1:12" ht="12.75" x14ac:dyDescent="0.2">
      <c r="A716" s="78" t="s">
        <v>2862</v>
      </c>
      <c r="B716" s="78" t="s">
        <v>528</v>
      </c>
      <c r="C716" s="90">
        <v>51</v>
      </c>
      <c r="D716" s="78"/>
      <c r="E716" s="90"/>
      <c r="G716" s="94" t="s">
        <v>2826</v>
      </c>
      <c r="H716" s="94" t="s">
        <v>746</v>
      </c>
      <c r="I716" s="94">
        <v>89</v>
      </c>
      <c r="J716" s="94"/>
      <c r="K716" s="94"/>
      <c r="L716" s="94" t="s">
        <v>156</v>
      </c>
    </row>
    <row r="717" spans="1:12" ht="12.75" x14ac:dyDescent="0.2">
      <c r="A717" s="78" t="s">
        <v>3490</v>
      </c>
      <c r="B717" s="78" t="s">
        <v>3491</v>
      </c>
      <c r="C717" s="90">
        <v>74</v>
      </c>
      <c r="D717" s="78"/>
      <c r="E717" s="90"/>
      <c r="G717" s="94" t="s">
        <v>2826</v>
      </c>
      <c r="H717" s="94" t="s">
        <v>746</v>
      </c>
      <c r="I717" s="94">
        <v>89</v>
      </c>
      <c r="J717" s="94"/>
      <c r="K717" s="94"/>
      <c r="L717" s="94" t="s">
        <v>158</v>
      </c>
    </row>
    <row r="718" spans="1:12" ht="12.75" x14ac:dyDescent="0.2">
      <c r="A718" s="78" t="s">
        <v>2147</v>
      </c>
      <c r="B718" s="78" t="s">
        <v>101</v>
      </c>
      <c r="C718" s="90">
        <v>99</v>
      </c>
      <c r="D718" s="78"/>
      <c r="E718" s="90"/>
      <c r="G718" s="94" t="s">
        <v>2826</v>
      </c>
      <c r="H718" s="94" t="s">
        <v>746</v>
      </c>
      <c r="I718" s="94">
        <v>89</v>
      </c>
      <c r="J718" s="94"/>
      <c r="K718" s="94"/>
      <c r="L718" s="94" t="s">
        <v>1876</v>
      </c>
    </row>
    <row r="719" spans="1:12" ht="12.75" x14ac:dyDescent="0.2">
      <c r="A719" s="78" t="s">
        <v>2478</v>
      </c>
      <c r="B719" s="78" t="s">
        <v>760</v>
      </c>
      <c r="C719" s="90">
        <v>105</v>
      </c>
      <c r="D719" s="78"/>
      <c r="E719" s="78"/>
      <c r="G719" s="94" t="s">
        <v>2826</v>
      </c>
      <c r="H719" s="94" t="s">
        <v>746</v>
      </c>
      <c r="I719" s="94">
        <v>89</v>
      </c>
      <c r="J719" s="94"/>
      <c r="K719" s="94"/>
      <c r="L719" s="94" t="s">
        <v>1954</v>
      </c>
    </row>
    <row r="720" spans="1:12" ht="12.75" x14ac:dyDescent="0.2">
      <c r="A720" s="78" t="s">
        <v>2480</v>
      </c>
      <c r="B720" s="78" t="s">
        <v>760</v>
      </c>
      <c r="C720" s="90">
        <v>59</v>
      </c>
      <c r="D720" s="78"/>
      <c r="E720" s="78"/>
      <c r="G720" s="94" t="s">
        <v>2826</v>
      </c>
      <c r="H720" s="94" t="s">
        <v>746</v>
      </c>
      <c r="I720" s="94">
        <v>89</v>
      </c>
      <c r="J720" s="94"/>
      <c r="K720" s="94"/>
      <c r="L720" s="94" t="s">
        <v>1956</v>
      </c>
    </row>
    <row r="721" spans="1:12" ht="12.75" x14ac:dyDescent="0.2">
      <c r="A721" s="78" t="s">
        <v>2146</v>
      </c>
      <c r="B721" s="78" t="s">
        <v>1659</v>
      </c>
      <c r="C721" s="90">
        <v>127</v>
      </c>
      <c r="D721" s="78"/>
      <c r="E721" s="90"/>
      <c r="G721" s="96" t="s">
        <v>2827</v>
      </c>
      <c r="H721" s="96" t="s">
        <v>747</v>
      </c>
      <c r="I721" s="96">
        <v>80</v>
      </c>
      <c r="J721" s="96"/>
      <c r="K721" s="96"/>
      <c r="L721" s="96" t="s">
        <v>152</v>
      </c>
    </row>
    <row r="722" spans="1:12" ht="12.75" x14ac:dyDescent="0.2">
      <c r="A722" s="78" t="s">
        <v>2870</v>
      </c>
      <c r="B722" s="78" t="s">
        <v>529</v>
      </c>
      <c r="C722" s="90">
        <v>50</v>
      </c>
      <c r="D722" s="78"/>
      <c r="E722" s="90"/>
      <c r="G722" s="96" t="s">
        <v>2827</v>
      </c>
      <c r="H722" s="96" t="s">
        <v>747</v>
      </c>
      <c r="I722" s="96">
        <v>80</v>
      </c>
      <c r="J722" s="96"/>
      <c r="K722" s="96"/>
      <c r="L722" s="96" t="s">
        <v>275</v>
      </c>
    </row>
    <row r="723" spans="1:12" ht="12.75" x14ac:dyDescent="0.2">
      <c r="A723" s="78" t="s">
        <v>2871</v>
      </c>
      <c r="B723" s="78" t="s">
        <v>530</v>
      </c>
      <c r="C723" s="90">
        <v>2</v>
      </c>
      <c r="D723" s="78"/>
      <c r="E723" s="90"/>
      <c r="G723" s="96" t="s">
        <v>2827</v>
      </c>
      <c r="H723" s="96" t="s">
        <v>747</v>
      </c>
      <c r="I723" s="96">
        <v>80</v>
      </c>
      <c r="J723" s="96"/>
      <c r="K723" s="96"/>
      <c r="L723" s="96" t="s">
        <v>156</v>
      </c>
    </row>
    <row r="724" spans="1:12" ht="12.75" x14ac:dyDescent="0.2">
      <c r="A724" s="78" t="s">
        <v>2872</v>
      </c>
      <c r="B724" s="78" t="s">
        <v>531</v>
      </c>
      <c r="C724" s="90">
        <v>4</v>
      </c>
      <c r="D724" s="78"/>
      <c r="E724" s="90"/>
      <c r="G724" s="96" t="s">
        <v>2827</v>
      </c>
      <c r="H724" s="96" t="s">
        <v>747</v>
      </c>
      <c r="I724" s="96">
        <v>80</v>
      </c>
      <c r="J724" s="96"/>
      <c r="K724" s="96"/>
      <c r="L724" s="96" t="s">
        <v>158</v>
      </c>
    </row>
    <row r="725" spans="1:12" ht="12.75" x14ac:dyDescent="0.2">
      <c r="A725" s="78" t="s">
        <v>2873</v>
      </c>
      <c r="B725" s="78" t="s">
        <v>532</v>
      </c>
      <c r="C725" s="90">
        <v>4</v>
      </c>
      <c r="D725" s="78"/>
      <c r="E725" s="90"/>
      <c r="G725" s="96" t="s">
        <v>2827</v>
      </c>
      <c r="H725" s="96" t="s">
        <v>747</v>
      </c>
      <c r="I725" s="96">
        <v>80</v>
      </c>
      <c r="J725" s="96"/>
      <c r="K725" s="96"/>
      <c r="L725" s="96" t="s">
        <v>1876</v>
      </c>
    </row>
    <row r="726" spans="1:12" ht="12.75" x14ac:dyDescent="0.2">
      <c r="A726" s="78" t="s">
        <v>3116</v>
      </c>
      <c r="B726" s="78" t="s">
        <v>3184</v>
      </c>
      <c r="C726" s="90">
        <v>201</v>
      </c>
      <c r="D726" s="78"/>
      <c r="E726" s="90"/>
      <c r="G726" s="96" t="s">
        <v>2827</v>
      </c>
      <c r="H726" s="96" t="s">
        <v>747</v>
      </c>
      <c r="I726" s="96">
        <v>80</v>
      </c>
      <c r="J726" s="96"/>
      <c r="K726" s="96"/>
      <c r="L726" s="96" t="s">
        <v>1954</v>
      </c>
    </row>
    <row r="727" spans="1:12" ht="12.75" x14ac:dyDescent="0.2">
      <c r="A727" s="78" t="s">
        <v>2749</v>
      </c>
      <c r="B727" s="78" t="s">
        <v>533</v>
      </c>
      <c r="C727" s="90">
        <v>232</v>
      </c>
      <c r="D727" s="78"/>
      <c r="E727" s="90"/>
      <c r="G727" s="96" t="s">
        <v>2827</v>
      </c>
      <c r="H727" s="96" t="s">
        <v>747</v>
      </c>
      <c r="I727" s="96">
        <v>80</v>
      </c>
      <c r="J727" s="96"/>
      <c r="K727" s="96"/>
      <c r="L727" s="96" t="s">
        <v>1956</v>
      </c>
    </row>
    <row r="728" spans="1:12" ht="12.75" x14ac:dyDescent="0.2">
      <c r="A728" s="78" t="s">
        <v>2750</v>
      </c>
      <c r="B728" s="78" t="s">
        <v>534</v>
      </c>
      <c r="C728" s="90">
        <v>244</v>
      </c>
      <c r="D728" s="78"/>
      <c r="E728" s="90">
        <v>194</v>
      </c>
      <c r="G728" s="95" t="s">
        <v>2266</v>
      </c>
      <c r="H728" s="95" t="s">
        <v>2271</v>
      </c>
      <c r="I728" s="95">
        <v>214</v>
      </c>
      <c r="J728" s="95"/>
      <c r="K728" s="95"/>
      <c r="L728" s="95" t="s">
        <v>166</v>
      </c>
    </row>
    <row r="729" spans="1:12" ht="12.75" x14ac:dyDescent="0.2">
      <c r="A729" s="78" t="s">
        <v>1699</v>
      </c>
      <c r="B729" s="78" t="s">
        <v>182</v>
      </c>
      <c r="C729" s="90">
        <v>11</v>
      </c>
      <c r="D729" s="78"/>
      <c r="E729" s="90"/>
      <c r="G729" s="95" t="s">
        <v>2267</v>
      </c>
      <c r="H729" s="95" t="s">
        <v>2272</v>
      </c>
      <c r="I729" s="95">
        <v>100</v>
      </c>
      <c r="J729" s="95"/>
      <c r="K729" s="95"/>
      <c r="L729" s="95" t="s">
        <v>166</v>
      </c>
    </row>
    <row r="730" spans="1:12" ht="12.75" x14ac:dyDescent="0.2">
      <c r="A730" s="78" t="s">
        <v>1700</v>
      </c>
      <c r="B730" s="78" t="s">
        <v>1702</v>
      </c>
      <c r="C730" s="90">
        <v>16</v>
      </c>
      <c r="D730" s="78"/>
      <c r="E730" s="90"/>
      <c r="G730" s="95" t="s">
        <v>2268</v>
      </c>
      <c r="H730" s="95" t="s">
        <v>752</v>
      </c>
      <c r="I730" s="95">
        <v>46</v>
      </c>
      <c r="J730" s="95"/>
      <c r="K730" s="95"/>
      <c r="L730" s="95" t="s">
        <v>166</v>
      </c>
    </row>
    <row r="731" spans="1:12" ht="12.75" x14ac:dyDescent="0.2">
      <c r="A731" s="78" t="s">
        <v>1701</v>
      </c>
      <c r="B731" s="78" t="s">
        <v>1703</v>
      </c>
      <c r="C731" s="90">
        <v>16</v>
      </c>
      <c r="D731" s="78"/>
      <c r="E731" s="90"/>
      <c r="G731" s="95" t="s">
        <v>2269</v>
      </c>
      <c r="H731" s="95" t="s">
        <v>750</v>
      </c>
      <c r="I731" s="95">
        <v>16</v>
      </c>
      <c r="J731" s="95"/>
      <c r="K731" s="95"/>
      <c r="L731" s="95" t="s">
        <v>166</v>
      </c>
    </row>
    <row r="732" spans="1:12" ht="12.75" x14ac:dyDescent="0.2">
      <c r="A732" s="78" t="s">
        <v>3037</v>
      </c>
      <c r="B732" s="78" t="s">
        <v>3313</v>
      </c>
      <c r="C732" s="90">
        <v>262</v>
      </c>
      <c r="D732" s="78"/>
      <c r="E732" s="90"/>
      <c r="G732" s="95" t="s">
        <v>2270</v>
      </c>
      <c r="H732" s="95" t="s">
        <v>751</v>
      </c>
      <c r="I732" s="95">
        <v>52</v>
      </c>
      <c r="J732" s="95"/>
      <c r="K732" s="95"/>
      <c r="L732" s="95" t="s">
        <v>166</v>
      </c>
    </row>
    <row r="733" spans="1:12" ht="12.75" x14ac:dyDescent="0.2">
      <c r="A733" s="78" t="s">
        <v>3038</v>
      </c>
      <c r="B733" s="78" t="s">
        <v>3314</v>
      </c>
      <c r="C733" s="90">
        <v>149</v>
      </c>
      <c r="D733" s="78"/>
      <c r="E733" s="90"/>
      <c r="G733" s="95" t="s">
        <v>2274</v>
      </c>
      <c r="H733" s="95" t="s">
        <v>287</v>
      </c>
      <c r="I733" s="95">
        <v>2484</v>
      </c>
      <c r="J733" s="95"/>
      <c r="K733" s="95">
        <v>1976</v>
      </c>
      <c r="L733" s="95" t="s">
        <v>166</v>
      </c>
    </row>
    <row r="734" spans="1:12" ht="12.75" x14ac:dyDescent="0.2">
      <c r="A734" s="78" t="s">
        <v>2307</v>
      </c>
      <c r="B734" s="78" t="s">
        <v>535</v>
      </c>
      <c r="C734" s="90">
        <v>6</v>
      </c>
      <c r="D734" s="78"/>
      <c r="E734" s="90"/>
      <c r="G734" s="95" t="s">
        <v>2273</v>
      </c>
      <c r="H734" s="95" t="s">
        <v>164</v>
      </c>
      <c r="I734" s="95">
        <v>188</v>
      </c>
      <c r="J734" s="95"/>
      <c r="K734" s="95"/>
      <c r="L734" s="95" t="s">
        <v>166</v>
      </c>
    </row>
    <row r="735" spans="1:12" ht="12.75" x14ac:dyDescent="0.2">
      <c r="A735" s="78" t="s">
        <v>2311</v>
      </c>
      <c r="B735" s="78" t="s">
        <v>536</v>
      </c>
      <c r="C735" s="90">
        <v>31</v>
      </c>
      <c r="D735" s="78"/>
      <c r="E735" s="90"/>
      <c r="G735" s="95" t="s">
        <v>2258</v>
      </c>
      <c r="H735" s="95" t="s">
        <v>168</v>
      </c>
      <c r="I735" s="95">
        <v>508</v>
      </c>
      <c r="J735" s="95"/>
      <c r="K735" s="95"/>
      <c r="L735" s="95" t="s">
        <v>166</v>
      </c>
    </row>
    <row r="736" spans="1:12" ht="12.75" x14ac:dyDescent="0.2">
      <c r="A736" s="78" t="s">
        <v>3092</v>
      </c>
      <c r="B736" s="78" t="s">
        <v>3091</v>
      </c>
      <c r="C736" s="90">
        <v>4</v>
      </c>
      <c r="D736" s="78"/>
      <c r="E736" s="90"/>
      <c r="G736" s="95" t="s">
        <v>2263</v>
      </c>
      <c r="H736" s="95" t="s">
        <v>168</v>
      </c>
      <c r="I736" s="95">
        <v>508</v>
      </c>
      <c r="J736" s="95"/>
      <c r="K736" s="95"/>
      <c r="L736" s="95" t="s">
        <v>166</v>
      </c>
    </row>
    <row r="737" spans="1:12" ht="12.75" x14ac:dyDescent="0.2">
      <c r="A737" s="78" t="s">
        <v>2309</v>
      </c>
      <c r="B737" s="78" t="s">
        <v>537</v>
      </c>
      <c r="C737" s="90">
        <v>21</v>
      </c>
      <c r="D737" s="78"/>
      <c r="E737" s="90"/>
      <c r="G737" s="95" t="s">
        <v>2259</v>
      </c>
      <c r="H737" s="95" t="s">
        <v>165</v>
      </c>
      <c r="I737" s="95">
        <v>66</v>
      </c>
      <c r="J737" s="95"/>
      <c r="K737" s="95"/>
      <c r="L737" s="95" t="s">
        <v>166</v>
      </c>
    </row>
    <row r="738" spans="1:12" ht="12.75" x14ac:dyDescent="0.2">
      <c r="A738" s="78" t="s">
        <v>3172</v>
      </c>
      <c r="B738" s="78" t="s">
        <v>3177</v>
      </c>
      <c r="C738" s="90">
        <v>24</v>
      </c>
      <c r="D738" s="78"/>
      <c r="E738" s="90"/>
      <c r="G738" s="95" t="s">
        <v>2260</v>
      </c>
      <c r="H738" s="95" t="s">
        <v>167</v>
      </c>
      <c r="I738" s="95">
        <v>88</v>
      </c>
      <c r="J738" s="95"/>
      <c r="K738" s="95"/>
      <c r="L738" s="95" t="s">
        <v>166</v>
      </c>
    </row>
    <row r="739" spans="1:12" ht="12.75" x14ac:dyDescent="0.2">
      <c r="A739" s="78" t="s">
        <v>2603</v>
      </c>
      <c r="B739" s="78" t="s">
        <v>2605</v>
      </c>
      <c r="C739" s="90">
        <v>375</v>
      </c>
      <c r="D739" s="78"/>
      <c r="E739" s="90">
        <v>355</v>
      </c>
      <c r="G739" s="95" t="s">
        <v>2261</v>
      </c>
      <c r="H739" s="95" t="s">
        <v>753</v>
      </c>
      <c r="I739" s="95">
        <v>88</v>
      </c>
      <c r="J739" s="95"/>
      <c r="K739" s="95"/>
      <c r="L739" s="95" t="s">
        <v>166</v>
      </c>
    </row>
    <row r="740" spans="1:12" ht="12.75" x14ac:dyDescent="0.2">
      <c r="A740" s="78" t="s">
        <v>2604</v>
      </c>
      <c r="B740" s="78" t="s">
        <v>787</v>
      </c>
      <c r="C740" s="90">
        <v>90</v>
      </c>
      <c r="D740" s="78"/>
      <c r="E740" s="78"/>
      <c r="G740" s="95" t="s">
        <v>2264</v>
      </c>
      <c r="H740" s="95" t="s">
        <v>3363</v>
      </c>
      <c r="I740" s="95">
        <v>88</v>
      </c>
      <c r="J740" s="95"/>
      <c r="K740" s="95"/>
      <c r="L740" s="95" t="s">
        <v>166</v>
      </c>
    </row>
    <row r="741" spans="1:12" ht="12.75" x14ac:dyDescent="0.2">
      <c r="A741" s="78" t="s">
        <v>2305</v>
      </c>
      <c r="B741" s="78" t="s">
        <v>184</v>
      </c>
      <c r="C741" s="90">
        <v>73</v>
      </c>
      <c r="D741" s="78"/>
      <c r="E741" s="90">
        <v>53</v>
      </c>
      <c r="G741" s="95" t="s">
        <v>2262</v>
      </c>
      <c r="H741" s="95" t="s">
        <v>517</v>
      </c>
      <c r="I741" s="95">
        <v>84</v>
      </c>
      <c r="J741" s="95"/>
      <c r="K741" s="95"/>
      <c r="L741" s="95" t="s">
        <v>166</v>
      </c>
    </row>
    <row r="742" spans="1:12" ht="12.75" x14ac:dyDescent="0.2">
      <c r="A742" s="78" t="s">
        <v>2300</v>
      </c>
      <c r="B742" s="78" t="s">
        <v>2606</v>
      </c>
      <c r="C742" s="90">
        <v>212</v>
      </c>
      <c r="D742" s="78"/>
      <c r="E742" s="78"/>
      <c r="G742" s="95" t="s">
        <v>2265</v>
      </c>
      <c r="H742" s="95" t="s">
        <v>754</v>
      </c>
      <c r="I742" s="95">
        <v>94</v>
      </c>
      <c r="J742" s="95"/>
      <c r="K742" s="95"/>
      <c r="L742" s="95" t="s">
        <v>166</v>
      </c>
    </row>
    <row r="743" spans="1:12" ht="12.75" x14ac:dyDescent="0.2">
      <c r="A743" s="78" t="s">
        <v>2301</v>
      </c>
      <c r="B743" s="78" t="s">
        <v>788</v>
      </c>
      <c r="C743" s="90">
        <v>77</v>
      </c>
      <c r="D743" s="78"/>
      <c r="E743" s="78"/>
      <c r="G743" s="95" t="s">
        <v>2275</v>
      </c>
      <c r="H743" s="95" t="s">
        <v>755</v>
      </c>
      <c r="I743" s="95">
        <v>558</v>
      </c>
      <c r="J743" s="95"/>
      <c r="K743" s="95"/>
      <c r="L743" s="95" t="s">
        <v>166</v>
      </c>
    </row>
    <row r="744" spans="1:12" ht="12.75" x14ac:dyDescent="0.2">
      <c r="A744" s="78" t="s">
        <v>3521</v>
      </c>
      <c r="B744" s="78" t="s">
        <v>3523</v>
      </c>
      <c r="C744" s="90">
        <v>473</v>
      </c>
      <c r="D744" s="78"/>
      <c r="E744" s="90"/>
      <c r="G744" s="95" t="s">
        <v>2276</v>
      </c>
      <c r="H744" s="95" t="s">
        <v>169</v>
      </c>
      <c r="I744" s="95">
        <v>55</v>
      </c>
      <c r="J744" s="95"/>
      <c r="K744" s="95"/>
      <c r="L744" s="95" t="s">
        <v>166</v>
      </c>
    </row>
    <row r="745" spans="1:12" ht="12.75" x14ac:dyDescent="0.2">
      <c r="A745" s="78" t="s">
        <v>3633</v>
      </c>
      <c r="B745" s="78" t="s">
        <v>789</v>
      </c>
      <c r="C745" s="90">
        <v>86</v>
      </c>
      <c r="D745" s="78" t="s">
        <v>2303</v>
      </c>
      <c r="E745" s="90">
        <v>93</v>
      </c>
      <c r="G745" s="95" t="s">
        <v>2277</v>
      </c>
      <c r="H745" s="95" t="s">
        <v>758</v>
      </c>
      <c r="I745" s="95">
        <v>157</v>
      </c>
      <c r="J745" s="95"/>
      <c r="K745" s="95"/>
      <c r="L745" s="95" t="s">
        <v>166</v>
      </c>
    </row>
    <row r="746" spans="1:12" ht="12.75" x14ac:dyDescent="0.2">
      <c r="A746" s="78" t="s">
        <v>3634</v>
      </c>
      <c r="B746" s="78" t="s">
        <v>186</v>
      </c>
      <c r="C746" s="90">
        <v>41</v>
      </c>
      <c r="D746" s="78" t="s">
        <v>2304</v>
      </c>
      <c r="E746" s="90">
        <v>38</v>
      </c>
      <c r="G746" s="95" t="s">
        <v>2278</v>
      </c>
      <c r="H746" s="95" t="s">
        <v>759</v>
      </c>
      <c r="I746" s="95">
        <v>85</v>
      </c>
      <c r="J746" s="95"/>
      <c r="K746" s="95"/>
      <c r="L746" s="95" t="s">
        <v>166</v>
      </c>
    </row>
    <row r="747" spans="1:12" ht="12.75" x14ac:dyDescent="0.2">
      <c r="A747" s="78" t="s">
        <v>2613</v>
      </c>
      <c r="B747" s="78" t="s">
        <v>790</v>
      </c>
      <c r="C747" s="90">
        <v>36</v>
      </c>
      <c r="D747" s="78"/>
      <c r="E747" s="90"/>
      <c r="G747" s="95" t="s">
        <v>2279</v>
      </c>
      <c r="H747" s="95" t="s">
        <v>170</v>
      </c>
      <c r="I747" s="95">
        <v>86</v>
      </c>
      <c r="J747" s="95"/>
      <c r="K747" s="95"/>
      <c r="L747" s="95" t="s">
        <v>166</v>
      </c>
    </row>
    <row r="748" spans="1:12" ht="12.75" x14ac:dyDescent="0.2">
      <c r="A748" s="78" t="s">
        <v>2306</v>
      </c>
      <c r="B748" s="78" t="s">
        <v>791</v>
      </c>
      <c r="C748" s="90">
        <v>6</v>
      </c>
      <c r="D748" s="78"/>
      <c r="E748" s="90"/>
      <c r="G748" s="95" t="s">
        <v>2280</v>
      </c>
      <c r="H748" s="95" t="s">
        <v>171</v>
      </c>
      <c r="I748" s="95">
        <v>40</v>
      </c>
      <c r="J748" s="95"/>
      <c r="K748" s="95"/>
      <c r="L748" s="95" t="s">
        <v>166</v>
      </c>
    </row>
    <row r="749" spans="1:12" ht="12.75" x14ac:dyDescent="0.2">
      <c r="A749" s="78" t="s">
        <v>2614</v>
      </c>
      <c r="B749" s="78" t="s">
        <v>792</v>
      </c>
      <c r="C749" s="90">
        <v>94</v>
      </c>
      <c r="D749" s="78"/>
      <c r="E749" s="90"/>
      <c r="G749" s="95" t="s">
        <v>2281</v>
      </c>
      <c r="H749" s="95" t="s">
        <v>757</v>
      </c>
      <c r="I749" s="95">
        <v>30</v>
      </c>
      <c r="J749" s="95"/>
      <c r="K749" s="95"/>
      <c r="L749" s="95" t="s">
        <v>166</v>
      </c>
    </row>
    <row r="750" spans="1:12" ht="12.75" x14ac:dyDescent="0.2">
      <c r="A750" s="78" t="s">
        <v>3635</v>
      </c>
      <c r="B750" s="78" t="s">
        <v>793</v>
      </c>
      <c r="C750" s="90">
        <v>10</v>
      </c>
      <c r="D750" s="78"/>
      <c r="E750" s="90"/>
      <c r="G750" s="95" t="s">
        <v>2282</v>
      </c>
      <c r="H750" s="95" t="s">
        <v>288</v>
      </c>
      <c r="I750" s="95">
        <v>2177</v>
      </c>
      <c r="J750" s="95"/>
      <c r="K750" s="95">
        <v>2179</v>
      </c>
      <c r="L750" s="95" t="s">
        <v>749</v>
      </c>
    </row>
    <row r="751" spans="1:12" ht="12.75" x14ac:dyDescent="0.2">
      <c r="A751" s="78" t="s">
        <v>2615</v>
      </c>
      <c r="B751" s="78" t="s">
        <v>794</v>
      </c>
      <c r="C751" s="90">
        <v>165</v>
      </c>
      <c r="D751" s="78"/>
      <c r="E751" s="90"/>
      <c r="G751" s="95" t="s">
        <v>2283</v>
      </c>
      <c r="H751" s="95" t="s">
        <v>3389</v>
      </c>
      <c r="I751" s="95">
        <v>126</v>
      </c>
      <c r="J751" s="95"/>
      <c r="K751" s="95"/>
      <c r="L751" s="95" t="s">
        <v>749</v>
      </c>
    </row>
    <row r="752" spans="1:12" ht="12.75" x14ac:dyDescent="0.2">
      <c r="A752" s="78" t="s">
        <v>2310</v>
      </c>
      <c r="B752" s="78" t="s">
        <v>795</v>
      </c>
      <c r="C752" s="90">
        <v>10</v>
      </c>
      <c r="D752" s="78"/>
      <c r="E752" s="90"/>
      <c r="G752" s="95" t="s">
        <v>2284</v>
      </c>
      <c r="H752" s="95" t="s">
        <v>761</v>
      </c>
      <c r="I752" s="95">
        <v>138</v>
      </c>
      <c r="J752" s="95"/>
      <c r="K752" s="95"/>
      <c r="L752" s="95" t="s">
        <v>749</v>
      </c>
    </row>
    <row r="753" spans="1:12" ht="12.75" x14ac:dyDescent="0.2">
      <c r="A753" s="78" t="s">
        <v>3093</v>
      </c>
      <c r="B753" s="78" t="s">
        <v>3090</v>
      </c>
      <c r="C753" s="90">
        <v>107</v>
      </c>
      <c r="D753" s="78"/>
      <c r="E753" s="90"/>
      <c r="G753" s="95" t="s">
        <v>2285</v>
      </c>
      <c r="H753" s="95" t="s">
        <v>762</v>
      </c>
      <c r="I753" s="95">
        <v>391</v>
      </c>
      <c r="J753" s="95"/>
      <c r="K753" s="95"/>
      <c r="L753" s="95" t="s">
        <v>749</v>
      </c>
    </row>
    <row r="754" spans="1:12" ht="12.75" x14ac:dyDescent="0.2">
      <c r="A754" s="91" t="s">
        <v>3576</v>
      </c>
      <c r="B754" s="91" t="s">
        <v>3582</v>
      </c>
      <c r="C754" s="91">
        <v>101</v>
      </c>
      <c r="D754" s="91"/>
      <c r="E754" s="91"/>
      <c r="G754" s="95" t="s">
        <v>2289</v>
      </c>
      <c r="H754" s="95" t="s">
        <v>2298</v>
      </c>
      <c r="I754" s="95">
        <v>391</v>
      </c>
      <c r="J754" s="95"/>
      <c r="K754" s="95"/>
      <c r="L754" s="95" t="s">
        <v>749</v>
      </c>
    </row>
    <row r="755" spans="1:12" ht="12.75" x14ac:dyDescent="0.2">
      <c r="A755" s="78" t="s">
        <v>3522</v>
      </c>
      <c r="B755" s="78" t="s">
        <v>3524</v>
      </c>
      <c r="C755" s="90">
        <v>34</v>
      </c>
      <c r="D755" s="78"/>
      <c r="E755" s="90"/>
      <c r="G755" s="95" t="s">
        <v>2286</v>
      </c>
      <c r="H755" s="95" t="s">
        <v>165</v>
      </c>
      <c r="I755" s="95">
        <v>62</v>
      </c>
      <c r="J755" s="95"/>
      <c r="K755" s="95"/>
      <c r="L755" s="95" t="s">
        <v>749</v>
      </c>
    </row>
    <row r="756" spans="1:12" ht="12.75" x14ac:dyDescent="0.2">
      <c r="A756" s="78" t="s">
        <v>3088</v>
      </c>
      <c r="B756" s="78" t="s">
        <v>3089</v>
      </c>
      <c r="C756" s="90">
        <v>6</v>
      </c>
      <c r="D756" s="78"/>
      <c r="E756" s="90"/>
      <c r="G756" s="95" t="s">
        <v>2287</v>
      </c>
      <c r="H756" s="95" t="s">
        <v>167</v>
      </c>
      <c r="I756" s="95">
        <v>88</v>
      </c>
      <c r="J756" s="95"/>
      <c r="K756" s="95"/>
      <c r="L756" s="95" t="s">
        <v>749</v>
      </c>
    </row>
    <row r="757" spans="1:12" ht="12.75" x14ac:dyDescent="0.2">
      <c r="A757" s="78" t="s">
        <v>2341</v>
      </c>
      <c r="B757" s="78" t="s">
        <v>796</v>
      </c>
      <c r="C757" s="90">
        <v>1564</v>
      </c>
      <c r="D757" s="78"/>
      <c r="E757" s="90"/>
      <c r="G757" s="95" t="s">
        <v>2290</v>
      </c>
      <c r="H757" s="95" t="s">
        <v>2299</v>
      </c>
      <c r="I757" s="95">
        <v>88</v>
      </c>
      <c r="J757" s="95"/>
      <c r="K757" s="95"/>
      <c r="L757" s="95" t="s">
        <v>749</v>
      </c>
    </row>
    <row r="758" spans="1:12" ht="12.75" x14ac:dyDescent="0.2">
      <c r="A758" s="78" t="s">
        <v>2336</v>
      </c>
      <c r="B758" s="78" t="s">
        <v>1710</v>
      </c>
      <c r="C758" s="90">
        <v>9</v>
      </c>
      <c r="D758" s="78"/>
      <c r="E758" s="90"/>
      <c r="G758" s="95" t="s">
        <v>2288</v>
      </c>
      <c r="H758" s="95" t="s">
        <v>517</v>
      </c>
      <c r="I758" s="95">
        <v>65</v>
      </c>
      <c r="J758" s="95"/>
      <c r="K758" s="95"/>
      <c r="L758" s="95" t="s">
        <v>749</v>
      </c>
    </row>
    <row r="759" spans="1:12" ht="12.75" x14ac:dyDescent="0.2">
      <c r="A759" s="78" t="s">
        <v>2337</v>
      </c>
      <c r="B759" s="78" t="s">
        <v>1711</v>
      </c>
      <c r="C759" s="90">
        <v>58</v>
      </c>
      <c r="D759" s="78"/>
      <c r="E759" s="90"/>
      <c r="G759" s="95" t="s">
        <v>2296</v>
      </c>
      <c r="H759" s="95" t="s">
        <v>764</v>
      </c>
      <c r="I759" s="95">
        <v>126</v>
      </c>
      <c r="J759" s="95"/>
      <c r="K759" s="95"/>
      <c r="L759" s="95" t="s">
        <v>749</v>
      </c>
    </row>
    <row r="760" spans="1:12" ht="12.75" x14ac:dyDescent="0.2">
      <c r="A760" s="78" t="s">
        <v>2338</v>
      </c>
      <c r="B760" s="78" t="s">
        <v>1712</v>
      </c>
      <c r="C760" s="90">
        <v>31</v>
      </c>
      <c r="D760" s="78"/>
      <c r="E760" s="90"/>
      <c r="G760" s="95" t="s">
        <v>2291</v>
      </c>
      <c r="H760" s="95" t="s">
        <v>763</v>
      </c>
      <c r="I760" s="95">
        <v>712</v>
      </c>
      <c r="J760" s="95"/>
      <c r="K760" s="95">
        <v>714</v>
      </c>
      <c r="L760" s="95" t="s">
        <v>749</v>
      </c>
    </row>
    <row r="761" spans="1:12" ht="12.75" x14ac:dyDescent="0.2">
      <c r="A761" s="78" t="s">
        <v>2339</v>
      </c>
      <c r="B761" s="78" t="s">
        <v>1713</v>
      </c>
      <c r="C761" s="90">
        <v>6</v>
      </c>
      <c r="D761" s="78"/>
      <c r="E761" s="90"/>
      <c r="G761" s="95" t="s">
        <v>2292</v>
      </c>
      <c r="H761" s="95" t="s">
        <v>169</v>
      </c>
      <c r="I761" s="95">
        <v>56</v>
      </c>
      <c r="J761" s="95"/>
      <c r="K761" s="95"/>
      <c r="L761" s="95" t="s">
        <v>749</v>
      </c>
    </row>
    <row r="762" spans="1:12" ht="12.75" x14ac:dyDescent="0.2">
      <c r="A762" s="78" t="s">
        <v>2342</v>
      </c>
      <c r="B762" s="78" t="s">
        <v>187</v>
      </c>
      <c r="C762" s="90">
        <v>184</v>
      </c>
      <c r="D762" s="78"/>
      <c r="E762" s="90"/>
      <c r="G762" s="95" t="s">
        <v>2293</v>
      </c>
      <c r="H762" s="95" t="s">
        <v>758</v>
      </c>
      <c r="I762" s="95">
        <v>157</v>
      </c>
      <c r="J762" s="95"/>
      <c r="K762" s="95"/>
      <c r="L762" s="95" t="s">
        <v>749</v>
      </c>
    </row>
    <row r="763" spans="1:12" ht="12.75" x14ac:dyDescent="0.2">
      <c r="A763" s="78" t="s">
        <v>2340</v>
      </c>
      <c r="B763" s="78" t="s">
        <v>1714</v>
      </c>
      <c r="C763" s="90">
        <v>5</v>
      </c>
      <c r="D763" s="78"/>
      <c r="E763" s="90"/>
      <c r="G763" s="95" t="s">
        <v>2294</v>
      </c>
      <c r="H763" s="95" t="s">
        <v>759</v>
      </c>
      <c r="I763" s="95">
        <v>86</v>
      </c>
      <c r="J763" s="95"/>
      <c r="K763" s="95">
        <v>88</v>
      </c>
      <c r="L763" s="95" t="s">
        <v>749</v>
      </c>
    </row>
    <row r="764" spans="1:12" ht="12.75" x14ac:dyDescent="0.2">
      <c r="A764" s="78" t="s">
        <v>2335</v>
      </c>
      <c r="B764" s="78" t="s">
        <v>1709</v>
      </c>
      <c r="C764" s="90">
        <v>197</v>
      </c>
      <c r="D764" s="78"/>
      <c r="E764" s="90"/>
      <c r="G764" s="95" t="s">
        <v>2295</v>
      </c>
      <c r="H764" s="95" t="s">
        <v>765</v>
      </c>
      <c r="I764" s="95">
        <v>35</v>
      </c>
      <c r="J764" s="95"/>
      <c r="K764" s="95"/>
      <c r="L764" s="95" t="s">
        <v>749</v>
      </c>
    </row>
    <row r="765" spans="1:12" ht="12.75" x14ac:dyDescent="0.2">
      <c r="A765" s="78" t="s">
        <v>2347</v>
      </c>
      <c r="B765" s="78" t="s">
        <v>798</v>
      </c>
      <c r="C765" s="90">
        <v>5</v>
      </c>
      <c r="D765" s="78"/>
      <c r="E765" s="90"/>
      <c r="G765" s="95" t="s">
        <v>2322</v>
      </c>
      <c r="H765" s="95" t="s">
        <v>768</v>
      </c>
      <c r="I765" s="95">
        <v>981</v>
      </c>
      <c r="J765" s="95"/>
      <c r="K765" s="95"/>
      <c r="L765" s="95" t="s">
        <v>172</v>
      </c>
    </row>
    <row r="766" spans="1:12" ht="12.75" x14ac:dyDescent="0.2">
      <c r="A766" s="78" t="s">
        <v>2348</v>
      </c>
      <c r="B766" s="78" t="s">
        <v>188</v>
      </c>
      <c r="C766" s="90">
        <v>72</v>
      </c>
      <c r="D766" s="78"/>
      <c r="E766" s="90"/>
      <c r="G766" s="95" t="s">
        <v>2323</v>
      </c>
      <c r="H766" s="95" t="s">
        <v>769</v>
      </c>
      <c r="I766" s="95">
        <v>113</v>
      </c>
      <c r="J766" s="95"/>
      <c r="K766" s="95"/>
      <c r="L766" s="95" t="s">
        <v>172</v>
      </c>
    </row>
    <row r="767" spans="1:12" ht="12.75" x14ac:dyDescent="0.2">
      <c r="A767" s="78" t="s">
        <v>2349</v>
      </c>
      <c r="B767" s="78" t="s">
        <v>189</v>
      </c>
      <c r="C767" s="90">
        <v>16</v>
      </c>
      <c r="D767" s="78"/>
      <c r="E767" s="90"/>
      <c r="G767" s="95" t="s">
        <v>2458</v>
      </c>
      <c r="H767" s="95" t="s">
        <v>520</v>
      </c>
      <c r="I767" s="95">
        <v>466</v>
      </c>
      <c r="J767" s="95"/>
      <c r="K767" s="95"/>
      <c r="L767" s="95" t="s">
        <v>172</v>
      </c>
    </row>
    <row r="768" spans="1:12" ht="12.75" x14ac:dyDescent="0.2">
      <c r="A768" s="78" t="s">
        <v>2350</v>
      </c>
      <c r="B768" s="78" t="s">
        <v>799</v>
      </c>
      <c r="C768" s="90">
        <v>6</v>
      </c>
      <c r="D768" s="78"/>
      <c r="E768" s="90"/>
      <c r="G768" s="95" t="s">
        <v>2330</v>
      </c>
      <c r="H768" s="95" t="s">
        <v>774</v>
      </c>
      <c r="I768" s="95">
        <v>108</v>
      </c>
      <c r="J768" s="95"/>
      <c r="K768" s="95"/>
      <c r="L768" s="95" t="s">
        <v>172</v>
      </c>
    </row>
    <row r="769" spans="1:12" ht="12.75" x14ac:dyDescent="0.2">
      <c r="A769" s="78" t="s">
        <v>2351</v>
      </c>
      <c r="B769" s="78" t="s">
        <v>800</v>
      </c>
      <c r="C769" s="90">
        <v>5</v>
      </c>
      <c r="D769" s="78"/>
      <c r="E769" s="78"/>
      <c r="G769" s="95" t="s">
        <v>2331</v>
      </c>
      <c r="H769" s="95" t="s">
        <v>775</v>
      </c>
      <c r="I769" s="95">
        <v>77</v>
      </c>
      <c r="J769" s="95"/>
      <c r="K769" s="95"/>
      <c r="L769" s="95" t="s">
        <v>172</v>
      </c>
    </row>
    <row r="770" spans="1:12" ht="12.75" x14ac:dyDescent="0.2">
      <c r="A770" s="78" t="s">
        <v>2346</v>
      </c>
      <c r="B770" s="78" t="s">
        <v>538</v>
      </c>
      <c r="C770" s="90">
        <v>110</v>
      </c>
      <c r="D770" s="78"/>
      <c r="E770" s="90"/>
      <c r="G770" s="95" t="s">
        <v>2332</v>
      </c>
      <c r="H770" s="95" t="s">
        <v>776</v>
      </c>
      <c r="I770" s="95">
        <v>73</v>
      </c>
      <c r="J770" s="95"/>
      <c r="K770" s="95"/>
      <c r="L770" s="95" t="s">
        <v>172</v>
      </c>
    </row>
    <row r="771" spans="1:12" ht="12.75" x14ac:dyDescent="0.2">
      <c r="A771" s="78" t="s">
        <v>2343</v>
      </c>
      <c r="B771" s="78" t="s">
        <v>191</v>
      </c>
      <c r="C771" s="90">
        <v>276</v>
      </c>
      <c r="D771" s="78"/>
      <c r="E771" s="90"/>
      <c r="G771" s="95" t="s">
        <v>2333</v>
      </c>
      <c r="H771" s="95" t="s">
        <v>777</v>
      </c>
      <c r="I771" s="95">
        <v>109</v>
      </c>
      <c r="J771" s="95"/>
      <c r="K771" s="95"/>
      <c r="L771" s="95" t="s">
        <v>172</v>
      </c>
    </row>
    <row r="772" spans="1:12" ht="12.75" x14ac:dyDescent="0.2">
      <c r="A772" s="78" t="s">
        <v>2344</v>
      </c>
      <c r="B772" s="78" t="s">
        <v>797</v>
      </c>
      <c r="C772" s="90">
        <v>96</v>
      </c>
      <c r="D772" s="78"/>
      <c r="E772" s="90"/>
      <c r="G772" s="95" t="s">
        <v>2324</v>
      </c>
      <c r="H772" s="95" t="s">
        <v>521</v>
      </c>
      <c r="I772" s="95">
        <v>311</v>
      </c>
      <c r="J772" s="95"/>
      <c r="K772" s="95"/>
      <c r="L772" s="95" t="s">
        <v>172</v>
      </c>
    </row>
    <row r="773" spans="1:12" ht="12.75" x14ac:dyDescent="0.2">
      <c r="A773" s="78" t="s">
        <v>2345</v>
      </c>
      <c r="B773" s="78" t="s">
        <v>192</v>
      </c>
      <c r="C773" s="90">
        <v>30</v>
      </c>
      <c r="D773" s="78"/>
      <c r="E773" s="90"/>
      <c r="G773" s="95" t="s">
        <v>2325</v>
      </c>
      <c r="H773" s="95" t="s">
        <v>770</v>
      </c>
      <c r="I773" s="95">
        <v>72</v>
      </c>
      <c r="J773" s="95"/>
      <c r="K773" s="95"/>
      <c r="L773" s="95" t="s">
        <v>172</v>
      </c>
    </row>
    <row r="774" spans="1:12" ht="12.75" x14ac:dyDescent="0.2">
      <c r="A774" s="78" t="s">
        <v>2353</v>
      </c>
      <c r="B774" s="78" t="s">
        <v>1718</v>
      </c>
      <c r="C774" s="90">
        <v>75</v>
      </c>
      <c r="D774" s="78"/>
      <c r="E774" s="78"/>
      <c r="G774" s="95" t="s">
        <v>2326</v>
      </c>
      <c r="H774" s="95" t="s">
        <v>771</v>
      </c>
      <c r="I774" s="95">
        <v>76</v>
      </c>
      <c r="J774" s="95"/>
      <c r="K774" s="95"/>
      <c r="L774" s="95" t="s">
        <v>172</v>
      </c>
    </row>
    <row r="775" spans="1:12" ht="12.75" x14ac:dyDescent="0.2">
      <c r="A775" s="78" t="s">
        <v>2364</v>
      </c>
      <c r="B775" s="78" t="s">
        <v>1716</v>
      </c>
      <c r="C775" s="90">
        <v>72</v>
      </c>
      <c r="D775" s="78"/>
      <c r="E775" s="90">
        <v>71</v>
      </c>
      <c r="G775" s="95" t="s">
        <v>2328</v>
      </c>
      <c r="H775" s="95" t="s">
        <v>772</v>
      </c>
      <c r="I775" s="95">
        <v>246</v>
      </c>
      <c r="J775" s="95"/>
      <c r="K775" s="95"/>
      <c r="L775" s="95" t="s">
        <v>172</v>
      </c>
    </row>
    <row r="776" spans="1:12" ht="12.75" x14ac:dyDescent="0.2">
      <c r="A776" s="78" t="s">
        <v>2352</v>
      </c>
      <c r="B776" s="78" t="s">
        <v>1717</v>
      </c>
      <c r="C776" s="90">
        <v>203</v>
      </c>
      <c r="D776" s="78"/>
      <c r="E776" s="78"/>
      <c r="G776" s="95" t="s">
        <v>2329</v>
      </c>
      <c r="H776" s="95" t="s">
        <v>773</v>
      </c>
      <c r="I776" s="95">
        <v>72</v>
      </c>
      <c r="J776" s="95"/>
      <c r="K776" s="95"/>
      <c r="L776" s="95" t="s">
        <v>172</v>
      </c>
    </row>
    <row r="777" spans="1:12" ht="12.75" x14ac:dyDescent="0.2">
      <c r="A777" s="78" t="s">
        <v>2363</v>
      </c>
      <c r="B777" s="78" t="s">
        <v>1715</v>
      </c>
      <c r="C777" s="90">
        <v>264</v>
      </c>
      <c r="D777" s="78"/>
      <c r="E777" s="78">
        <v>263</v>
      </c>
      <c r="G777" s="95" t="s">
        <v>2327</v>
      </c>
      <c r="H777" s="95" t="s">
        <v>525</v>
      </c>
      <c r="I777" s="95">
        <v>87</v>
      </c>
      <c r="J777" s="95"/>
      <c r="K777" s="95"/>
      <c r="L777" s="95" t="s">
        <v>172</v>
      </c>
    </row>
    <row r="778" spans="1:12" ht="12.75" x14ac:dyDescent="0.2">
      <c r="A778" s="78" t="s">
        <v>2354</v>
      </c>
      <c r="B778" s="78" t="s">
        <v>1710</v>
      </c>
      <c r="C778" s="90">
        <v>4</v>
      </c>
      <c r="D778" s="78"/>
      <c r="E778" s="78"/>
      <c r="G778" s="95" t="s">
        <v>2315</v>
      </c>
      <c r="H778" s="95" t="s">
        <v>174</v>
      </c>
      <c r="I778" s="95">
        <v>131</v>
      </c>
      <c r="J778" s="95" t="s">
        <v>3080</v>
      </c>
      <c r="K778" s="95"/>
      <c r="L778" s="95" t="s">
        <v>172</v>
      </c>
    </row>
    <row r="779" spans="1:12" ht="12.75" x14ac:dyDescent="0.2">
      <c r="A779" s="78" t="s">
        <v>2365</v>
      </c>
      <c r="B779" s="78" t="s">
        <v>798</v>
      </c>
      <c r="C779" s="90">
        <v>4</v>
      </c>
      <c r="D779" s="78"/>
      <c r="E779" s="90"/>
      <c r="G779" s="95" t="s">
        <v>2334</v>
      </c>
      <c r="H779" s="95" t="s">
        <v>778</v>
      </c>
      <c r="I779" s="95">
        <v>99</v>
      </c>
      <c r="J779" s="95"/>
      <c r="K779" s="95"/>
      <c r="L779" s="95" t="s">
        <v>172</v>
      </c>
    </row>
    <row r="780" spans="1:12" ht="12.75" x14ac:dyDescent="0.2">
      <c r="A780" s="78" t="s">
        <v>2355</v>
      </c>
      <c r="B780" s="78" t="s">
        <v>1711</v>
      </c>
      <c r="C780" s="90">
        <v>53</v>
      </c>
      <c r="D780" s="78"/>
      <c r="E780" s="78"/>
      <c r="G780" s="95" t="s">
        <v>3079</v>
      </c>
      <c r="H780" s="95" t="s">
        <v>518</v>
      </c>
      <c r="I780" s="95">
        <v>2236</v>
      </c>
      <c r="J780" s="95"/>
      <c r="K780" s="95"/>
      <c r="L780" s="95" t="s">
        <v>172</v>
      </c>
    </row>
    <row r="781" spans="1:12" ht="12.75" x14ac:dyDescent="0.2">
      <c r="A781" s="78" t="s">
        <v>2366</v>
      </c>
      <c r="B781" s="78" t="s">
        <v>188</v>
      </c>
      <c r="C781" s="90">
        <v>53</v>
      </c>
      <c r="D781" s="78"/>
      <c r="E781" s="90">
        <v>52</v>
      </c>
      <c r="G781" s="95" t="s">
        <v>3160</v>
      </c>
      <c r="H781" s="95" t="s">
        <v>519</v>
      </c>
      <c r="I781" s="95">
        <v>221</v>
      </c>
      <c r="J781" s="95"/>
      <c r="K781" s="95"/>
      <c r="L781" s="95" t="s">
        <v>172</v>
      </c>
    </row>
    <row r="782" spans="1:12" ht="12.75" x14ac:dyDescent="0.2">
      <c r="A782" s="78" t="s">
        <v>2356</v>
      </c>
      <c r="B782" s="78" t="s">
        <v>1712</v>
      </c>
      <c r="C782" s="90">
        <v>8</v>
      </c>
      <c r="D782" s="78"/>
      <c r="E782" s="78"/>
      <c r="G782" s="95" t="s">
        <v>3084</v>
      </c>
      <c r="H782" s="95" t="s">
        <v>522</v>
      </c>
      <c r="I782" s="95">
        <v>471</v>
      </c>
      <c r="J782" s="95"/>
      <c r="K782" s="95"/>
      <c r="L782" s="95" t="s">
        <v>172</v>
      </c>
    </row>
    <row r="783" spans="1:12" ht="12.75" x14ac:dyDescent="0.2">
      <c r="A783" s="78" t="s">
        <v>2367</v>
      </c>
      <c r="B783" s="78" t="s">
        <v>190</v>
      </c>
      <c r="C783" s="90">
        <v>6</v>
      </c>
      <c r="D783" s="78"/>
      <c r="E783" s="90"/>
      <c r="G783" s="95" t="s">
        <v>3159</v>
      </c>
      <c r="H783" s="95" t="s">
        <v>523</v>
      </c>
      <c r="I783" s="95">
        <v>79</v>
      </c>
      <c r="J783" s="95"/>
      <c r="K783" s="95"/>
      <c r="L783" s="95" t="s">
        <v>172</v>
      </c>
    </row>
    <row r="784" spans="1:12" ht="12.75" x14ac:dyDescent="0.2">
      <c r="A784" s="78" t="s">
        <v>2357</v>
      </c>
      <c r="B784" s="78" t="s">
        <v>1713</v>
      </c>
      <c r="C784" s="90">
        <v>4</v>
      </c>
      <c r="D784" s="78"/>
      <c r="E784" s="78"/>
      <c r="G784" s="95" t="s">
        <v>3081</v>
      </c>
      <c r="H784" s="95" t="s">
        <v>524</v>
      </c>
      <c r="I784" s="95">
        <v>98</v>
      </c>
      <c r="J784" s="95"/>
      <c r="K784" s="95"/>
      <c r="L784" s="95" t="s">
        <v>172</v>
      </c>
    </row>
    <row r="785" spans="1:14" ht="12.75" x14ac:dyDescent="0.2">
      <c r="A785" s="78" t="s">
        <v>2368</v>
      </c>
      <c r="B785" s="78" t="s">
        <v>799</v>
      </c>
      <c r="C785" s="90">
        <v>4</v>
      </c>
      <c r="D785" s="78"/>
      <c r="E785" s="90"/>
      <c r="G785" s="95" t="s">
        <v>3086</v>
      </c>
      <c r="H785" s="95" t="s">
        <v>766</v>
      </c>
      <c r="I785" s="95">
        <v>21</v>
      </c>
      <c r="J785" s="95"/>
      <c r="K785" s="95"/>
      <c r="L785" s="95" t="s">
        <v>172</v>
      </c>
    </row>
    <row r="786" spans="1:14" ht="12.75" x14ac:dyDescent="0.2">
      <c r="A786" s="78" t="s">
        <v>2358</v>
      </c>
      <c r="B786" s="78" t="s">
        <v>1714</v>
      </c>
      <c r="C786" s="90">
        <v>6</v>
      </c>
      <c r="D786" s="78"/>
      <c r="E786" s="78"/>
      <c r="G786" s="95" t="s">
        <v>3087</v>
      </c>
      <c r="H786" s="95" t="s">
        <v>767</v>
      </c>
      <c r="I786" s="95">
        <v>26</v>
      </c>
      <c r="J786" s="95"/>
      <c r="K786" s="95"/>
      <c r="L786" s="95" t="s">
        <v>172</v>
      </c>
    </row>
    <row r="787" spans="1:14" ht="12.75" x14ac:dyDescent="0.2">
      <c r="A787" s="78" t="s">
        <v>2369</v>
      </c>
      <c r="B787" s="78" t="s">
        <v>800</v>
      </c>
      <c r="C787" s="90">
        <v>5</v>
      </c>
      <c r="D787" s="78"/>
      <c r="E787" s="90"/>
      <c r="G787" s="95" t="s">
        <v>3085</v>
      </c>
      <c r="H787" s="95" t="s">
        <v>173</v>
      </c>
      <c r="I787" s="95">
        <v>17</v>
      </c>
      <c r="J787" s="95"/>
      <c r="K787" s="95"/>
      <c r="L787" s="95" t="s">
        <v>172</v>
      </c>
    </row>
    <row r="788" spans="1:14" ht="12.75" x14ac:dyDescent="0.2">
      <c r="A788" s="78" t="s">
        <v>2359</v>
      </c>
      <c r="B788" s="78" t="s">
        <v>1719</v>
      </c>
      <c r="C788" s="90">
        <v>32</v>
      </c>
      <c r="D788" s="78"/>
      <c r="E788" s="78"/>
      <c r="G788" s="94" t="s">
        <v>1505</v>
      </c>
      <c r="H788" s="94" t="s">
        <v>1538</v>
      </c>
      <c r="I788" s="94">
        <v>122</v>
      </c>
      <c r="J788" s="94"/>
      <c r="K788" s="94"/>
      <c r="L788" s="94" t="s">
        <v>83</v>
      </c>
    </row>
    <row r="789" spans="1:14" ht="12.75" x14ac:dyDescent="0.2">
      <c r="A789" s="78" t="s">
        <v>2370</v>
      </c>
      <c r="B789" s="78" t="s">
        <v>539</v>
      </c>
      <c r="C789" s="90">
        <v>32</v>
      </c>
      <c r="D789" s="78"/>
      <c r="E789" s="90"/>
      <c r="G789" s="94" t="s">
        <v>1505</v>
      </c>
      <c r="H789" s="94" t="s">
        <v>1538</v>
      </c>
      <c r="I789" s="94">
        <v>122</v>
      </c>
      <c r="J789" s="94"/>
      <c r="K789" s="94"/>
      <c r="L789" s="94" t="s">
        <v>81</v>
      </c>
    </row>
    <row r="790" spans="1:14" ht="12.75" x14ac:dyDescent="0.2">
      <c r="A790" s="78" t="s">
        <v>2360</v>
      </c>
      <c r="B790" s="78" t="s">
        <v>1720</v>
      </c>
      <c r="C790" s="90">
        <v>7</v>
      </c>
      <c r="D790" s="78"/>
      <c r="E790" s="78"/>
      <c r="G790" s="95" t="s">
        <v>1509</v>
      </c>
      <c r="H790" s="95" t="s">
        <v>86</v>
      </c>
      <c r="I790" s="95">
        <v>122</v>
      </c>
      <c r="J790" s="95"/>
      <c r="K790" s="95"/>
      <c r="L790" s="95" t="s">
        <v>85</v>
      </c>
    </row>
    <row r="791" spans="1:14" ht="12.75" x14ac:dyDescent="0.2">
      <c r="A791" s="78" t="s">
        <v>2371</v>
      </c>
      <c r="B791" s="78" t="s">
        <v>801</v>
      </c>
      <c r="C791" s="90">
        <v>7</v>
      </c>
      <c r="D791" s="78"/>
      <c r="E791" s="90"/>
      <c r="G791" s="95" t="s">
        <v>1692</v>
      </c>
      <c r="H791" s="95" t="s">
        <v>1538</v>
      </c>
      <c r="I791" s="95">
        <v>122</v>
      </c>
      <c r="J791" s="95"/>
      <c r="K791" s="95"/>
      <c r="L791" s="95" t="s">
        <v>84</v>
      </c>
    </row>
    <row r="792" spans="1:14" ht="12.75" x14ac:dyDescent="0.2">
      <c r="A792" s="78" t="s">
        <v>2361</v>
      </c>
      <c r="B792" s="78" t="s">
        <v>1711</v>
      </c>
      <c r="C792" s="90">
        <v>5</v>
      </c>
      <c r="D792" s="78"/>
      <c r="E792" s="78"/>
      <c r="G792" s="96" t="s">
        <v>909</v>
      </c>
      <c r="H792" s="96" t="s">
        <v>910</v>
      </c>
      <c r="I792" s="96">
        <v>94</v>
      </c>
      <c r="J792" s="96"/>
      <c r="K792" s="96"/>
      <c r="L792" s="96" t="s">
        <v>83</v>
      </c>
    </row>
    <row r="793" spans="1:14" ht="12.75" x14ac:dyDescent="0.2">
      <c r="A793" s="78" t="s">
        <v>2372</v>
      </c>
      <c r="B793" s="78" t="s">
        <v>188</v>
      </c>
      <c r="C793" s="90">
        <v>5</v>
      </c>
      <c r="D793" s="78"/>
      <c r="E793" s="90"/>
      <c r="G793" s="96" t="s">
        <v>909</v>
      </c>
      <c r="H793" s="96" t="s">
        <v>910</v>
      </c>
      <c r="I793" s="96">
        <v>94</v>
      </c>
      <c r="J793" s="96"/>
      <c r="K793" s="96"/>
      <c r="L793" s="96" t="s">
        <v>84</v>
      </c>
    </row>
    <row r="794" spans="1:14" ht="12.75" x14ac:dyDescent="0.2">
      <c r="A794" s="78" t="s">
        <v>2362</v>
      </c>
      <c r="B794" s="78" t="s">
        <v>1721</v>
      </c>
      <c r="C794" s="90">
        <v>4</v>
      </c>
      <c r="D794" s="78"/>
      <c r="E794" s="78"/>
      <c r="G794" s="96" t="s">
        <v>909</v>
      </c>
      <c r="H794" s="96" t="s">
        <v>910</v>
      </c>
      <c r="I794" s="96">
        <v>94</v>
      </c>
      <c r="J794" s="96"/>
      <c r="K794" s="96"/>
      <c r="L794" s="96" t="s">
        <v>81</v>
      </c>
    </row>
    <row r="795" spans="1:14" ht="12.75" x14ac:dyDescent="0.2">
      <c r="A795" s="78" t="s">
        <v>2373</v>
      </c>
      <c r="B795" s="78" t="s">
        <v>802</v>
      </c>
      <c r="C795" s="90">
        <v>4</v>
      </c>
      <c r="D795" s="78"/>
      <c r="E795" s="90"/>
      <c r="G795" s="95" t="s">
        <v>911</v>
      </c>
      <c r="H795" s="95" t="s">
        <v>86</v>
      </c>
      <c r="I795" s="95">
        <v>94</v>
      </c>
      <c r="J795" s="95"/>
      <c r="K795" s="95"/>
      <c r="L795" s="95" t="s">
        <v>85</v>
      </c>
    </row>
    <row r="796" spans="1:14" ht="12.75" x14ac:dyDescent="0.2">
      <c r="A796" s="78" t="s">
        <v>913</v>
      </c>
      <c r="B796" s="78" t="s">
        <v>546</v>
      </c>
      <c r="C796" s="90">
        <v>118</v>
      </c>
      <c r="D796" s="78"/>
      <c r="E796" s="90"/>
      <c r="G796" s="95" t="s">
        <v>3108</v>
      </c>
      <c r="H796" s="95" t="s">
        <v>3142</v>
      </c>
      <c r="I796" s="95">
        <v>259</v>
      </c>
      <c r="J796" s="95"/>
      <c r="K796" s="95">
        <v>261</v>
      </c>
      <c r="L796" s="95" t="s">
        <v>271</v>
      </c>
    </row>
    <row r="797" spans="1:14" ht="12.75" x14ac:dyDescent="0.2">
      <c r="A797" s="78" t="s">
        <v>3024</v>
      </c>
      <c r="B797" s="78" t="s">
        <v>3020</v>
      </c>
      <c r="C797" s="90">
        <v>3</v>
      </c>
      <c r="D797" s="78"/>
      <c r="E797" s="90"/>
      <c r="G797" s="95" t="s">
        <v>3109</v>
      </c>
      <c r="H797" s="95" t="s">
        <v>3347</v>
      </c>
      <c r="I797" s="95">
        <v>67</v>
      </c>
      <c r="J797" s="95"/>
      <c r="K797" s="95">
        <v>69</v>
      </c>
      <c r="L797" s="95" t="s">
        <v>271</v>
      </c>
    </row>
    <row r="798" spans="1:14" ht="12.75" x14ac:dyDescent="0.2">
      <c r="A798" s="78" t="s">
        <v>3025</v>
      </c>
      <c r="B798" s="78" t="s">
        <v>3021</v>
      </c>
      <c r="C798" s="90">
        <v>15</v>
      </c>
      <c r="D798" s="78"/>
      <c r="E798" s="90"/>
      <c r="G798" s="95" t="s">
        <v>3110</v>
      </c>
      <c r="H798" s="95" t="s">
        <v>3348</v>
      </c>
      <c r="I798" s="95">
        <v>52</v>
      </c>
      <c r="J798" s="95"/>
      <c r="K798" s="95">
        <v>56</v>
      </c>
      <c r="L798" s="95" t="s">
        <v>271</v>
      </c>
    </row>
    <row r="799" spans="1:14" ht="12.75" x14ac:dyDescent="0.2">
      <c r="A799" s="78" t="s">
        <v>3026</v>
      </c>
      <c r="B799" s="78" t="s">
        <v>3022</v>
      </c>
      <c r="C799" s="90">
        <v>15</v>
      </c>
      <c r="D799" s="78"/>
      <c r="E799" s="90"/>
      <c r="G799" s="95" t="s">
        <v>3111</v>
      </c>
      <c r="H799" s="95" t="s">
        <v>3143</v>
      </c>
      <c r="I799" s="95">
        <v>63</v>
      </c>
      <c r="J799" s="95"/>
      <c r="K799" s="95">
        <v>59</v>
      </c>
      <c r="L799" s="95" t="s">
        <v>271</v>
      </c>
      <c r="N799" s="97"/>
    </row>
    <row r="800" spans="1:14" ht="12.75" x14ac:dyDescent="0.2">
      <c r="A800" s="78" t="s">
        <v>1506</v>
      </c>
      <c r="B800" s="78" t="s">
        <v>547</v>
      </c>
      <c r="C800" s="90">
        <v>91</v>
      </c>
      <c r="D800" s="78"/>
      <c r="E800" s="90">
        <v>91</v>
      </c>
      <c r="G800" s="95" t="s">
        <v>3112</v>
      </c>
      <c r="H800" s="95" t="s">
        <v>3321</v>
      </c>
      <c r="I800" s="95">
        <v>77</v>
      </c>
      <c r="J800" s="95"/>
      <c r="K800" s="95"/>
      <c r="L800" s="95" t="s">
        <v>271</v>
      </c>
      <c r="N800" s="97"/>
    </row>
    <row r="801" spans="1:14" ht="12.75" x14ac:dyDescent="0.2">
      <c r="A801" s="78" t="s">
        <v>1511</v>
      </c>
      <c r="B801" s="78" t="s">
        <v>548</v>
      </c>
      <c r="C801" s="90">
        <v>88</v>
      </c>
      <c r="D801" s="78"/>
      <c r="E801" s="78">
        <v>90</v>
      </c>
      <c r="G801" s="95" t="s">
        <v>3113</v>
      </c>
      <c r="H801" s="95" t="s">
        <v>3326</v>
      </c>
      <c r="I801" s="95">
        <v>193</v>
      </c>
      <c r="J801" s="95"/>
      <c r="K801" s="95">
        <v>181</v>
      </c>
      <c r="L801" s="95" t="s">
        <v>271</v>
      </c>
      <c r="N801" s="97"/>
    </row>
    <row r="802" spans="1:14" ht="12.75" x14ac:dyDescent="0.2">
      <c r="A802" s="78" t="s">
        <v>1521</v>
      </c>
      <c r="B802" s="78" t="s">
        <v>549</v>
      </c>
      <c r="C802" s="90">
        <v>107</v>
      </c>
      <c r="D802" s="78"/>
      <c r="E802" s="90">
        <v>109</v>
      </c>
      <c r="G802" s="95" t="s">
        <v>3114</v>
      </c>
      <c r="H802" s="95" t="s">
        <v>3349</v>
      </c>
      <c r="I802" s="95">
        <v>68</v>
      </c>
      <c r="J802" s="95"/>
      <c r="K802" s="95">
        <v>56</v>
      </c>
      <c r="L802" s="95" t="s">
        <v>271</v>
      </c>
    </row>
    <row r="803" spans="1:14" ht="12.75" x14ac:dyDescent="0.2">
      <c r="A803" s="78" t="s">
        <v>3027</v>
      </c>
      <c r="B803" s="78" t="s">
        <v>3023</v>
      </c>
      <c r="C803" s="90">
        <v>15</v>
      </c>
      <c r="D803" s="78"/>
      <c r="E803" s="90"/>
      <c r="G803" s="95" t="s">
        <v>3115</v>
      </c>
      <c r="H803" s="95" t="s">
        <v>3327</v>
      </c>
      <c r="I803" s="95">
        <v>73</v>
      </c>
      <c r="J803" s="95"/>
      <c r="K803" s="95">
        <v>69</v>
      </c>
      <c r="L803" s="95" t="s">
        <v>271</v>
      </c>
    </row>
    <row r="804" spans="1:14" ht="12.75" x14ac:dyDescent="0.2">
      <c r="A804" s="78" t="s">
        <v>3637</v>
      </c>
      <c r="B804" s="78" t="s">
        <v>2969</v>
      </c>
      <c r="C804" s="90">
        <v>114</v>
      </c>
      <c r="D804" s="78"/>
      <c r="E804" s="90"/>
      <c r="G804" s="95" t="s">
        <v>3367</v>
      </c>
      <c r="H804" s="95" t="s">
        <v>3368</v>
      </c>
      <c r="I804" s="95">
        <v>323</v>
      </c>
      <c r="J804" s="95"/>
      <c r="K804" s="95">
        <v>320</v>
      </c>
      <c r="L804" s="95" t="s">
        <v>271</v>
      </c>
    </row>
    <row r="805" spans="1:14" ht="12.75" x14ac:dyDescent="0.2">
      <c r="A805" s="78" t="s">
        <v>2902</v>
      </c>
      <c r="B805" s="78" t="s">
        <v>811</v>
      </c>
      <c r="C805" s="90">
        <v>157</v>
      </c>
      <c r="D805" s="78"/>
      <c r="E805" s="90"/>
      <c r="G805" s="95" t="s">
        <v>3369</v>
      </c>
      <c r="H805" s="95" t="s">
        <v>3370</v>
      </c>
      <c r="I805" s="95">
        <v>70</v>
      </c>
      <c r="J805" s="95"/>
      <c r="K805" s="95">
        <v>67</v>
      </c>
      <c r="L805" s="95" t="s">
        <v>271</v>
      </c>
    </row>
    <row r="806" spans="1:14" ht="12.75" x14ac:dyDescent="0.2">
      <c r="A806" s="78" t="s">
        <v>2899</v>
      </c>
      <c r="B806" s="78" t="s">
        <v>803</v>
      </c>
      <c r="C806" s="90">
        <v>154</v>
      </c>
      <c r="D806" s="78"/>
      <c r="E806" s="90"/>
      <c r="G806" s="95" t="s">
        <v>3371</v>
      </c>
      <c r="H806" s="95" t="s">
        <v>3372</v>
      </c>
      <c r="I806" s="95">
        <v>91</v>
      </c>
      <c r="J806" s="95"/>
      <c r="K806" s="95"/>
      <c r="L806" s="95" t="s">
        <v>271</v>
      </c>
    </row>
    <row r="807" spans="1:14" ht="12.75" x14ac:dyDescent="0.2">
      <c r="A807" s="78" t="s">
        <v>2945</v>
      </c>
      <c r="B807" s="78" t="s">
        <v>550</v>
      </c>
      <c r="C807" s="90">
        <v>147</v>
      </c>
      <c r="D807" s="78"/>
      <c r="E807" s="90"/>
      <c r="G807" s="95" t="s">
        <v>3373</v>
      </c>
      <c r="H807" s="95" t="s">
        <v>3374</v>
      </c>
      <c r="I807" s="95">
        <v>63</v>
      </c>
      <c r="J807" s="95"/>
      <c r="K807" s="95"/>
      <c r="L807" s="95" t="s">
        <v>271</v>
      </c>
    </row>
    <row r="808" spans="1:14" ht="12.75" x14ac:dyDescent="0.2">
      <c r="A808" s="78" t="s">
        <v>3420</v>
      </c>
      <c r="B808" s="78" t="s">
        <v>3424</v>
      </c>
      <c r="C808" s="90">
        <v>20</v>
      </c>
      <c r="D808" s="78"/>
      <c r="E808" s="90"/>
      <c r="G808" s="95" t="s">
        <v>3375</v>
      </c>
      <c r="H808" s="95" t="s">
        <v>3488</v>
      </c>
      <c r="I808" s="95">
        <v>99</v>
      </c>
      <c r="J808" s="95"/>
      <c r="K808" s="95"/>
      <c r="L808" s="95" t="s">
        <v>271</v>
      </c>
    </row>
    <row r="809" spans="1:14" ht="12.75" x14ac:dyDescent="0.2">
      <c r="A809" s="78" t="s">
        <v>3422</v>
      </c>
      <c r="B809" s="78" t="s">
        <v>3425</v>
      </c>
      <c r="C809" s="90">
        <v>14</v>
      </c>
      <c r="D809" s="78"/>
      <c r="E809" s="90"/>
      <c r="G809" s="95" t="s">
        <v>3107</v>
      </c>
      <c r="H809" s="95" t="s">
        <v>3141</v>
      </c>
      <c r="I809" s="95">
        <v>85</v>
      </c>
      <c r="J809" s="95"/>
      <c r="K809" s="95">
        <v>91</v>
      </c>
      <c r="L809" s="95" t="s">
        <v>271</v>
      </c>
    </row>
    <row r="810" spans="1:14" ht="12.75" x14ac:dyDescent="0.2">
      <c r="A810" s="78" t="s">
        <v>2739</v>
      </c>
      <c r="B810" s="78" t="s">
        <v>664</v>
      </c>
      <c r="C810" s="90">
        <v>19</v>
      </c>
      <c r="D810" s="78"/>
      <c r="E810" s="78"/>
      <c r="G810" s="95" t="s">
        <v>3577</v>
      </c>
      <c r="H810" s="95" t="s">
        <v>3581</v>
      </c>
      <c r="I810" s="95">
        <v>87</v>
      </c>
      <c r="J810" s="95"/>
      <c r="K810" s="95"/>
      <c r="L810" s="95" t="s">
        <v>3155</v>
      </c>
    </row>
    <row r="811" spans="1:14" ht="12.75" x14ac:dyDescent="0.2">
      <c r="A811" s="78" t="s">
        <v>2914</v>
      </c>
      <c r="B811" s="78" t="s">
        <v>665</v>
      </c>
      <c r="C811" s="90">
        <v>21</v>
      </c>
      <c r="D811" s="78"/>
      <c r="E811" s="90"/>
      <c r="G811" s="95" t="s">
        <v>2858</v>
      </c>
      <c r="H811" s="95" t="s">
        <v>175</v>
      </c>
      <c r="I811" s="95">
        <v>6</v>
      </c>
      <c r="J811" s="95"/>
      <c r="K811" s="95"/>
      <c r="L811" s="95" t="s">
        <v>148</v>
      </c>
    </row>
    <row r="812" spans="1:14" ht="12.75" x14ac:dyDescent="0.2">
      <c r="A812" s="78" t="s">
        <v>2735</v>
      </c>
      <c r="B812" s="78" t="s">
        <v>3357</v>
      </c>
      <c r="C812" s="90">
        <v>20</v>
      </c>
      <c r="D812" s="78"/>
      <c r="E812" s="90"/>
      <c r="G812" s="95" t="s">
        <v>2859</v>
      </c>
      <c r="H812" s="95" t="s">
        <v>780</v>
      </c>
      <c r="I812" s="95">
        <v>2</v>
      </c>
      <c r="J812" s="95"/>
      <c r="K812" s="95"/>
      <c r="L812" s="95" t="s">
        <v>148</v>
      </c>
    </row>
    <row r="813" spans="1:14" ht="12.75" x14ac:dyDescent="0.2">
      <c r="A813" s="78" t="s">
        <v>2723</v>
      </c>
      <c r="B813" s="78" t="s">
        <v>667</v>
      </c>
      <c r="C813" s="90">
        <v>17</v>
      </c>
      <c r="D813" s="78"/>
      <c r="E813" s="90"/>
      <c r="G813" s="95" t="s">
        <v>2860</v>
      </c>
      <c r="H813" s="95" t="s">
        <v>781</v>
      </c>
      <c r="I813" s="95">
        <v>4</v>
      </c>
      <c r="J813" s="95"/>
      <c r="K813" s="95"/>
      <c r="L813" s="95" t="s">
        <v>148</v>
      </c>
    </row>
    <row r="814" spans="1:14" ht="12.75" x14ac:dyDescent="0.2">
      <c r="A814" s="78" t="s">
        <v>2736</v>
      </c>
      <c r="B814" s="78" t="s">
        <v>3358</v>
      </c>
      <c r="C814" s="90">
        <v>10</v>
      </c>
      <c r="D814" s="78"/>
      <c r="E814" s="90"/>
      <c r="G814" s="95" t="s">
        <v>2861</v>
      </c>
      <c r="H814" s="95" t="s">
        <v>782</v>
      </c>
      <c r="I814" s="95">
        <v>4</v>
      </c>
      <c r="J814" s="95"/>
      <c r="K814" s="95"/>
      <c r="L814" s="95" t="s">
        <v>148</v>
      </c>
    </row>
    <row r="815" spans="1:14" ht="12.75" x14ac:dyDescent="0.2">
      <c r="A815" s="78" t="s">
        <v>2900</v>
      </c>
      <c r="B815" s="78" t="s">
        <v>551</v>
      </c>
      <c r="C815" s="90">
        <v>7</v>
      </c>
      <c r="D815" s="78"/>
      <c r="E815" s="90"/>
      <c r="G815" s="95" t="s">
        <v>2863</v>
      </c>
      <c r="H815" s="95" t="s">
        <v>176</v>
      </c>
      <c r="I815" s="95">
        <v>6</v>
      </c>
      <c r="J815" s="95"/>
      <c r="K815" s="95"/>
      <c r="L815" s="95" t="s">
        <v>148</v>
      </c>
    </row>
    <row r="816" spans="1:14" ht="12.75" x14ac:dyDescent="0.2">
      <c r="A816" s="78" t="s">
        <v>2558</v>
      </c>
      <c r="B816" s="78" t="s">
        <v>2120</v>
      </c>
      <c r="C816" s="90">
        <v>25</v>
      </c>
      <c r="D816" s="78"/>
      <c r="E816" s="90"/>
      <c r="G816" s="95" t="s">
        <v>2864</v>
      </c>
      <c r="H816" s="95" t="s">
        <v>177</v>
      </c>
      <c r="I816" s="95">
        <v>6</v>
      </c>
      <c r="J816" s="95"/>
      <c r="K816" s="95"/>
      <c r="L816" s="95" t="s">
        <v>148</v>
      </c>
    </row>
    <row r="817" spans="1:12" ht="12.75" x14ac:dyDescent="0.2">
      <c r="A817" s="78" t="s">
        <v>914</v>
      </c>
      <c r="B817" s="78" t="s">
        <v>808</v>
      </c>
      <c r="C817" s="90">
        <v>122</v>
      </c>
      <c r="D817" s="78"/>
      <c r="E817" s="90"/>
      <c r="G817" s="95" t="s">
        <v>2865</v>
      </c>
      <c r="H817" s="95" t="s">
        <v>178</v>
      </c>
      <c r="I817" s="95">
        <v>3</v>
      </c>
      <c r="J817" s="95"/>
      <c r="K817" s="95"/>
      <c r="L817" s="95" t="s">
        <v>148</v>
      </c>
    </row>
    <row r="818" spans="1:12" ht="12.75" x14ac:dyDescent="0.2">
      <c r="A818" s="78" t="s">
        <v>3665</v>
      </c>
      <c r="B818" s="78" t="s">
        <v>552</v>
      </c>
      <c r="C818" s="90">
        <v>76</v>
      </c>
      <c r="D818" s="78" t="s">
        <v>2742</v>
      </c>
      <c r="E818" s="90"/>
      <c r="G818" s="95" t="s">
        <v>2866</v>
      </c>
      <c r="H818" s="95" t="s">
        <v>179</v>
      </c>
      <c r="I818" s="95">
        <v>4</v>
      </c>
      <c r="J818" s="95"/>
      <c r="K818" s="95"/>
      <c r="L818" s="95" t="s">
        <v>148</v>
      </c>
    </row>
    <row r="819" spans="1:12" ht="12.75" x14ac:dyDescent="0.2">
      <c r="A819" s="78" t="s">
        <v>2312</v>
      </c>
      <c r="B819" s="78" t="s">
        <v>804</v>
      </c>
      <c r="C819" s="90">
        <v>50</v>
      </c>
      <c r="D819" s="78"/>
      <c r="E819" s="90"/>
      <c r="G819" s="95" t="s">
        <v>2867</v>
      </c>
      <c r="H819" s="95" t="s">
        <v>783</v>
      </c>
      <c r="I819" s="95">
        <v>2</v>
      </c>
      <c r="J819" s="95"/>
      <c r="K819" s="95"/>
      <c r="L819" s="95" t="s">
        <v>148</v>
      </c>
    </row>
    <row r="820" spans="1:12" ht="12.75" x14ac:dyDescent="0.2">
      <c r="A820" s="78" t="s">
        <v>3118</v>
      </c>
      <c r="B820" s="78" t="s">
        <v>3145</v>
      </c>
      <c r="C820" s="90">
        <v>113</v>
      </c>
      <c r="D820" s="78"/>
      <c r="E820" s="90"/>
      <c r="G820" s="95" t="s">
        <v>2868</v>
      </c>
      <c r="H820" s="95" t="s">
        <v>784</v>
      </c>
      <c r="I820" s="95">
        <v>4</v>
      </c>
      <c r="J820" s="95"/>
      <c r="K820" s="95"/>
      <c r="L820" s="95" t="s">
        <v>148</v>
      </c>
    </row>
    <row r="821" spans="1:12" ht="12.75" x14ac:dyDescent="0.2">
      <c r="A821" s="78" t="s">
        <v>3402</v>
      </c>
      <c r="B821" s="78" t="s">
        <v>2967</v>
      </c>
      <c r="C821" s="90">
        <v>543</v>
      </c>
      <c r="D821" s="78"/>
      <c r="E821" s="90"/>
      <c r="G821" s="95" t="s">
        <v>2869</v>
      </c>
      <c r="H821" s="95" t="s">
        <v>785</v>
      </c>
      <c r="I821" s="95">
        <v>4</v>
      </c>
      <c r="J821" s="95"/>
      <c r="K821" s="95"/>
      <c r="L821" s="95" t="s">
        <v>148</v>
      </c>
    </row>
    <row r="822" spans="1:12" ht="12.75" x14ac:dyDescent="0.2">
      <c r="A822" s="78" t="s">
        <v>3638</v>
      </c>
      <c r="B822" s="78" t="s">
        <v>2971</v>
      </c>
      <c r="C822" s="90">
        <v>97</v>
      </c>
      <c r="D822" s="78"/>
      <c r="E822" s="90"/>
      <c r="G822" s="95" t="s">
        <v>2961</v>
      </c>
      <c r="H822" s="95" t="s">
        <v>786</v>
      </c>
      <c r="I822" s="95">
        <v>5</v>
      </c>
      <c r="J822" s="95"/>
      <c r="K822" s="95"/>
      <c r="L822" s="95" t="s">
        <v>148</v>
      </c>
    </row>
    <row r="823" spans="1:12" ht="12.75" x14ac:dyDescent="0.2">
      <c r="A823" s="78" t="s">
        <v>3639</v>
      </c>
      <c r="B823" s="78" t="s">
        <v>2973</v>
      </c>
      <c r="C823" s="90">
        <v>83</v>
      </c>
      <c r="D823" s="78"/>
      <c r="E823" s="90"/>
      <c r="G823" s="95" t="s">
        <v>3171</v>
      </c>
      <c r="H823" s="95" t="s">
        <v>3176</v>
      </c>
      <c r="I823" s="95">
        <v>54</v>
      </c>
      <c r="J823" s="95"/>
      <c r="K823" s="95">
        <v>52</v>
      </c>
      <c r="L823" s="95" t="s">
        <v>3174</v>
      </c>
    </row>
    <row r="824" spans="1:12" ht="12.75" x14ac:dyDescent="0.2">
      <c r="A824" s="78" t="s">
        <v>3640</v>
      </c>
      <c r="B824" s="78" t="s">
        <v>2975</v>
      </c>
      <c r="C824" s="90">
        <v>83</v>
      </c>
      <c r="D824" s="78"/>
      <c r="E824" s="90"/>
      <c r="G824" s="95" t="s">
        <v>3489</v>
      </c>
      <c r="H824" s="95" t="s">
        <v>779</v>
      </c>
      <c r="I824" s="95">
        <v>436</v>
      </c>
      <c r="J824" s="95"/>
      <c r="K824" s="95"/>
      <c r="L824" s="95" t="s">
        <v>148</v>
      </c>
    </row>
    <row r="825" spans="1:12" ht="12.75" x14ac:dyDescent="0.2">
      <c r="A825" s="78" t="s">
        <v>2964</v>
      </c>
      <c r="B825" s="78" t="s">
        <v>196</v>
      </c>
      <c r="C825" s="90">
        <v>252</v>
      </c>
      <c r="D825" s="78"/>
      <c r="E825" s="90">
        <v>250</v>
      </c>
      <c r="G825" s="95" t="s">
        <v>3525</v>
      </c>
      <c r="H825" s="95" t="s">
        <v>779</v>
      </c>
      <c r="I825" s="95">
        <v>362</v>
      </c>
      <c r="J825" s="95"/>
      <c r="K825" s="95"/>
      <c r="L825" s="95" t="s">
        <v>148</v>
      </c>
    </row>
    <row r="826" spans="1:12" ht="12.75" x14ac:dyDescent="0.2">
      <c r="A826" s="78" t="s">
        <v>2055</v>
      </c>
      <c r="B826" s="78" t="s">
        <v>805</v>
      </c>
      <c r="C826" s="90">
        <v>113</v>
      </c>
      <c r="D826" s="78"/>
      <c r="E826" s="90">
        <v>114</v>
      </c>
      <c r="G826" s="95" t="s">
        <v>2855</v>
      </c>
      <c r="H826" s="95" t="s">
        <v>779</v>
      </c>
      <c r="I826" s="95">
        <v>288</v>
      </c>
      <c r="J826" s="95"/>
      <c r="K826" s="95"/>
      <c r="L826" s="95" t="s">
        <v>148</v>
      </c>
    </row>
    <row r="827" spans="1:12" ht="12.75" x14ac:dyDescent="0.2">
      <c r="A827" s="78" t="s">
        <v>2740</v>
      </c>
      <c r="B827" s="78" t="s">
        <v>553</v>
      </c>
      <c r="C827" s="90">
        <v>384</v>
      </c>
      <c r="D827" s="78"/>
      <c r="E827" s="90"/>
      <c r="G827" s="95" t="s">
        <v>2856</v>
      </c>
      <c r="H827" s="95" t="s">
        <v>526</v>
      </c>
      <c r="I827" s="95">
        <v>57</v>
      </c>
      <c r="J827" s="95"/>
      <c r="K827" s="95"/>
      <c r="L827" s="95" t="s">
        <v>148</v>
      </c>
    </row>
    <row r="828" spans="1:12" ht="12.75" x14ac:dyDescent="0.2">
      <c r="A828" s="78" t="s">
        <v>2741</v>
      </c>
      <c r="B828" s="78" t="s">
        <v>806</v>
      </c>
      <c r="C828" s="90">
        <v>119</v>
      </c>
      <c r="D828" s="78"/>
      <c r="E828" s="90"/>
      <c r="G828" s="95" t="s">
        <v>2857</v>
      </c>
      <c r="H828" s="95" t="s">
        <v>527</v>
      </c>
      <c r="I828" s="95">
        <v>90</v>
      </c>
      <c r="J828" s="95"/>
      <c r="K828" s="95"/>
      <c r="L828" s="95" t="s">
        <v>148</v>
      </c>
    </row>
    <row r="829" spans="1:12" ht="12.75" x14ac:dyDescent="0.2">
      <c r="A829" s="78" t="s">
        <v>3636</v>
      </c>
      <c r="B829" s="78" t="s">
        <v>557</v>
      </c>
      <c r="C829" s="90">
        <v>63</v>
      </c>
      <c r="D829" s="78" t="s">
        <v>2743</v>
      </c>
      <c r="E829" s="90"/>
      <c r="G829" s="95" t="s">
        <v>2862</v>
      </c>
      <c r="H829" s="95" t="s">
        <v>528</v>
      </c>
      <c r="I829" s="95">
        <v>51</v>
      </c>
      <c r="J829" s="95"/>
      <c r="K829" s="95"/>
      <c r="L829" s="95" t="s">
        <v>148</v>
      </c>
    </row>
    <row r="830" spans="1:12" ht="12.75" x14ac:dyDescent="0.2">
      <c r="A830" s="78" t="s">
        <v>915</v>
      </c>
      <c r="B830" s="78" t="s">
        <v>554</v>
      </c>
      <c r="C830" s="90">
        <v>534</v>
      </c>
      <c r="D830" s="78"/>
      <c r="E830" s="90"/>
      <c r="G830" s="95" t="s">
        <v>3490</v>
      </c>
      <c r="H830" s="95" t="s">
        <v>3491</v>
      </c>
      <c r="I830" s="95">
        <v>74</v>
      </c>
      <c r="J830" s="95"/>
      <c r="K830" s="95"/>
      <c r="L830" s="95" t="s">
        <v>148</v>
      </c>
    </row>
    <row r="831" spans="1:12" ht="12.75" x14ac:dyDescent="0.2">
      <c r="A831" s="78" t="s">
        <v>916</v>
      </c>
      <c r="B831" s="78" t="s">
        <v>807</v>
      </c>
      <c r="C831" s="90">
        <v>120</v>
      </c>
      <c r="D831" s="78"/>
      <c r="E831" s="90"/>
      <c r="G831" s="95" t="s">
        <v>2147</v>
      </c>
      <c r="H831" s="95" t="s">
        <v>101</v>
      </c>
      <c r="I831" s="95">
        <v>99</v>
      </c>
      <c r="J831" s="95"/>
      <c r="K831" s="95"/>
      <c r="L831" s="95" t="s">
        <v>261</v>
      </c>
    </row>
    <row r="832" spans="1:12" ht="12.75" x14ac:dyDescent="0.2">
      <c r="A832" s="78" t="s">
        <v>917</v>
      </c>
      <c r="B832" s="78" t="s">
        <v>555</v>
      </c>
      <c r="C832" s="90">
        <v>73</v>
      </c>
      <c r="D832" s="78"/>
      <c r="E832" s="90"/>
      <c r="G832" s="95" t="s">
        <v>2478</v>
      </c>
      <c r="H832" s="95" t="s">
        <v>760</v>
      </c>
      <c r="I832" s="95">
        <v>105</v>
      </c>
      <c r="J832" s="95"/>
      <c r="K832" s="95"/>
      <c r="L832" s="95" t="s">
        <v>166</v>
      </c>
    </row>
    <row r="833" spans="1:14" ht="12.75" x14ac:dyDescent="0.2">
      <c r="A833" s="78" t="s">
        <v>918</v>
      </c>
      <c r="B833" s="78" t="s">
        <v>809</v>
      </c>
      <c r="C833" s="90">
        <v>670</v>
      </c>
      <c r="D833" s="78"/>
      <c r="E833" s="90"/>
      <c r="G833" s="95" t="s">
        <v>2480</v>
      </c>
      <c r="H833" s="95" t="s">
        <v>760</v>
      </c>
      <c r="I833" s="95">
        <v>59</v>
      </c>
      <c r="J833" s="95"/>
      <c r="K833" s="95"/>
      <c r="L833" s="95" t="s">
        <v>166</v>
      </c>
    </row>
    <row r="834" spans="1:14" ht="12.75" x14ac:dyDescent="0.2">
      <c r="A834" s="78" t="s">
        <v>919</v>
      </c>
      <c r="B834" s="78" t="s">
        <v>812</v>
      </c>
      <c r="C834" s="90">
        <v>670</v>
      </c>
      <c r="D834" s="78"/>
      <c r="E834" s="90"/>
      <c r="G834" s="95" t="s">
        <v>2146</v>
      </c>
      <c r="H834" s="95" t="s">
        <v>1659</v>
      </c>
      <c r="I834" s="95">
        <v>127</v>
      </c>
      <c r="J834" s="95"/>
      <c r="K834" s="95"/>
      <c r="L834" s="95" t="s">
        <v>261</v>
      </c>
    </row>
    <row r="835" spans="1:14" ht="12.75" x14ac:dyDescent="0.2">
      <c r="A835" s="78" t="s">
        <v>920</v>
      </c>
      <c r="B835" s="78" t="s">
        <v>810</v>
      </c>
      <c r="C835" s="90">
        <v>160</v>
      </c>
      <c r="D835" s="78"/>
      <c r="E835" s="90"/>
      <c r="G835" s="95" t="s">
        <v>3116</v>
      </c>
      <c r="H835" s="95" t="s">
        <v>3184</v>
      </c>
      <c r="I835" s="95">
        <v>201</v>
      </c>
      <c r="J835" s="95"/>
      <c r="K835" s="95"/>
      <c r="L835" s="95" t="s">
        <v>148</v>
      </c>
    </row>
    <row r="836" spans="1:14" ht="12.75" x14ac:dyDescent="0.2">
      <c r="A836" s="78" t="s">
        <v>921</v>
      </c>
      <c r="B836" s="78" t="s">
        <v>555</v>
      </c>
      <c r="C836" s="90">
        <v>61</v>
      </c>
      <c r="D836" s="78"/>
      <c r="E836" s="90"/>
      <c r="G836" s="95" t="s">
        <v>2749</v>
      </c>
      <c r="H836" s="95" t="s">
        <v>533</v>
      </c>
      <c r="I836" s="95">
        <v>232</v>
      </c>
      <c r="J836" s="95"/>
      <c r="K836" s="95"/>
      <c r="L836" s="95" t="s">
        <v>180</v>
      </c>
    </row>
    <row r="837" spans="1:14" ht="12.75" x14ac:dyDescent="0.2">
      <c r="A837" s="78" t="s">
        <v>922</v>
      </c>
      <c r="B837" s="78" t="s">
        <v>557</v>
      </c>
      <c r="C837" s="90">
        <v>109</v>
      </c>
      <c r="D837" s="78"/>
      <c r="E837" s="90"/>
      <c r="G837" s="95" t="s">
        <v>2750</v>
      </c>
      <c r="H837" s="95" t="s">
        <v>534</v>
      </c>
      <c r="I837" s="95">
        <v>244</v>
      </c>
      <c r="J837" s="95"/>
      <c r="K837" s="95">
        <v>194</v>
      </c>
      <c r="L837" s="95" t="s">
        <v>180</v>
      </c>
    </row>
    <row r="838" spans="1:14" ht="12.75" x14ac:dyDescent="0.2">
      <c r="A838" s="78" t="s">
        <v>923</v>
      </c>
      <c r="B838" s="78" t="s">
        <v>813</v>
      </c>
      <c r="C838" s="90">
        <v>109</v>
      </c>
      <c r="D838" s="78"/>
      <c r="E838" s="90"/>
      <c r="G838" s="95" t="s">
        <v>1699</v>
      </c>
      <c r="H838" s="95" t="s">
        <v>182</v>
      </c>
      <c r="I838" s="95">
        <v>11</v>
      </c>
      <c r="J838" s="95"/>
      <c r="K838" s="95"/>
      <c r="L838" s="95" t="s">
        <v>181</v>
      </c>
    </row>
    <row r="839" spans="1:14" ht="12.75" x14ac:dyDescent="0.2">
      <c r="A839" s="78" t="s">
        <v>2965</v>
      </c>
      <c r="B839" s="78" t="s">
        <v>1689</v>
      </c>
      <c r="C839" s="90">
        <v>91</v>
      </c>
      <c r="D839" s="78"/>
      <c r="E839" s="90"/>
      <c r="G839" s="95" t="s">
        <v>1700</v>
      </c>
      <c r="H839" s="95" t="s">
        <v>1702</v>
      </c>
      <c r="I839" s="95">
        <v>16</v>
      </c>
      <c r="J839" s="95"/>
      <c r="K839" s="95"/>
      <c r="L839" s="95" t="s">
        <v>181</v>
      </c>
    </row>
    <row r="840" spans="1:14" ht="12.75" x14ac:dyDescent="0.2">
      <c r="A840" s="78" t="s">
        <v>3117</v>
      </c>
      <c r="B840" s="78" t="s">
        <v>3144</v>
      </c>
      <c r="C840" s="90">
        <v>522</v>
      </c>
      <c r="D840" s="78"/>
      <c r="E840" s="90"/>
      <c r="G840" s="95" t="s">
        <v>1701</v>
      </c>
      <c r="H840" s="95" t="s">
        <v>1703</v>
      </c>
      <c r="I840" s="95">
        <v>16</v>
      </c>
      <c r="J840" s="95"/>
      <c r="K840" s="95"/>
      <c r="L840" s="95" t="s">
        <v>181</v>
      </c>
    </row>
    <row r="841" spans="1:14" ht="12.75" x14ac:dyDescent="0.2">
      <c r="A841" s="78" t="s">
        <v>3119</v>
      </c>
      <c r="B841" s="78" t="s">
        <v>3146</v>
      </c>
      <c r="C841" s="90">
        <v>100</v>
      </c>
      <c r="D841" s="78"/>
      <c r="E841" s="90"/>
      <c r="G841" s="95" t="s">
        <v>3037</v>
      </c>
      <c r="H841" s="95" t="s">
        <v>3313</v>
      </c>
      <c r="I841" s="95">
        <v>262</v>
      </c>
      <c r="J841" s="95"/>
      <c r="K841" s="95"/>
      <c r="L841" s="95" t="s">
        <v>181</v>
      </c>
    </row>
    <row r="842" spans="1:14" ht="12.75" x14ac:dyDescent="0.2">
      <c r="A842" s="78" t="s">
        <v>3120</v>
      </c>
      <c r="B842" s="78" t="s">
        <v>3147</v>
      </c>
      <c r="C842" s="90">
        <v>103</v>
      </c>
      <c r="D842" s="78"/>
      <c r="E842" s="90"/>
      <c r="G842" s="95" t="s">
        <v>3038</v>
      </c>
      <c r="H842" s="95" t="s">
        <v>3314</v>
      </c>
      <c r="I842" s="95">
        <v>149</v>
      </c>
      <c r="J842" s="95"/>
      <c r="K842" s="95"/>
      <c r="L842" s="95" t="s">
        <v>181</v>
      </c>
    </row>
    <row r="843" spans="1:14" ht="12.75" x14ac:dyDescent="0.2">
      <c r="A843" s="78" t="s">
        <v>2102</v>
      </c>
      <c r="B843" s="78" t="s">
        <v>198</v>
      </c>
      <c r="C843" s="90">
        <v>20</v>
      </c>
      <c r="D843" s="78"/>
      <c r="E843" s="90"/>
      <c r="G843" s="95" t="s">
        <v>2307</v>
      </c>
      <c r="H843" s="95" t="s">
        <v>535</v>
      </c>
      <c r="I843" s="95">
        <v>6</v>
      </c>
      <c r="J843" s="95"/>
      <c r="K843" s="95"/>
      <c r="L843" s="95" t="s">
        <v>183</v>
      </c>
    </row>
    <row r="844" spans="1:14" ht="12.75" x14ac:dyDescent="0.2">
      <c r="A844" s="78" t="s">
        <v>2103</v>
      </c>
      <c r="B844" s="78" t="s">
        <v>2104</v>
      </c>
      <c r="C844" s="90">
        <v>30</v>
      </c>
      <c r="D844" s="78"/>
      <c r="E844" s="90"/>
      <c r="G844" s="95" t="s">
        <v>3092</v>
      </c>
      <c r="H844" s="95" t="s">
        <v>3091</v>
      </c>
      <c r="I844" s="95">
        <v>4</v>
      </c>
      <c r="J844" s="95"/>
      <c r="K844" s="95"/>
      <c r="L844" s="95" t="s">
        <v>183</v>
      </c>
    </row>
    <row r="845" spans="1:14" ht="12.75" x14ac:dyDescent="0.2">
      <c r="A845" s="78" t="s">
        <v>2105</v>
      </c>
      <c r="B845" s="78" t="s">
        <v>558</v>
      </c>
      <c r="C845" s="90">
        <v>8</v>
      </c>
      <c r="D845" s="78"/>
      <c r="E845" s="90"/>
      <c r="G845" s="95" t="s">
        <v>2309</v>
      </c>
      <c r="H845" s="95" t="s">
        <v>537</v>
      </c>
      <c r="I845" s="95">
        <v>21</v>
      </c>
      <c r="J845" s="95"/>
      <c r="K845" s="95"/>
      <c r="L845" s="95" t="s">
        <v>183</v>
      </c>
    </row>
    <row r="846" spans="1:14" ht="12.75" x14ac:dyDescent="0.2">
      <c r="A846" s="78" t="s">
        <v>2459</v>
      </c>
      <c r="B846" s="78" t="s">
        <v>200</v>
      </c>
      <c r="C846" s="90">
        <v>15</v>
      </c>
      <c r="D846" s="78"/>
      <c r="E846" s="90"/>
      <c r="G846" s="95" t="s">
        <v>3172</v>
      </c>
      <c r="H846" s="95" t="s">
        <v>3177</v>
      </c>
      <c r="I846" s="95">
        <v>24</v>
      </c>
      <c r="J846" s="95"/>
      <c r="K846" s="95"/>
      <c r="L846" s="95" t="s">
        <v>3174</v>
      </c>
      <c r="N846" s="97"/>
    </row>
    <row r="847" spans="1:14" ht="12.75" x14ac:dyDescent="0.2">
      <c r="A847" s="78" t="s">
        <v>924</v>
      </c>
      <c r="B847" s="78" t="s">
        <v>559</v>
      </c>
      <c r="C847" s="90">
        <v>4523</v>
      </c>
      <c r="D847" s="78"/>
      <c r="E847" s="78">
        <v>4506</v>
      </c>
      <c r="G847" s="95" t="s">
        <v>2603</v>
      </c>
      <c r="H847" s="95" t="s">
        <v>2605</v>
      </c>
      <c r="I847" s="95">
        <v>375</v>
      </c>
      <c r="J847" s="95"/>
      <c r="K847" s="95">
        <v>355</v>
      </c>
      <c r="L847" s="95" t="s">
        <v>183</v>
      </c>
      <c r="N847" s="97"/>
    </row>
    <row r="848" spans="1:14" ht="12.75" x14ac:dyDescent="0.2">
      <c r="A848" s="78" t="s">
        <v>925</v>
      </c>
      <c r="B848" s="78" t="s">
        <v>560</v>
      </c>
      <c r="C848" s="90">
        <v>143</v>
      </c>
      <c r="D848" s="90"/>
      <c r="E848" s="90">
        <v>141</v>
      </c>
      <c r="G848" s="95" t="s">
        <v>2604</v>
      </c>
      <c r="H848" s="95" t="s">
        <v>787</v>
      </c>
      <c r="I848" s="95">
        <v>90</v>
      </c>
      <c r="J848" s="95"/>
      <c r="K848" s="95"/>
      <c r="L848" s="95" t="s">
        <v>183</v>
      </c>
    </row>
    <row r="849" spans="1:12" ht="12.75" x14ac:dyDescent="0.2">
      <c r="A849" s="78" t="s">
        <v>2410</v>
      </c>
      <c r="B849" s="78" t="s">
        <v>202</v>
      </c>
      <c r="C849" s="90">
        <v>528</v>
      </c>
      <c r="D849" s="78"/>
      <c r="E849" s="90"/>
      <c r="G849" s="95" t="s">
        <v>2305</v>
      </c>
      <c r="H849" s="95" t="s">
        <v>184</v>
      </c>
      <c r="I849" s="95">
        <v>73</v>
      </c>
      <c r="J849" s="95"/>
      <c r="K849" s="95">
        <v>53</v>
      </c>
      <c r="L849" s="95" t="s">
        <v>183</v>
      </c>
    </row>
    <row r="850" spans="1:12" ht="12.75" x14ac:dyDescent="0.2">
      <c r="A850" s="78" t="s">
        <v>2411</v>
      </c>
      <c r="B850" s="78" t="s">
        <v>203</v>
      </c>
      <c r="C850" s="90">
        <v>129</v>
      </c>
      <c r="D850" s="78"/>
      <c r="E850" s="90"/>
      <c r="G850" s="95" t="s">
        <v>2300</v>
      </c>
      <c r="H850" s="95" t="s">
        <v>2606</v>
      </c>
      <c r="I850" s="95">
        <v>212</v>
      </c>
      <c r="J850" s="95"/>
      <c r="K850" s="95"/>
      <c r="L850" s="95" t="s">
        <v>183</v>
      </c>
    </row>
    <row r="851" spans="1:12" ht="12.75" x14ac:dyDescent="0.2">
      <c r="A851" s="78" t="s">
        <v>2412</v>
      </c>
      <c r="B851" s="78" t="s">
        <v>814</v>
      </c>
      <c r="C851" s="90">
        <v>167</v>
      </c>
      <c r="D851" s="78"/>
      <c r="E851" s="90"/>
      <c r="G851" s="95" t="s">
        <v>2301</v>
      </c>
      <c r="H851" s="95" t="s">
        <v>788</v>
      </c>
      <c r="I851" s="95">
        <v>77</v>
      </c>
      <c r="J851" s="95"/>
      <c r="K851" s="95"/>
      <c r="L851" s="95" t="s">
        <v>183</v>
      </c>
    </row>
    <row r="852" spans="1:12" ht="12.75" x14ac:dyDescent="0.2">
      <c r="A852" s="78" t="s">
        <v>2413</v>
      </c>
      <c r="B852" s="78" t="s">
        <v>831</v>
      </c>
      <c r="C852" s="90">
        <v>232</v>
      </c>
      <c r="D852" s="78"/>
      <c r="E852" s="90"/>
      <c r="G852" s="95" t="s">
        <v>3521</v>
      </c>
      <c r="H852" s="95" t="s">
        <v>3523</v>
      </c>
      <c r="I852" s="95">
        <v>473</v>
      </c>
      <c r="J852" s="95"/>
      <c r="K852" s="95"/>
      <c r="L852" s="95" t="s">
        <v>183</v>
      </c>
    </row>
    <row r="853" spans="1:12" ht="12.75" x14ac:dyDescent="0.2">
      <c r="A853" s="78" t="s">
        <v>2374</v>
      </c>
      <c r="B853" s="78" t="s">
        <v>2375</v>
      </c>
      <c r="C853" s="90">
        <v>549</v>
      </c>
      <c r="D853" s="78"/>
      <c r="E853" s="90"/>
      <c r="G853" s="95" t="s">
        <v>3633</v>
      </c>
      <c r="H853" s="95" t="s">
        <v>789</v>
      </c>
      <c r="I853" s="95">
        <v>86</v>
      </c>
      <c r="J853" s="95" t="s">
        <v>2303</v>
      </c>
      <c r="K853" s="95">
        <v>93</v>
      </c>
      <c r="L853" s="95" t="s">
        <v>183</v>
      </c>
    </row>
    <row r="854" spans="1:12" ht="12.75" x14ac:dyDescent="0.2">
      <c r="A854" s="78" t="s">
        <v>2380</v>
      </c>
      <c r="B854" s="78" t="s">
        <v>2381</v>
      </c>
      <c r="C854" s="90">
        <v>231</v>
      </c>
      <c r="D854" s="78"/>
      <c r="E854" s="90"/>
      <c r="G854" s="95" t="s">
        <v>3634</v>
      </c>
      <c r="H854" s="95" t="s">
        <v>186</v>
      </c>
      <c r="I854" s="95">
        <v>41</v>
      </c>
      <c r="J854" s="95" t="s">
        <v>2304</v>
      </c>
      <c r="K854" s="95">
        <v>38</v>
      </c>
      <c r="L854" s="95" t="s">
        <v>183</v>
      </c>
    </row>
    <row r="855" spans="1:12" ht="12.75" x14ac:dyDescent="0.2">
      <c r="A855" s="78" t="s">
        <v>2386</v>
      </c>
      <c r="B855" s="78" t="s">
        <v>2387</v>
      </c>
      <c r="C855" s="90">
        <v>303</v>
      </c>
      <c r="D855" s="78"/>
      <c r="E855" s="90"/>
      <c r="G855" s="95" t="s">
        <v>2613</v>
      </c>
      <c r="H855" s="95" t="s">
        <v>790</v>
      </c>
      <c r="I855" s="95">
        <v>36</v>
      </c>
      <c r="J855" s="95"/>
      <c r="K855" s="95"/>
      <c r="L855" s="95" t="s">
        <v>183</v>
      </c>
    </row>
    <row r="856" spans="1:12" ht="12.75" x14ac:dyDescent="0.2">
      <c r="A856" s="78" t="s">
        <v>2392</v>
      </c>
      <c r="B856" s="78" t="s">
        <v>2393</v>
      </c>
      <c r="C856" s="90">
        <v>459</v>
      </c>
      <c r="D856" s="78"/>
      <c r="E856" s="90"/>
      <c r="G856" s="95" t="s">
        <v>2306</v>
      </c>
      <c r="H856" s="95" t="s">
        <v>791</v>
      </c>
      <c r="I856" s="95">
        <v>6</v>
      </c>
      <c r="J856" s="95"/>
      <c r="K856" s="95"/>
      <c r="L856" s="95" t="s">
        <v>183</v>
      </c>
    </row>
    <row r="857" spans="1:12" ht="12.75" x14ac:dyDescent="0.2">
      <c r="A857" s="78" t="s">
        <v>2398</v>
      </c>
      <c r="B857" s="78" t="s">
        <v>2399</v>
      </c>
      <c r="C857" s="90">
        <v>512</v>
      </c>
      <c r="D857" s="78"/>
      <c r="E857" s="90">
        <v>536</v>
      </c>
      <c r="G857" s="95" t="s">
        <v>2614</v>
      </c>
      <c r="H857" s="95" t="s">
        <v>792</v>
      </c>
      <c r="I857" s="95">
        <v>94</v>
      </c>
      <c r="J857" s="95"/>
      <c r="K857" s="95"/>
      <c r="L857" s="95" t="s">
        <v>183</v>
      </c>
    </row>
    <row r="858" spans="1:12" ht="12.75" x14ac:dyDescent="0.2">
      <c r="A858" s="78" t="s">
        <v>2404</v>
      </c>
      <c r="B858" s="78" t="s">
        <v>2405</v>
      </c>
      <c r="C858" s="90">
        <v>362</v>
      </c>
      <c r="D858" s="78"/>
      <c r="E858" s="90"/>
      <c r="G858" s="95" t="s">
        <v>3635</v>
      </c>
      <c r="H858" s="95" t="s">
        <v>793</v>
      </c>
      <c r="I858" s="95">
        <v>10</v>
      </c>
      <c r="J858" s="95"/>
      <c r="K858" s="95"/>
      <c r="L858" s="95" t="s">
        <v>183</v>
      </c>
    </row>
    <row r="859" spans="1:12" ht="12.75" x14ac:dyDescent="0.2">
      <c r="A859" s="78" t="s">
        <v>2376</v>
      </c>
      <c r="B859" s="78" t="s">
        <v>2377</v>
      </c>
      <c r="C859" s="90">
        <v>386</v>
      </c>
      <c r="D859" s="78"/>
      <c r="E859" s="90"/>
      <c r="G859" s="95" t="s">
        <v>3093</v>
      </c>
      <c r="H859" s="95" t="s">
        <v>3090</v>
      </c>
      <c r="I859" s="95">
        <v>107</v>
      </c>
      <c r="J859" s="95"/>
      <c r="K859" s="95"/>
      <c r="L859" s="95" t="s">
        <v>183</v>
      </c>
    </row>
    <row r="860" spans="1:12" ht="12.75" x14ac:dyDescent="0.2">
      <c r="A860" s="78" t="s">
        <v>2382</v>
      </c>
      <c r="B860" s="78" t="s">
        <v>2383</v>
      </c>
      <c r="C860" s="90">
        <v>165</v>
      </c>
      <c r="D860" s="78"/>
      <c r="E860" s="90"/>
      <c r="G860" s="95" t="s">
        <v>3576</v>
      </c>
      <c r="H860" s="95" t="s">
        <v>3582</v>
      </c>
      <c r="I860" s="95">
        <v>101</v>
      </c>
      <c r="J860" s="95"/>
      <c r="K860" s="95"/>
      <c r="L860" s="95" t="s">
        <v>3155</v>
      </c>
    </row>
    <row r="861" spans="1:12" ht="12.75" x14ac:dyDescent="0.2">
      <c r="A861" s="78" t="s">
        <v>2388</v>
      </c>
      <c r="B861" s="78" t="s">
        <v>2389</v>
      </c>
      <c r="C861" s="90">
        <v>190</v>
      </c>
      <c r="D861" s="78"/>
      <c r="E861" s="90"/>
      <c r="G861" s="95" t="s">
        <v>3522</v>
      </c>
      <c r="H861" s="95" t="s">
        <v>3524</v>
      </c>
      <c r="I861" s="95">
        <v>34</v>
      </c>
      <c r="J861" s="95"/>
      <c r="K861" s="95"/>
      <c r="L861" s="95" t="s">
        <v>183</v>
      </c>
    </row>
    <row r="862" spans="1:12" ht="12.75" x14ac:dyDescent="0.2">
      <c r="A862" s="78" t="s">
        <v>2394</v>
      </c>
      <c r="B862" s="78" t="s">
        <v>2395</v>
      </c>
      <c r="C862" s="90">
        <v>320</v>
      </c>
      <c r="D862" s="78"/>
      <c r="E862" s="90"/>
      <c r="G862" s="95" t="s">
        <v>3088</v>
      </c>
      <c r="H862" s="95" t="s">
        <v>3089</v>
      </c>
      <c r="I862" s="95">
        <v>6</v>
      </c>
      <c r="J862" s="95"/>
      <c r="K862" s="95"/>
      <c r="L862" s="95" t="s">
        <v>183</v>
      </c>
    </row>
    <row r="863" spans="1:12" ht="12.75" x14ac:dyDescent="0.2">
      <c r="A863" s="78" t="s">
        <v>2400</v>
      </c>
      <c r="B863" s="78" t="s">
        <v>2401</v>
      </c>
      <c r="C863" s="90">
        <v>361</v>
      </c>
      <c r="D863" s="78"/>
      <c r="E863" s="90">
        <v>371</v>
      </c>
      <c r="G863" s="95" t="s">
        <v>2341</v>
      </c>
      <c r="H863" s="95" t="s">
        <v>796</v>
      </c>
      <c r="I863" s="95">
        <v>1564</v>
      </c>
      <c r="J863" s="95"/>
      <c r="K863" s="95"/>
      <c r="L863" s="95" t="s">
        <v>556</v>
      </c>
    </row>
    <row r="864" spans="1:12" ht="12.75" x14ac:dyDescent="0.2">
      <c r="A864" s="78" t="s">
        <v>2406</v>
      </c>
      <c r="B864" s="78" t="s">
        <v>2407</v>
      </c>
      <c r="C864" s="90">
        <v>229</v>
      </c>
      <c r="D864" s="78"/>
      <c r="E864" s="90"/>
      <c r="G864" s="95" t="s">
        <v>2336</v>
      </c>
      <c r="H864" s="95" t="s">
        <v>1710</v>
      </c>
      <c r="I864" s="95">
        <v>9</v>
      </c>
      <c r="J864" s="95"/>
      <c r="K864" s="95"/>
      <c r="L864" s="95" t="s">
        <v>556</v>
      </c>
    </row>
    <row r="865" spans="1:12" ht="12.75" x14ac:dyDescent="0.2">
      <c r="A865" s="78" t="s">
        <v>2378</v>
      </c>
      <c r="B865" s="78" t="s">
        <v>2379</v>
      </c>
      <c r="C865" s="90">
        <v>163</v>
      </c>
      <c r="D865" s="78"/>
      <c r="E865" s="90"/>
      <c r="G865" s="95" t="s">
        <v>2337</v>
      </c>
      <c r="H865" s="95" t="s">
        <v>1711</v>
      </c>
      <c r="I865" s="95">
        <v>58</v>
      </c>
      <c r="J865" s="95"/>
      <c r="K865" s="95"/>
      <c r="L865" s="95" t="s">
        <v>556</v>
      </c>
    </row>
    <row r="866" spans="1:12" ht="12.75" x14ac:dyDescent="0.2">
      <c r="A866" s="78" t="s">
        <v>2384</v>
      </c>
      <c r="B866" s="78" t="s">
        <v>2385</v>
      </c>
      <c r="C866" s="90">
        <v>66</v>
      </c>
      <c r="D866" s="78"/>
      <c r="E866" s="90"/>
      <c r="G866" s="95" t="s">
        <v>2338</v>
      </c>
      <c r="H866" s="95" t="s">
        <v>1712</v>
      </c>
      <c r="I866" s="95">
        <v>31</v>
      </c>
      <c r="J866" s="95"/>
      <c r="K866" s="95"/>
      <c r="L866" s="95" t="s">
        <v>556</v>
      </c>
    </row>
    <row r="867" spans="1:12" ht="12.75" x14ac:dyDescent="0.2">
      <c r="A867" s="78" t="s">
        <v>2390</v>
      </c>
      <c r="B867" s="78" t="s">
        <v>2391</v>
      </c>
      <c r="C867" s="90">
        <v>113</v>
      </c>
      <c r="D867" s="78"/>
      <c r="E867" s="90"/>
      <c r="G867" s="95" t="s">
        <v>2339</v>
      </c>
      <c r="H867" s="95" t="s">
        <v>1713</v>
      </c>
      <c r="I867" s="95">
        <v>6</v>
      </c>
      <c r="J867" s="95"/>
      <c r="K867" s="95"/>
      <c r="L867" s="95" t="s">
        <v>556</v>
      </c>
    </row>
    <row r="868" spans="1:12" ht="12.75" x14ac:dyDescent="0.2">
      <c r="A868" s="78" t="s">
        <v>2396</v>
      </c>
      <c r="B868" s="78" t="s">
        <v>2397</v>
      </c>
      <c r="C868" s="90">
        <v>139</v>
      </c>
      <c r="D868" s="78"/>
      <c r="E868" s="90"/>
      <c r="G868" s="95" t="s">
        <v>2342</v>
      </c>
      <c r="H868" s="95" t="s">
        <v>187</v>
      </c>
      <c r="I868" s="95">
        <v>184</v>
      </c>
      <c r="J868" s="95"/>
      <c r="K868" s="95"/>
      <c r="L868" s="95" t="s">
        <v>556</v>
      </c>
    </row>
    <row r="869" spans="1:12" ht="12.75" x14ac:dyDescent="0.2">
      <c r="A869" s="78" t="s">
        <v>2402</v>
      </c>
      <c r="B869" s="78" t="s">
        <v>2403</v>
      </c>
      <c r="C869" s="90">
        <v>151</v>
      </c>
      <c r="D869" s="78"/>
      <c r="E869" s="90">
        <v>165</v>
      </c>
      <c r="G869" s="95" t="s">
        <v>2340</v>
      </c>
      <c r="H869" s="95" t="s">
        <v>1714</v>
      </c>
      <c r="I869" s="95">
        <v>5</v>
      </c>
      <c r="J869" s="95"/>
      <c r="K869" s="95"/>
      <c r="L869" s="95" t="s">
        <v>556</v>
      </c>
    </row>
    <row r="870" spans="1:12" ht="12.75" x14ac:dyDescent="0.2">
      <c r="A870" s="78" t="s">
        <v>2408</v>
      </c>
      <c r="B870" s="78" t="s">
        <v>2409</v>
      </c>
      <c r="C870" s="90">
        <v>133</v>
      </c>
      <c r="D870" s="78"/>
      <c r="E870" s="90"/>
      <c r="G870" s="95" t="s">
        <v>2335</v>
      </c>
      <c r="H870" s="95" t="s">
        <v>1709</v>
      </c>
      <c r="I870" s="95">
        <v>197</v>
      </c>
      <c r="J870" s="95"/>
      <c r="K870" s="95"/>
      <c r="L870" s="95" t="s">
        <v>556</v>
      </c>
    </row>
    <row r="871" spans="1:12" ht="12.75" x14ac:dyDescent="0.2">
      <c r="A871" s="78" t="s">
        <v>2414</v>
      </c>
      <c r="B871" s="78" t="s">
        <v>561</v>
      </c>
      <c r="C871" s="90">
        <v>79</v>
      </c>
      <c r="D871" s="78"/>
      <c r="E871" s="90"/>
      <c r="G871" s="95" t="s">
        <v>2347</v>
      </c>
      <c r="H871" s="95" t="s">
        <v>798</v>
      </c>
      <c r="I871" s="95">
        <v>5</v>
      </c>
      <c r="J871" s="95"/>
      <c r="K871" s="95"/>
      <c r="L871" s="95" t="s">
        <v>556</v>
      </c>
    </row>
    <row r="872" spans="1:12" ht="12.75" x14ac:dyDescent="0.2">
      <c r="A872" s="78" t="s">
        <v>205</v>
      </c>
      <c r="B872" s="78" t="s">
        <v>562</v>
      </c>
      <c r="C872" s="90">
        <v>30</v>
      </c>
      <c r="D872" s="78"/>
      <c r="E872" s="90"/>
      <c r="G872" s="95" t="s">
        <v>2348</v>
      </c>
      <c r="H872" s="95" t="s">
        <v>188</v>
      </c>
      <c r="I872" s="95">
        <v>72</v>
      </c>
      <c r="J872" s="95"/>
      <c r="K872" s="95"/>
      <c r="L872" s="95" t="s">
        <v>556</v>
      </c>
    </row>
    <row r="873" spans="1:12" ht="12.75" x14ac:dyDescent="0.2">
      <c r="A873" s="78" t="s">
        <v>3532</v>
      </c>
      <c r="B873" s="78" t="s">
        <v>1706</v>
      </c>
      <c r="C873" s="90">
        <v>571</v>
      </c>
      <c r="D873" s="78" t="s">
        <v>1675</v>
      </c>
      <c r="E873" s="90">
        <v>588</v>
      </c>
      <c r="G873" s="95" t="s">
        <v>2349</v>
      </c>
      <c r="H873" s="95" t="s">
        <v>189</v>
      </c>
      <c r="I873" s="95">
        <v>16</v>
      </c>
      <c r="J873" s="95"/>
      <c r="K873" s="95"/>
      <c r="L873" s="95" t="s">
        <v>556</v>
      </c>
    </row>
    <row r="874" spans="1:12" ht="12.75" x14ac:dyDescent="0.2">
      <c r="A874" s="78" t="s">
        <v>3542</v>
      </c>
      <c r="B874" s="78" t="s">
        <v>3537</v>
      </c>
      <c r="C874" s="90">
        <v>571</v>
      </c>
      <c r="D874" s="78"/>
      <c r="E874" s="90"/>
      <c r="G874" s="95" t="s">
        <v>2350</v>
      </c>
      <c r="H874" s="95" t="s">
        <v>799</v>
      </c>
      <c r="I874" s="95">
        <v>6</v>
      </c>
      <c r="J874" s="95"/>
      <c r="K874" s="95"/>
      <c r="L874" s="95" t="s">
        <v>556</v>
      </c>
    </row>
    <row r="875" spans="1:12" ht="12.75" x14ac:dyDescent="0.2">
      <c r="A875" s="78" t="s">
        <v>3535</v>
      </c>
      <c r="B875" s="78" t="s">
        <v>1708</v>
      </c>
      <c r="C875" s="90">
        <v>73</v>
      </c>
      <c r="D875" s="78" t="s">
        <v>1705</v>
      </c>
      <c r="E875" s="90">
        <v>73</v>
      </c>
      <c r="G875" s="95" t="s">
        <v>2351</v>
      </c>
      <c r="H875" s="95" t="s">
        <v>800</v>
      </c>
      <c r="I875" s="95">
        <v>5</v>
      </c>
      <c r="J875" s="95"/>
      <c r="K875" s="95"/>
      <c r="L875" s="95" t="s">
        <v>556</v>
      </c>
    </row>
    <row r="876" spans="1:12" ht="12.75" x14ac:dyDescent="0.2">
      <c r="A876" s="78" t="s">
        <v>3545</v>
      </c>
      <c r="B876" s="78" t="s">
        <v>3540</v>
      </c>
      <c r="C876" s="90">
        <v>73</v>
      </c>
      <c r="D876" s="78"/>
      <c r="E876" s="90"/>
      <c r="G876" s="95" t="s">
        <v>2346</v>
      </c>
      <c r="H876" s="95" t="s">
        <v>538</v>
      </c>
      <c r="I876" s="95">
        <v>110</v>
      </c>
      <c r="J876" s="95"/>
      <c r="K876" s="95"/>
      <c r="L876" s="95" t="s">
        <v>556</v>
      </c>
    </row>
    <row r="877" spans="1:12" ht="12.75" x14ac:dyDescent="0.2">
      <c r="A877" s="78" t="s">
        <v>3533</v>
      </c>
      <c r="B877" s="78" t="s">
        <v>1678</v>
      </c>
      <c r="C877" s="90">
        <v>308</v>
      </c>
      <c r="D877" s="78" t="s">
        <v>1677</v>
      </c>
      <c r="E877" s="90">
        <v>316</v>
      </c>
      <c r="G877" s="95" t="s">
        <v>2343</v>
      </c>
      <c r="H877" s="95" t="s">
        <v>191</v>
      </c>
      <c r="I877" s="95">
        <v>276</v>
      </c>
      <c r="J877" s="95"/>
      <c r="K877" s="95"/>
      <c r="L877" s="95" t="s">
        <v>556</v>
      </c>
    </row>
    <row r="878" spans="1:12" ht="12.75" x14ac:dyDescent="0.2">
      <c r="A878" s="78" t="s">
        <v>3543</v>
      </c>
      <c r="B878" s="78" t="s">
        <v>3538</v>
      </c>
      <c r="C878" s="90">
        <v>308</v>
      </c>
      <c r="D878" s="78"/>
      <c r="E878" s="90"/>
      <c r="G878" s="95" t="s">
        <v>2344</v>
      </c>
      <c r="H878" s="95" t="s">
        <v>797</v>
      </c>
      <c r="I878" s="95">
        <v>96</v>
      </c>
      <c r="J878" s="95"/>
      <c r="K878" s="95"/>
      <c r="L878" s="95" t="s">
        <v>556</v>
      </c>
    </row>
    <row r="879" spans="1:12" ht="12.75" x14ac:dyDescent="0.2">
      <c r="A879" s="78" t="s">
        <v>3531</v>
      </c>
      <c r="B879" s="78" t="s">
        <v>208</v>
      </c>
      <c r="C879" s="90">
        <v>644</v>
      </c>
      <c r="D879" s="78" t="s">
        <v>1704</v>
      </c>
      <c r="E879" s="90">
        <v>661</v>
      </c>
      <c r="G879" s="95" t="s">
        <v>2345</v>
      </c>
      <c r="H879" s="95" t="s">
        <v>192</v>
      </c>
      <c r="I879" s="95">
        <v>30</v>
      </c>
      <c r="J879" s="95"/>
      <c r="K879" s="95"/>
      <c r="L879" s="95" t="s">
        <v>556</v>
      </c>
    </row>
    <row r="880" spans="1:12" ht="12.75" x14ac:dyDescent="0.2">
      <c r="A880" s="78" t="s">
        <v>3541</v>
      </c>
      <c r="B880" s="78" t="s">
        <v>3536</v>
      </c>
      <c r="C880" s="90">
        <v>644</v>
      </c>
      <c r="D880" s="78"/>
      <c r="E880" s="90"/>
      <c r="G880" s="95" t="s">
        <v>2353</v>
      </c>
      <c r="H880" s="95" t="s">
        <v>1718</v>
      </c>
      <c r="I880" s="95">
        <v>75</v>
      </c>
      <c r="J880" s="95"/>
      <c r="K880" s="95"/>
      <c r="L880" s="95" t="s">
        <v>556</v>
      </c>
    </row>
    <row r="881" spans="1:12" ht="12.75" x14ac:dyDescent="0.2">
      <c r="A881" s="78" t="s">
        <v>209</v>
      </c>
      <c r="B881" s="78" t="s">
        <v>815</v>
      </c>
      <c r="C881" s="90">
        <v>232</v>
      </c>
      <c r="D881" s="78"/>
      <c r="E881" s="90"/>
      <c r="G881" s="95" t="s">
        <v>2364</v>
      </c>
      <c r="H881" s="95" t="s">
        <v>1716</v>
      </c>
      <c r="I881" s="95">
        <v>72</v>
      </c>
      <c r="J881" s="95"/>
      <c r="K881" s="95">
        <v>71</v>
      </c>
      <c r="L881" s="95" t="s">
        <v>556</v>
      </c>
    </row>
    <row r="882" spans="1:12" ht="12.75" x14ac:dyDescent="0.2">
      <c r="A882" s="78" t="s">
        <v>210</v>
      </c>
      <c r="B882" s="78" t="s">
        <v>816</v>
      </c>
      <c r="C882" s="90">
        <v>31</v>
      </c>
      <c r="D882" s="78"/>
      <c r="E882" s="90"/>
      <c r="G882" s="95" t="s">
        <v>2352</v>
      </c>
      <c r="H882" s="95" t="s">
        <v>1717</v>
      </c>
      <c r="I882" s="95">
        <v>203</v>
      </c>
      <c r="J882" s="95"/>
      <c r="K882" s="95"/>
      <c r="L882" s="95" t="s">
        <v>556</v>
      </c>
    </row>
    <row r="883" spans="1:12" ht="12.75" x14ac:dyDescent="0.2">
      <c r="A883" s="78" t="s">
        <v>212</v>
      </c>
      <c r="B883" s="78" t="s">
        <v>817</v>
      </c>
      <c r="C883" s="90">
        <v>131</v>
      </c>
      <c r="D883" s="78"/>
      <c r="E883" s="90"/>
      <c r="G883" s="95" t="s">
        <v>2363</v>
      </c>
      <c r="H883" s="95" t="s">
        <v>1715</v>
      </c>
      <c r="I883" s="95">
        <v>264</v>
      </c>
      <c r="J883" s="95"/>
      <c r="K883" s="95">
        <v>263</v>
      </c>
      <c r="L883" s="95" t="s">
        <v>556</v>
      </c>
    </row>
    <row r="884" spans="1:12" ht="12.75" x14ac:dyDescent="0.2">
      <c r="A884" s="78" t="s">
        <v>216</v>
      </c>
      <c r="B884" s="78" t="s">
        <v>821</v>
      </c>
      <c r="C884" s="90">
        <v>70</v>
      </c>
      <c r="D884" s="78"/>
      <c r="E884" s="90"/>
      <c r="G884" s="95" t="s">
        <v>2354</v>
      </c>
      <c r="H884" s="95" t="s">
        <v>1710</v>
      </c>
      <c r="I884" s="95">
        <v>4</v>
      </c>
      <c r="J884" s="95"/>
      <c r="K884" s="95"/>
      <c r="L884" s="95" t="s">
        <v>556</v>
      </c>
    </row>
    <row r="885" spans="1:12" ht="12.75" x14ac:dyDescent="0.2">
      <c r="A885" s="78" t="s">
        <v>213</v>
      </c>
      <c r="B885" s="78" t="s">
        <v>818</v>
      </c>
      <c r="C885" s="90">
        <v>8</v>
      </c>
      <c r="D885" s="78"/>
      <c r="E885" s="90"/>
      <c r="G885" s="95" t="s">
        <v>2365</v>
      </c>
      <c r="H885" s="95" t="s">
        <v>798</v>
      </c>
      <c r="I885" s="95">
        <v>4</v>
      </c>
      <c r="J885" s="95"/>
      <c r="K885" s="95"/>
      <c r="L885" s="95" t="s">
        <v>556</v>
      </c>
    </row>
    <row r="886" spans="1:12" ht="12.75" x14ac:dyDescent="0.2">
      <c r="A886" s="78" t="s">
        <v>217</v>
      </c>
      <c r="B886" s="78" t="s">
        <v>822</v>
      </c>
      <c r="C886" s="90">
        <v>8</v>
      </c>
      <c r="D886" s="78"/>
      <c r="E886" s="90"/>
      <c r="G886" s="95" t="s">
        <v>2355</v>
      </c>
      <c r="H886" s="95" t="s">
        <v>1711</v>
      </c>
      <c r="I886" s="95">
        <v>53</v>
      </c>
      <c r="J886" s="95"/>
      <c r="K886" s="95"/>
      <c r="L886" s="95" t="s">
        <v>556</v>
      </c>
    </row>
    <row r="887" spans="1:12" ht="12.75" x14ac:dyDescent="0.2">
      <c r="A887" s="78" t="s">
        <v>214</v>
      </c>
      <c r="B887" s="78" t="s">
        <v>819</v>
      </c>
      <c r="C887" s="90">
        <v>78</v>
      </c>
      <c r="D887" s="78"/>
      <c r="E887" s="90"/>
      <c r="G887" s="95" t="s">
        <v>2366</v>
      </c>
      <c r="H887" s="95" t="s">
        <v>188</v>
      </c>
      <c r="I887" s="95">
        <v>53</v>
      </c>
      <c r="J887" s="95"/>
      <c r="K887" s="95">
        <v>52</v>
      </c>
      <c r="L887" s="95" t="s">
        <v>556</v>
      </c>
    </row>
    <row r="888" spans="1:12" ht="12.75" x14ac:dyDescent="0.2">
      <c r="A888" s="78" t="s">
        <v>218</v>
      </c>
      <c r="B888" s="78" t="s">
        <v>219</v>
      </c>
      <c r="C888" s="90">
        <v>49</v>
      </c>
      <c r="D888" s="78"/>
      <c r="E888" s="90"/>
      <c r="G888" s="95" t="s">
        <v>2356</v>
      </c>
      <c r="H888" s="95" t="s">
        <v>1712</v>
      </c>
      <c r="I888" s="95">
        <v>8</v>
      </c>
      <c r="J888" s="95"/>
      <c r="K888" s="95"/>
      <c r="L888" s="95" t="s">
        <v>556</v>
      </c>
    </row>
    <row r="889" spans="1:12" ht="12.75" x14ac:dyDescent="0.2">
      <c r="A889" s="78" t="s">
        <v>215</v>
      </c>
      <c r="B889" s="78" t="s">
        <v>820</v>
      </c>
      <c r="C889" s="90">
        <v>45</v>
      </c>
      <c r="D889" s="78"/>
      <c r="E889" s="90"/>
      <c r="G889" s="95" t="s">
        <v>2367</v>
      </c>
      <c r="H889" s="95" t="s">
        <v>190</v>
      </c>
      <c r="I889" s="95">
        <v>6</v>
      </c>
      <c r="J889" s="95"/>
      <c r="K889" s="95"/>
      <c r="L889" s="95" t="s">
        <v>556</v>
      </c>
    </row>
    <row r="890" spans="1:12" ht="12.75" x14ac:dyDescent="0.2">
      <c r="A890" s="78" t="s">
        <v>220</v>
      </c>
      <c r="B890" s="78" t="s">
        <v>221</v>
      </c>
      <c r="C890" s="90">
        <v>13</v>
      </c>
      <c r="D890" s="78"/>
      <c r="E890" s="90"/>
      <c r="G890" s="95" t="s">
        <v>2357</v>
      </c>
      <c r="H890" s="95" t="s">
        <v>1713</v>
      </c>
      <c r="I890" s="95">
        <v>4</v>
      </c>
      <c r="J890" s="95"/>
      <c r="K890" s="95"/>
      <c r="L890" s="95" t="s">
        <v>556</v>
      </c>
    </row>
    <row r="891" spans="1:12" ht="12.75" x14ac:dyDescent="0.2">
      <c r="A891" s="78" t="s">
        <v>2907</v>
      </c>
      <c r="B891" s="78" t="s">
        <v>563</v>
      </c>
      <c r="C891" s="90">
        <v>308</v>
      </c>
      <c r="D891" s="78"/>
      <c r="E891" s="90"/>
      <c r="G891" s="95" t="s">
        <v>2368</v>
      </c>
      <c r="H891" s="95" t="s">
        <v>799</v>
      </c>
      <c r="I891" s="95">
        <v>4</v>
      </c>
      <c r="J891" s="95"/>
      <c r="K891" s="95"/>
      <c r="L891" s="95" t="s">
        <v>556</v>
      </c>
    </row>
    <row r="892" spans="1:12" ht="12.75" x14ac:dyDescent="0.2">
      <c r="A892" s="78" t="s">
        <v>2908</v>
      </c>
      <c r="B892" s="78" t="s">
        <v>564</v>
      </c>
      <c r="C892" s="90">
        <v>84</v>
      </c>
      <c r="D892" s="78"/>
      <c r="E892" s="90"/>
      <c r="G892" s="95" t="s">
        <v>2358</v>
      </c>
      <c r="H892" s="95" t="s">
        <v>1714</v>
      </c>
      <c r="I892" s="95">
        <v>6</v>
      </c>
      <c r="J892" s="95"/>
      <c r="K892" s="95"/>
      <c r="L892" s="95" t="s">
        <v>556</v>
      </c>
    </row>
    <row r="893" spans="1:12" ht="12.75" x14ac:dyDescent="0.2">
      <c r="A893" s="78" t="s">
        <v>2713</v>
      </c>
      <c r="B893" s="78" t="s">
        <v>3350</v>
      </c>
      <c r="C893" s="90">
        <v>112</v>
      </c>
      <c r="D893" s="78"/>
      <c r="E893" s="90"/>
      <c r="G893" s="95" t="s">
        <v>2369</v>
      </c>
      <c r="H893" s="95" t="s">
        <v>800</v>
      </c>
      <c r="I893" s="95">
        <v>5</v>
      </c>
      <c r="J893" s="95"/>
      <c r="K893" s="95"/>
      <c r="L893" s="95" t="s">
        <v>556</v>
      </c>
    </row>
    <row r="894" spans="1:12" ht="12.75" x14ac:dyDescent="0.2">
      <c r="A894" s="78" t="s">
        <v>2714</v>
      </c>
      <c r="B894" s="90" t="s">
        <v>3351</v>
      </c>
      <c r="C894" s="90">
        <v>27</v>
      </c>
      <c r="D894" s="78"/>
      <c r="E894" s="78"/>
      <c r="G894" s="95" t="s">
        <v>2359</v>
      </c>
      <c r="H894" s="95" t="s">
        <v>1719</v>
      </c>
      <c r="I894" s="95">
        <v>32</v>
      </c>
      <c r="J894" s="95"/>
      <c r="K894" s="95"/>
      <c r="L894" s="95" t="s">
        <v>556</v>
      </c>
    </row>
    <row r="895" spans="1:12" ht="12.75" x14ac:dyDescent="0.2">
      <c r="A895" s="78" t="s">
        <v>2715</v>
      </c>
      <c r="B895" s="78" t="s">
        <v>3341</v>
      </c>
      <c r="C895" s="90">
        <v>44</v>
      </c>
      <c r="D895" s="78"/>
      <c r="E895" s="90"/>
      <c r="G895" s="95" t="s">
        <v>2370</v>
      </c>
      <c r="H895" s="95" t="s">
        <v>539</v>
      </c>
      <c r="I895" s="95">
        <v>32</v>
      </c>
      <c r="J895" s="95"/>
      <c r="K895" s="95"/>
      <c r="L895" s="95" t="s">
        <v>556</v>
      </c>
    </row>
    <row r="896" spans="1:12" ht="12.75" x14ac:dyDescent="0.2">
      <c r="A896" s="78" t="s">
        <v>2716</v>
      </c>
      <c r="B896" s="78" t="s">
        <v>3342</v>
      </c>
      <c r="C896" s="90">
        <v>41</v>
      </c>
      <c r="D896" s="78"/>
      <c r="E896" s="78"/>
      <c r="G896" s="95" t="s">
        <v>2360</v>
      </c>
      <c r="H896" s="95" t="s">
        <v>1720</v>
      </c>
      <c r="I896" s="95">
        <v>7</v>
      </c>
      <c r="J896" s="95"/>
      <c r="K896" s="95"/>
      <c r="L896" s="95" t="s">
        <v>556</v>
      </c>
    </row>
    <row r="897" spans="1:12" ht="12.75" x14ac:dyDescent="0.2">
      <c r="A897" s="78" t="s">
        <v>2425</v>
      </c>
      <c r="B897" s="78" t="s">
        <v>578</v>
      </c>
      <c r="C897" s="90">
        <v>269</v>
      </c>
      <c r="D897" s="78"/>
      <c r="E897" s="90"/>
      <c r="G897" s="95" t="s">
        <v>2371</v>
      </c>
      <c r="H897" s="95" t="s">
        <v>801</v>
      </c>
      <c r="I897" s="95">
        <v>7</v>
      </c>
      <c r="J897" s="95"/>
      <c r="K897" s="95"/>
      <c r="L897" s="95" t="s">
        <v>556</v>
      </c>
    </row>
    <row r="898" spans="1:12" ht="12.75" x14ac:dyDescent="0.2">
      <c r="A898" s="78" t="s">
        <v>3273</v>
      </c>
      <c r="B898" s="78" t="s">
        <v>3546</v>
      </c>
      <c r="C898" s="90">
        <v>215</v>
      </c>
      <c r="D898" s="78"/>
      <c r="E898" s="90"/>
      <c r="G898" s="95" t="s">
        <v>2361</v>
      </c>
      <c r="H898" s="95" t="s">
        <v>1711</v>
      </c>
      <c r="I898" s="95">
        <v>5</v>
      </c>
      <c r="J898" s="95"/>
      <c r="K898" s="95"/>
      <c r="L898" s="95" t="s">
        <v>556</v>
      </c>
    </row>
    <row r="899" spans="1:12" ht="12.75" x14ac:dyDescent="0.2">
      <c r="A899" s="91" t="s">
        <v>3273</v>
      </c>
      <c r="B899" s="91" t="s">
        <v>3354</v>
      </c>
      <c r="C899" s="91">
        <v>215</v>
      </c>
      <c r="D899" s="91"/>
      <c r="E899" s="91"/>
      <c r="G899" s="95" t="s">
        <v>2372</v>
      </c>
      <c r="H899" s="95" t="s">
        <v>188</v>
      </c>
      <c r="I899" s="95">
        <v>5</v>
      </c>
      <c r="J899" s="95"/>
      <c r="K899" s="95"/>
      <c r="L899" s="95" t="s">
        <v>556</v>
      </c>
    </row>
    <row r="900" spans="1:12" ht="12.75" x14ac:dyDescent="0.2">
      <c r="A900" s="78" t="s">
        <v>2426</v>
      </c>
      <c r="B900" s="78" t="s">
        <v>579</v>
      </c>
      <c r="C900" s="90">
        <v>266</v>
      </c>
      <c r="D900" s="78"/>
      <c r="E900" s="90"/>
      <c r="G900" s="95" t="s">
        <v>2362</v>
      </c>
      <c r="H900" s="95" t="s">
        <v>1721</v>
      </c>
      <c r="I900" s="95">
        <v>4</v>
      </c>
      <c r="J900" s="95"/>
      <c r="K900" s="95"/>
      <c r="L900" s="95" t="s">
        <v>556</v>
      </c>
    </row>
    <row r="901" spans="1:12" ht="12.75" x14ac:dyDescent="0.2">
      <c r="A901" s="78" t="s">
        <v>3274</v>
      </c>
      <c r="B901" s="78" t="s">
        <v>3547</v>
      </c>
      <c r="C901" s="90">
        <v>212</v>
      </c>
      <c r="D901" s="78"/>
      <c r="E901" s="90"/>
      <c r="G901" s="95" t="s">
        <v>2373</v>
      </c>
      <c r="H901" s="95" t="s">
        <v>802</v>
      </c>
      <c r="I901" s="95">
        <v>4</v>
      </c>
      <c r="J901" s="95"/>
      <c r="K901" s="95"/>
      <c r="L901" s="95" t="s">
        <v>556</v>
      </c>
    </row>
    <row r="902" spans="1:12" ht="12.75" x14ac:dyDescent="0.2">
      <c r="A902" s="91" t="s">
        <v>3274</v>
      </c>
      <c r="B902" s="91" t="s">
        <v>3355</v>
      </c>
      <c r="C902" s="91">
        <v>212</v>
      </c>
      <c r="D902" s="91"/>
      <c r="E902" s="91"/>
      <c r="G902" s="95" t="s">
        <v>913</v>
      </c>
      <c r="H902" s="95" t="s">
        <v>546</v>
      </c>
      <c r="I902" s="95">
        <v>118</v>
      </c>
      <c r="J902" s="95"/>
      <c r="K902" s="95"/>
      <c r="L902" s="95" t="s">
        <v>81</v>
      </c>
    </row>
    <row r="903" spans="1:12" ht="12.75" x14ac:dyDescent="0.2">
      <c r="A903" s="78" t="s">
        <v>2416</v>
      </c>
      <c r="B903" s="78" t="s">
        <v>823</v>
      </c>
      <c r="C903" s="90">
        <v>55</v>
      </c>
      <c r="D903" s="78"/>
      <c r="E903" s="90"/>
      <c r="G903" s="95" t="s">
        <v>3024</v>
      </c>
      <c r="H903" s="95" t="s">
        <v>3020</v>
      </c>
      <c r="I903" s="95">
        <v>3</v>
      </c>
      <c r="J903" s="95"/>
      <c r="K903" s="95"/>
      <c r="L903" s="95" t="s">
        <v>195</v>
      </c>
    </row>
    <row r="904" spans="1:12" ht="12.75" x14ac:dyDescent="0.2">
      <c r="A904" s="78" t="s">
        <v>2667</v>
      </c>
      <c r="B904" s="78" t="s">
        <v>565</v>
      </c>
      <c r="C904" s="90">
        <v>21</v>
      </c>
      <c r="D904" s="78"/>
      <c r="E904" s="90"/>
      <c r="G904" s="95" t="s">
        <v>3025</v>
      </c>
      <c r="H904" s="95" t="s">
        <v>3021</v>
      </c>
      <c r="I904" s="95">
        <v>15</v>
      </c>
      <c r="J904" s="95"/>
      <c r="K904" s="95"/>
      <c r="L904" s="95" t="s">
        <v>195</v>
      </c>
    </row>
    <row r="905" spans="1:12" ht="12.75" x14ac:dyDescent="0.2">
      <c r="A905" s="78" t="s">
        <v>2669</v>
      </c>
      <c r="B905" s="78" t="s">
        <v>2032</v>
      </c>
      <c r="C905" s="90">
        <v>53</v>
      </c>
      <c r="D905" s="78"/>
      <c r="E905" s="90"/>
      <c r="G905" s="95" t="s">
        <v>3026</v>
      </c>
      <c r="H905" s="95" t="s">
        <v>3022</v>
      </c>
      <c r="I905" s="95">
        <v>15</v>
      </c>
      <c r="J905" s="95"/>
      <c r="K905" s="95"/>
      <c r="L905" s="95" t="s">
        <v>195</v>
      </c>
    </row>
    <row r="906" spans="1:12" ht="12.75" x14ac:dyDescent="0.2">
      <c r="A906" s="78" t="s">
        <v>2962</v>
      </c>
      <c r="B906" s="78" t="s">
        <v>2963</v>
      </c>
      <c r="C906" s="90">
        <v>21</v>
      </c>
      <c r="D906" s="78"/>
      <c r="E906" s="90"/>
      <c r="G906" s="95" t="s">
        <v>1506</v>
      </c>
      <c r="H906" s="95" t="s">
        <v>547</v>
      </c>
      <c r="I906" s="95">
        <v>91</v>
      </c>
      <c r="J906" s="95"/>
      <c r="K906" s="95">
        <v>91</v>
      </c>
      <c r="L906" s="95" t="s">
        <v>83</v>
      </c>
    </row>
    <row r="907" spans="1:12" ht="12.75" x14ac:dyDescent="0.2">
      <c r="A907" s="78" t="s">
        <v>2670</v>
      </c>
      <c r="B907" s="78" t="s">
        <v>224</v>
      </c>
      <c r="C907" s="90">
        <v>20</v>
      </c>
      <c r="D907" s="78"/>
      <c r="E907" s="90"/>
      <c r="G907" s="95" t="s">
        <v>1511</v>
      </c>
      <c r="H907" s="95" t="s">
        <v>548</v>
      </c>
      <c r="I907" s="95">
        <v>88</v>
      </c>
      <c r="J907" s="95"/>
      <c r="K907" s="95">
        <v>90</v>
      </c>
      <c r="L907" s="95" t="s">
        <v>85</v>
      </c>
    </row>
    <row r="908" spans="1:12" ht="12.75" x14ac:dyDescent="0.2">
      <c r="A908" s="78" t="s">
        <v>2671</v>
      </c>
      <c r="B908" s="78" t="s">
        <v>569</v>
      </c>
      <c r="C908" s="90">
        <v>41</v>
      </c>
      <c r="D908" s="78"/>
      <c r="E908" s="78"/>
      <c r="G908" s="95" t="s">
        <v>1521</v>
      </c>
      <c r="H908" s="95" t="s">
        <v>549</v>
      </c>
      <c r="I908" s="95">
        <v>107</v>
      </c>
      <c r="J908" s="95"/>
      <c r="K908" s="95">
        <v>109</v>
      </c>
      <c r="L908" s="95" t="s">
        <v>84</v>
      </c>
    </row>
    <row r="909" spans="1:12" ht="12.75" x14ac:dyDescent="0.2">
      <c r="A909" s="78" t="s">
        <v>2483</v>
      </c>
      <c r="B909" s="78" t="s">
        <v>571</v>
      </c>
      <c r="C909" s="90">
        <v>52</v>
      </c>
      <c r="D909" s="78"/>
      <c r="E909" s="90"/>
      <c r="G909" s="95" t="s">
        <v>3027</v>
      </c>
      <c r="H909" s="95" t="s">
        <v>3023</v>
      </c>
      <c r="I909" s="95">
        <v>15</v>
      </c>
      <c r="J909" s="95"/>
      <c r="K909" s="95"/>
      <c r="L909" s="95" t="s">
        <v>195</v>
      </c>
    </row>
    <row r="910" spans="1:12" ht="12.75" x14ac:dyDescent="0.2">
      <c r="A910" s="78" t="s">
        <v>2668</v>
      </c>
      <c r="B910" s="78" t="s">
        <v>572</v>
      </c>
      <c r="C910" s="90">
        <v>188</v>
      </c>
      <c r="D910" s="78"/>
      <c r="E910" s="90"/>
      <c r="G910" s="95" t="s">
        <v>3637</v>
      </c>
      <c r="H910" s="95" t="s">
        <v>2969</v>
      </c>
      <c r="I910" s="95">
        <v>114</v>
      </c>
      <c r="J910" s="95"/>
      <c r="K910" s="95"/>
      <c r="L910" s="95" t="s">
        <v>197</v>
      </c>
    </row>
    <row r="911" spans="1:12" ht="12.75" x14ac:dyDescent="0.2">
      <c r="A911" s="78" t="s">
        <v>2929</v>
      </c>
      <c r="B911" s="78" t="s">
        <v>227</v>
      </c>
      <c r="C911" s="90">
        <v>48</v>
      </c>
      <c r="D911" s="78"/>
      <c r="E911" s="90"/>
      <c r="G911" s="94" t="s">
        <v>2899</v>
      </c>
      <c r="H911" s="94" t="s">
        <v>803</v>
      </c>
      <c r="I911" s="94">
        <v>154</v>
      </c>
      <c r="J911" s="94"/>
      <c r="K911" s="94"/>
      <c r="L911" s="94" t="s">
        <v>195</v>
      </c>
    </row>
    <row r="912" spans="1:12" ht="12.75" x14ac:dyDescent="0.2">
      <c r="A912" s="78" t="s">
        <v>3641</v>
      </c>
      <c r="B912" s="78" t="s">
        <v>3356</v>
      </c>
      <c r="C912" s="90">
        <v>156</v>
      </c>
      <c r="D912" s="78" t="s">
        <v>2417</v>
      </c>
      <c r="E912" s="90">
        <v>162</v>
      </c>
      <c r="G912" s="94" t="s">
        <v>2899</v>
      </c>
      <c r="H912" s="94" t="s">
        <v>803</v>
      </c>
      <c r="I912" s="94">
        <v>154</v>
      </c>
      <c r="J912" s="94"/>
      <c r="K912" s="94"/>
      <c r="L912" s="94" t="s">
        <v>3291</v>
      </c>
    </row>
    <row r="913" spans="1:12" ht="12.75" x14ac:dyDescent="0.2">
      <c r="A913" s="78" t="s">
        <v>3645</v>
      </c>
      <c r="B913" s="78" t="s">
        <v>1722</v>
      </c>
      <c r="C913" s="90">
        <v>157</v>
      </c>
      <c r="D913" s="78" t="s">
        <v>2421</v>
      </c>
      <c r="E913" s="90">
        <v>166</v>
      </c>
      <c r="G913" s="96" t="s">
        <v>2945</v>
      </c>
      <c r="H913" s="96" t="s">
        <v>550</v>
      </c>
      <c r="I913" s="96">
        <v>147</v>
      </c>
      <c r="J913" s="96"/>
      <c r="K913" s="96"/>
      <c r="L913" s="96" t="s">
        <v>195</v>
      </c>
    </row>
    <row r="914" spans="1:12" ht="12.75" x14ac:dyDescent="0.2">
      <c r="A914" s="78" t="s">
        <v>3646</v>
      </c>
      <c r="B914" s="78" t="s">
        <v>575</v>
      </c>
      <c r="C914" s="90">
        <v>161</v>
      </c>
      <c r="D914" s="78" t="s">
        <v>2422</v>
      </c>
      <c r="E914" s="90">
        <v>164</v>
      </c>
      <c r="G914" s="96" t="s">
        <v>2945</v>
      </c>
      <c r="H914" s="96" t="s">
        <v>550</v>
      </c>
      <c r="I914" s="96">
        <v>147</v>
      </c>
      <c r="J914" s="96"/>
      <c r="K914" s="96"/>
      <c r="L914" s="96" t="s">
        <v>3291</v>
      </c>
    </row>
    <row r="915" spans="1:12" ht="12.75" x14ac:dyDescent="0.2">
      <c r="A915" s="78" t="s">
        <v>3647</v>
      </c>
      <c r="B915" s="78" t="s">
        <v>576</v>
      </c>
      <c r="C915" s="90">
        <v>265</v>
      </c>
      <c r="D915" s="78" t="s">
        <v>2423</v>
      </c>
      <c r="E915" s="90">
        <v>168</v>
      </c>
      <c r="G915" s="95" t="s">
        <v>3420</v>
      </c>
      <c r="H915" s="95" t="s">
        <v>3424</v>
      </c>
      <c r="I915" s="95">
        <v>20</v>
      </c>
      <c r="J915" s="95"/>
      <c r="K915" s="95"/>
      <c r="L915" s="95" t="s">
        <v>247</v>
      </c>
    </row>
    <row r="916" spans="1:12" ht="12.75" x14ac:dyDescent="0.2">
      <c r="A916" s="78" t="s">
        <v>3642</v>
      </c>
      <c r="B916" s="78" t="s">
        <v>573</v>
      </c>
      <c r="C916" s="90">
        <v>157</v>
      </c>
      <c r="D916" s="78" t="s">
        <v>2418</v>
      </c>
      <c r="E916" s="90">
        <v>163</v>
      </c>
      <c r="G916" s="95" t="s">
        <v>3422</v>
      </c>
      <c r="H916" s="95" t="s">
        <v>3425</v>
      </c>
      <c r="I916" s="95">
        <v>14</v>
      </c>
      <c r="J916" s="95"/>
      <c r="K916" s="95"/>
      <c r="L916" s="95" t="s">
        <v>247</v>
      </c>
    </row>
    <row r="917" spans="1:12" ht="12.75" x14ac:dyDescent="0.2">
      <c r="A917" s="78" t="s">
        <v>3643</v>
      </c>
      <c r="B917" s="78" t="s">
        <v>575</v>
      </c>
      <c r="C917" s="90">
        <v>159</v>
      </c>
      <c r="D917" s="78" t="s">
        <v>2420</v>
      </c>
      <c r="E917" s="90">
        <v>160</v>
      </c>
      <c r="G917" s="95" t="s">
        <v>2739</v>
      </c>
      <c r="H917" s="95" t="s">
        <v>664</v>
      </c>
      <c r="I917" s="95">
        <v>19</v>
      </c>
      <c r="J917" s="95"/>
      <c r="K917" s="95"/>
      <c r="L917" s="95" t="s">
        <v>249</v>
      </c>
    </row>
    <row r="918" spans="1:12" ht="12.75" x14ac:dyDescent="0.2">
      <c r="A918" s="78" t="s">
        <v>3644</v>
      </c>
      <c r="B918" s="78" t="s">
        <v>574</v>
      </c>
      <c r="C918" s="90">
        <v>153</v>
      </c>
      <c r="D918" s="78" t="s">
        <v>2419</v>
      </c>
      <c r="E918" s="90">
        <v>159</v>
      </c>
      <c r="G918" s="95" t="s">
        <v>2914</v>
      </c>
      <c r="H918" s="95" t="s">
        <v>665</v>
      </c>
      <c r="I918" s="95">
        <v>21</v>
      </c>
      <c r="J918" s="95"/>
      <c r="K918" s="95"/>
      <c r="L918" s="95" t="s">
        <v>247</v>
      </c>
    </row>
    <row r="919" spans="1:12" ht="12.75" x14ac:dyDescent="0.2">
      <c r="A919" s="78" t="s">
        <v>3648</v>
      </c>
      <c r="B919" s="78" t="s">
        <v>577</v>
      </c>
      <c r="C919" s="90">
        <v>286</v>
      </c>
      <c r="D919" s="78" t="s">
        <v>2424</v>
      </c>
      <c r="E919" s="90">
        <v>286</v>
      </c>
      <c r="G919" s="95" t="s">
        <v>2735</v>
      </c>
      <c r="H919" s="95" t="s">
        <v>3357</v>
      </c>
      <c r="I919" s="95">
        <v>20</v>
      </c>
      <c r="J919" s="95"/>
      <c r="K919" s="95"/>
      <c r="L919" s="95" t="s">
        <v>250</v>
      </c>
    </row>
    <row r="920" spans="1:12" ht="12.75" x14ac:dyDescent="0.2">
      <c r="A920" s="78" t="s">
        <v>2666</v>
      </c>
      <c r="B920" s="78" t="s">
        <v>580</v>
      </c>
      <c r="C920" s="90">
        <v>109</v>
      </c>
      <c r="D920" s="78"/>
      <c r="E920" s="90"/>
      <c r="G920" s="94" t="s">
        <v>2900</v>
      </c>
      <c r="H920" s="94" t="s">
        <v>551</v>
      </c>
      <c r="I920" s="94">
        <v>7</v>
      </c>
      <c r="J920" s="94"/>
      <c r="K920" s="94"/>
      <c r="L920" s="94" t="s">
        <v>195</v>
      </c>
    </row>
    <row r="921" spans="1:12" ht="12.75" x14ac:dyDescent="0.2">
      <c r="A921" s="78" t="s">
        <v>2672</v>
      </c>
      <c r="B921" s="78" t="s">
        <v>581</v>
      </c>
      <c r="C921" s="90">
        <v>58</v>
      </c>
      <c r="D921" s="78"/>
      <c r="E921" s="90"/>
      <c r="G921" s="94" t="s">
        <v>2900</v>
      </c>
      <c r="H921" s="94" t="s">
        <v>551</v>
      </c>
      <c r="I921" s="94">
        <v>7</v>
      </c>
      <c r="J921" s="94"/>
      <c r="K921" s="94"/>
      <c r="L921" s="94" t="s">
        <v>3291</v>
      </c>
    </row>
    <row r="922" spans="1:12" ht="12.75" x14ac:dyDescent="0.2">
      <c r="A922" s="78" t="s">
        <v>2674</v>
      </c>
      <c r="B922" s="90" t="s">
        <v>584</v>
      </c>
      <c r="C922" s="90">
        <v>201</v>
      </c>
      <c r="D922" s="78"/>
      <c r="E922" s="78"/>
      <c r="G922" s="95" t="s">
        <v>2558</v>
      </c>
      <c r="H922" s="95" t="s">
        <v>2120</v>
      </c>
      <c r="I922" s="95">
        <v>25</v>
      </c>
      <c r="J922" s="95"/>
      <c r="K922" s="95"/>
      <c r="L922" s="95" t="s">
        <v>249</v>
      </c>
    </row>
    <row r="923" spans="1:12" ht="12.75" x14ac:dyDescent="0.2">
      <c r="A923" s="78" t="s">
        <v>2673</v>
      </c>
      <c r="B923" s="90" t="s">
        <v>582</v>
      </c>
      <c r="C923" s="90">
        <v>160</v>
      </c>
      <c r="D923" s="78"/>
      <c r="E923" s="78"/>
      <c r="G923" s="95" t="s">
        <v>3665</v>
      </c>
      <c r="H923" s="95" t="s">
        <v>552</v>
      </c>
      <c r="I923" s="95">
        <v>76</v>
      </c>
      <c r="J923" s="95" t="s">
        <v>2742</v>
      </c>
      <c r="K923" s="95"/>
      <c r="L923" s="95" t="s">
        <v>197</v>
      </c>
    </row>
    <row r="924" spans="1:12" ht="12.75" x14ac:dyDescent="0.2">
      <c r="A924" s="91" t="s">
        <v>2433</v>
      </c>
      <c r="B924" s="91" t="s">
        <v>229</v>
      </c>
      <c r="C924" s="91">
        <v>169</v>
      </c>
      <c r="D924" s="91"/>
      <c r="E924" s="91">
        <v>160</v>
      </c>
      <c r="G924" s="95" t="s">
        <v>914</v>
      </c>
      <c r="H924" s="95" t="s">
        <v>808</v>
      </c>
      <c r="I924" s="95">
        <v>122</v>
      </c>
      <c r="J924" s="95"/>
      <c r="K924" s="95"/>
      <c r="L924" s="95" t="s">
        <v>197</v>
      </c>
    </row>
    <row r="925" spans="1:12" ht="12.75" x14ac:dyDescent="0.2">
      <c r="A925" s="78" t="s">
        <v>2428</v>
      </c>
      <c r="B925" s="78" t="s">
        <v>2930</v>
      </c>
      <c r="C925" s="90">
        <v>22</v>
      </c>
      <c r="D925" s="78"/>
      <c r="E925" s="90"/>
      <c r="G925" s="95" t="s">
        <v>2312</v>
      </c>
      <c r="H925" s="95" t="s">
        <v>804</v>
      </c>
      <c r="I925" s="95">
        <v>50</v>
      </c>
      <c r="J925" s="95"/>
      <c r="K925" s="95"/>
      <c r="L925" s="95" t="s">
        <v>195</v>
      </c>
    </row>
    <row r="926" spans="1:12" ht="12.75" x14ac:dyDescent="0.2">
      <c r="A926" s="78" t="s">
        <v>1682</v>
      </c>
      <c r="B926" s="78" t="s">
        <v>228</v>
      </c>
      <c r="C926" s="90">
        <v>171</v>
      </c>
      <c r="D926" s="78"/>
      <c r="E926" s="78"/>
      <c r="G926" s="95" t="s">
        <v>3118</v>
      </c>
      <c r="H926" s="95" t="s">
        <v>3145</v>
      </c>
      <c r="I926" s="95">
        <v>113</v>
      </c>
      <c r="J926" s="95"/>
      <c r="K926" s="95"/>
      <c r="L926" s="95" t="s">
        <v>197</v>
      </c>
    </row>
    <row r="927" spans="1:12" ht="12.75" x14ac:dyDescent="0.2">
      <c r="A927" s="91" t="s">
        <v>2432</v>
      </c>
      <c r="B927" s="91" t="s">
        <v>583</v>
      </c>
      <c r="C927" s="91">
        <v>149</v>
      </c>
      <c r="D927" s="91"/>
      <c r="E927" s="91"/>
      <c r="G927" s="95" t="s">
        <v>3402</v>
      </c>
      <c r="H927" s="95" t="s">
        <v>2967</v>
      </c>
      <c r="I927" s="95">
        <v>543</v>
      </c>
      <c r="J927" s="95"/>
      <c r="K927" s="95"/>
      <c r="L927" s="95" t="s">
        <v>197</v>
      </c>
    </row>
    <row r="928" spans="1:12" ht="12.75" x14ac:dyDescent="0.2">
      <c r="A928" s="91" t="s">
        <v>2430</v>
      </c>
      <c r="B928" s="91" t="s">
        <v>566</v>
      </c>
      <c r="C928" s="91">
        <v>19</v>
      </c>
      <c r="D928" s="91"/>
      <c r="E928" s="91"/>
      <c r="G928" s="95" t="s">
        <v>3638</v>
      </c>
      <c r="H928" s="95" t="s">
        <v>2971</v>
      </c>
      <c r="I928" s="95">
        <v>97</v>
      </c>
      <c r="J928" s="95"/>
      <c r="K928" s="95"/>
      <c r="L928" s="95" t="s">
        <v>197</v>
      </c>
    </row>
    <row r="929" spans="1:14" ht="12.75" x14ac:dyDescent="0.2">
      <c r="A929" s="91" t="s">
        <v>2431</v>
      </c>
      <c r="B929" s="91" t="s">
        <v>567</v>
      </c>
      <c r="C929" s="91">
        <v>38</v>
      </c>
      <c r="D929" s="91"/>
      <c r="E929" s="91"/>
      <c r="G929" s="95" t="s">
        <v>3639</v>
      </c>
      <c r="H929" s="95" t="s">
        <v>2973</v>
      </c>
      <c r="I929" s="95">
        <v>83</v>
      </c>
      <c r="J929" s="95"/>
      <c r="K929" s="95"/>
      <c r="L929" s="95" t="s">
        <v>197</v>
      </c>
    </row>
    <row r="930" spans="1:14" ht="12.75" x14ac:dyDescent="0.2">
      <c r="A930" s="78" t="s">
        <v>2460</v>
      </c>
      <c r="B930" s="78" t="s">
        <v>276</v>
      </c>
      <c r="C930" s="90">
        <v>60</v>
      </c>
      <c r="D930" s="78"/>
      <c r="E930" s="90"/>
      <c r="G930" s="95" t="s">
        <v>3640</v>
      </c>
      <c r="H930" s="95" t="s">
        <v>2975</v>
      </c>
      <c r="I930" s="95">
        <v>83</v>
      </c>
      <c r="J930" s="95"/>
      <c r="K930" s="95"/>
      <c r="L930" s="95" t="s">
        <v>197</v>
      </c>
    </row>
    <row r="931" spans="1:14" ht="12.75" x14ac:dyDescent="0.2">
      <c r="A931" s="78" t="s">
        <v>1679</v>
      </c>
      <c r="B931" s="78" t="s">
        <v>277</v>
      </c>
      <c r="C931" s="90">
        <v>18</v>
      </c>
      <c r="D931" s="78"/>
      <c r="E931" s="90"/>
      <c r="G931" s="95" t="s">
        <v>2964</v>
      </c>
      <c r="H931" s="95" t="s">
        <v>196</v>
      </c>
      <c r="I931" s="95">
        <v>252</v>
      </c>
      <c r="J931" s="95"/>
      <c r="K931" s="95">
        <v>250</v>
      </c>
      <c r="L931" s="95" t="s">
        <v>197</v>
      </c>
    </row>
    <row r="932" spans="1:14" ht="12.75" x14ac:dyDescent="0.2">
      <c r="A932" s="78" t="s">
        <v>1680</v>
      </c>
      <c r="B932" s="78" t="s">
        <v>278</v>
      </c>
      <c r="C932" s="90">
        <v>11</v>
      </c>
      <c r="D932" s="78"/>
      <c r="E932" s="78"/>
      <c r="G932" s="95" t="s">
        <v>2055</v>
      </c>
      <c r="H932" s="95" t="s">
        <v>805</v>
      </c>
      <c r="I932" s="95">
        <v>113</v>
      </c>
      <c r="J932" s="95"/>
      <c r="K932" s="95">
        <v>114</v>
      </c>
      <c r="L932" s="95" t="s">
        <v>197</v>
      </c>
    </row>
    <row r="933" spans="1:14" ht="12.75" x14ac:dyDescent="0.2">
      <c r="A933" s="78" t="s">
        <v>1681</v>
      </c>
      <c r="B933" s="78" t="s">
        <v>279</v>
      </c>
      <c r="C933" s="90">
        <v>20</v>
      </c>
      <c r="D933" s="78"/>
      <c r="E933" s="78"/>
      <c r="G933" s="95" t="s">
        <v>2740</v>
      </c>
      <c r="H933" s="95" t="s">
        <v>553</v>
      </c>
      <c r="I933" s="95">
        <v>384</v>
      </c>
      <c r="J933" s="95"/>
      <c r="K933" s="95"/>
      <c r="L933" s="95" t="s">
        <v>197</v>
      </c>
    </row>
    <row r="934" spans="1:14" ht="12.75" x14ac:dyDescent="0.2">
      <c r="A934" s="78" t="s">
        <v>2429</v>
      </c>
      <c r="B934" s="78" t="s">
        <v>570</v>
      </c>
      <c r="C934" s="90">
        <v>72</v>
      </c>
      <c r="D934" s="78"/>
      <c r="E934" s="90"/>
      <c r="G934" s="95" t="s">
        <v>2741</v>
      </c>
      <c r="H934" s="95" t="s">
        <v>806</v>
      </c>
      <c r="I934" s="95">
        <v>119</v>
      </c>
      <c r="J934" s="95"/>
      <c r="K934" s="95"/>
      <c r="L934" s="95" t="s">
        <v>197</v>
      </c>
    </row>
    <row r="935" spans="1:14" ht="12.75" x14ac:dyDescent="0.2">
      <c r="A935" s="91" t="s">
        <v>3548</v>
      </c>
      <c r="B935" s="91" t="s">
        <v>3549</v>
      </c>
      <c r="C935" s="91">
        <v>60</v>
      </c>
      <c r="D935" s="91"/>
      <c r="E935" s="91"/>
      <c r="G935" s="95" t="s">
        <v>3636</v>
      </c>
      <c r="H935" s="95" t="s">
        <v>557</v>
      </c>
      <c r="I935" s="95">
        <v>63</v>
      </c>
      <c r="J935" s="95" t="s">
        <v>2743</v>
      </c>
      <c r="K935" s="95"/>
      <c r="L935" s="95" t="s">
        <v>197</v>
      </c>
    </row>
    <row r="936" spans="1:14" ht="12.75" x14ac:dyDescent="0.2">
      <c r="A936" s="78" t="s">
        <v>2427</v>
      </c>
      <c r="B936" s="78" t="s">
        <v>568</v>
      </c>
      <c r="C936" s="90">
        <v>31</v>
      </c>
      <c r="D936" s="78"/>
      <c r="E936" s="90"/>
      <c r="G936" s="95" t="s">
        <v>915</v>
      </c>
      <c r="H936" s="95" t="s">
        <v>554</v>
      </c>
      <c r="I936" s="95">
        <v>534</v>
      </c>
      <c r="J936" s="95"/>
      <c r="K936" s="95"/>
      <c r="L936" s="95" t="s">
        <v>197</v>
      </c>
    </row>
    <row r="937" spans="1:14" ht="12.75" x14ac:dyDescent="0.2">
      <c r="A937" s="78" t="s">
        <v>926</v>
      </c>
      <c r="B937" s="78" t="s">
        <v>585</v>
      </c>
      <c r="C937" s="90">
        <v>1324</v>
      </c>
      <c r="D937" s="78"/>
      <c r="E937" s="90">
        <v>1323</v>
      </c>
      <c r="G937" s="95" t="s">
        <v>916</v>
      </c>
      <c r="H937" s="95" t="s">
        <v>807</v>
      </c>
      <c r="I937" s="95">
        <v>120</v>
      </c>
      <c r="J937" s="95"/>
      <c r="K937" s="95"/>
      <c r="L937" s="95" t="s">
        <v>197</v>
      </c>
    </row>
    <row r="938" spans="1:14" ht="12.75" x14ac:dyDescent="0.2">
      <c r="A938" s="78" t="s">
        <v>927</v>
      </c>
      <c r="B938" s="78" t="s">
        <v>586</v>
      </c>
      <c r="C938" s="90">
        <v>85</v>
      </c>
      <c r="D938" s="78"/>
      <c r="E938" s="90"/>
      <c r="G938" s="95" t="s">
        <v>917</v>
      </c>
      <c r="H938" s="95" t="s">
        <v>555</v>
      </c>
      <c r="I938" s="95">
        <v>73</v>
      </c>
      <c r="J938" s="95"/>
      <c r="K938" s="95"/>
      <c r="L938" s="95" t="s">
        <v>197</v>
      </c>
    </row>
    <row r="939" spans="1:14" ht="12.75" x14ac:dyDescent="0.2">
      <c r="A939" s="78" t="s">
        <v>928</v>
      </c>
      <c r="B939" s="78" t="s">
        <v>1546</v>
      </c>
      <c r="C939" s="90">
        <v>161</v>
      </c>
      <c r="D939" s="78"/>
      <c r="E939" s="90"/>
      <c r="G939" s="95" t="s">
        <v>2965</v>
      </c>
      <c r="H939" s="95" t="s">
        <v>1689</v>
      </c>
      <c r="I939" s="95">
        <v>91</v>
      </c>
      <c r="J939" s="95"/>
      <c r="K939" s="95"/>
      <c r="L939" s="95" t="s">
        <v>197</v>
      </c>
    </row>
    <row r="940" spans="1:14" ht="12.75" x14ac:dyDescent="0.2">
      <c r="A940" s="78" t="s">
        <v>929</v>
      </c>
      <c r="B940" s="78" t="s">
        <v>1547</v>
      </c>
      <c r="C940" s="90">
        <v>141</v>
      </c>
      <c r="D940" s="78"/>
      <c r="E940" s="90"/>
      <c r="G940" s="95" t="s">
        <v>3117</v>
      </c>
      <c r="H940" s="95" t="s">
        <v>3144</v>
      </c>
      <c r="I940" s="95">
        <v>522</v>
      </c>
      <c r="J940" s="95"/>
      <c r="K940" s="95"/>
      <c r="L940" s="95" t="s">
        <v>197</v>
      </c>
    </row>
    <row r="941" spans="1:14" ht="12.75" x14ac:dyDescent="0.2">
      <c r="A941" s="78" t="s">
        <v>930</v>
      </c>
      <c r="B941" s="78" t="s">
        <v>1548</v>
      </c>
      <c r="C941" s="90">
        <v>154</v>
      </c>
      <c r="D941" s="78"/>
      <c r="E941" s="90">
        <v>153</v>
      </c>
      <c r="G941" s="95" t="s">
        <v>3119</v>
      </c>
      <c r="H941" s="95" t="s">
        <v>3146</v>
      </c>
      <c r="I941" s="95">
        <v>100</v>
      </c>
      <c r="J941" s="95"/>
      <c r="K941" s="95"/>
      <c r="L941" s="95" t="s">
        <v>197</v>
      </c>
    </row>
    <row r="942" spans="1:14" ht="12.75" x14ac:dyDescent="0.2">
      <c r="A942" s="78" t="s">
        <v>931</v>
      </c>
      <c r="B942" s="78" t="s">
        <v>1549</v>
      </c>
      <c r="C942" s="90">
        <v>148</v>
      </c>
      <c r="D942" s="78"/>
      <c r="E942" s="90"/>
      <c r="G942" s="95" t="s">
        <v>3120</v>
      </c>
      <c r="H942" s="95" t="s">
        <v>3147</v>
      </c>
      <c r="I942" s="95">
        <v>103</v>
      </c>
      <c r="J942" s="95"/>
      <c r="K942" s="95"/>
      <c r="L942" s="95" t="s">
        <v>197</v>
      </c>
    </row>
    <row r="943" spans="1:14" ht="12.75" x14ac:dyDescent="0.2">
      <c r="A943" s="78" t="s">
        <v>932</v>
      </c>
      <c r="B943" s="78" t="s">
        <v>1550</v>
      </c>
      <c r="C943" s="90">
        <v>147</v>
      </c>
      <c r="D943" s="78"/>
      <c r="E943" s="90"/>
      <c r="G943" s="95" t="s">
        <v>2102</v>
      </c>
      <c r="H943" s="95" t="s">
        <v>198</v>
      </c>
      <c r="I943" s="95">
        <v>20</v>
      </c>
      <c r="J943" s="95"/>
      <c r="K943" s="95"/>
      <c r="L943" s="95" t="s">
        <v>199</v>
      </c>
    </row>
    <row r="944" spans="1:14" ht="12.75" x14ac:dyDescent="0.2">
      <c r="A944" s="78" t="s">
        <v>933</v>
      </c>
      <c r="B944" s="78" t="s">
        <v>587</v>
      </c>
      <c r="C944" s="90">
        <v>140</v>
      </c>
      <c r="D944" s="78"/>
      <c r="E944" s="90"/>
      <c r="G944" s="95" t="s">
        <v>2103</v>
      </c>
      <c r="H944" s="95" t="s">
        <v>2104</v>
      </c>
      <c r="I944" s="95">
        <v>30</v>
      </c>
      <c r="J944" s="95"/>
      <c r="K944" s="95"/>
      <c r="L944" s="95" t="s">
        <v>199</v>
      </c>
      <c r="N944" s="97"/>
    </row>
    <row r="945" spans="1:14" ht="12.75" x14ac:dyDescent="0.2">
      <c r="A945" s="78" t="s">
        <v>934</v>
      </c>
      <c r="B945" s="78" t="s">
        <v>588</v>
      </c>
      <c r="C945" s="90">
        <v>886</v>
      </c>
      <c r="D945" s="78"/>
      <c r="E945" s="90">
        <v>888</v>
      </c>
      <c r="G945" s="95" t="s">
        <v>2105</v>
      </c>
      <c r="H945" s="95" t="s">
        <v>558</v>
      </c>
      <c r="I945" s="95">
        <v>8</v>
      </c>
      <c r="J945" s="95"/>
      <c r="K945" s="95"/>
      <c r="L945" s="95" t="s">
        <v>199</v>
      </c>
      <c r="N945" s="97"/>
    </row>
    <row r="946" spans="1:14" ht="12.75" x14ac:dyDescent="0.2">
      <c r="A946" s="78" t="s">
        <v>935</v>
      </c>
      <c r="B946" s="78" t="s">
        <v>589</v>
      </c>
      <c r="C946" s="90">
        <v>81</v>
      </c>
      <c r="D946" s="78"/>
      <c r="E946" s="90"/>
      <c r="G946" s="95" t="s">
        <v>2459</v>
      </c>
      <c r="H946" s="95" t="s">
        <v>200</v>
      </c>
      <c r="I946" s="95">
        <v>15</v>
      </c>
      <c r="J946" s="95"/>
      <c r="K946" s="95"/>
      <c r="L946" s="95" t="s">
        <v>199</v>
      </c>
      <c r="N946" s="97"/>
    </row>
    <row r="947" spans="1:14" ht="12.75" x14ac:dyDescent="0.2">
      <c r="A947" s="78" t="s">
        <v>936</v>
      </c>
      <c r="B947" s="78" t="s">
        <v>591</v>
      </c>
      <c r="C947" s="90">
        <v>79</v>
      </c>
      <c r="D947" s="78"/>
      <c r="E947" s="90"/>
      <c r="G947" s="95" t="s">
        <v>924</v>
      </c>
      <c r="H947" s="95" t="s">
        <v>559</v>
      </c>
      <c r="I947" s="95">
        <v>4523</v>
      </c>
      <c r="J947" s="95"/>
      <c r="K947" s="95">
        <v>4506</v>
      </c>
      <c r="L947" s="95" t="s">
        <v>84</v>
      </c>
      <c r="N947" s="97"/>
    </row>
    <row r="948" spans="1:14" ht="12.75" x14ac:dyDescent="0.2">
      <c r="A948" s="78" t="s">
        <v>937</v>
      </c>
      <c r="B948" s="78" t="s">
        <v>590</v>
      </c>
      <c r="C948" s="90">
        <v>115</v>
      </c>
      <c r="D948" s="78"/>
      <c r="E948" s="90"/>
      <c r="G948" s="95" t="s">
        <v>925</v>
      </c>
      <c r="H948" s="95" t="s">
        <v>560</v>
      </c>
      <c r="I948" s="95">
        <v>143</v>
      </c>
      <c r="J948" s="95"/>
      <c r="K948" s="95">
        <v>141</v>
      </c>
      <c r="L948" s="95" t="s">
        <v>84</v>
      </c>
      <c r="N948" s="97"/>
    </row>
    <row r="949" spans="1:14" ht="12.75" x14ac:dyDescent="0.2">
      <c r="A949" s="78" t="s">
        <v>938</v>
      </c>
      <c r="B949" s="78" t="s">
        <v>593</v>
      </c>
      <c r="C949" s="90">
        <v>100</v>
      </c>
      <c r="D949" s="78"/>
      <c r="E949" s="90"/>
      <c r="G949" s="95" t="s">
        <v>2410</v>
      </c>
      <c r="H949" s="95" t="s">
        <v>202</v>
      </c>
      <c r="I949" s="95">
        <v>528</v>
      </c>
      <c r="J949" s="95"/>
      <c r="K949" s="95"/>
      <c r="L949" s="95" t="s">
        <v>201</v>
      </c>
      <c r="N949" s="97"/>
    </row>
    <row r="950" spans="1:14" ht="12.75" x14ac:dyDescent="0.2">
      <c r="A950" s="78" t="s">
        <v>939</v>
      </c>
      <c r="B950" s="78" t="s">
        <v>592</v>
      </c>
      <c r="C950" s="90">
        <v>78</v>
      </c>
      <c r="D950" s="78"/>
      <c r="E950" s="90"/>
      <c r="G950" s="95" t="s">
        <v>2411</v>
      </c>
      <c r="H950" s="95" t="s">
        <v>203</v>
      </c>
      <c r="I950" s="95">
        <v>129</v>
      </c>
      <c r="J950" s="95"/>
      <c r="K950" s="95"/>
      <c r="L950" s="95" t="s">
        <v>201</v>
      </c>
      <c r="N950" s="97"/>
    </row>
    <row r="951" spans="1:14" ht="12.75" x14ac:dyDescent="0.2">
      <c r="A951" s="78" t="s">
        <v>940</v>
      </c>
      <c r="B951" s="78" t="s">
        <v>594</v>
      </c>
      <c r="C951" s="90">
        <v>104</v>
      </c>
      <c r="D951" s="78"/>
      <c r="E951" s="90"/>
      <c r="G951" s="95" t="s">
        <v>2412</v>
      </c>
      <c r="H951" s="95" t="s">
        <v>814</v>
      </c>
      <c r="I951" s="95">
        <v>167</v>
      </c>
      <c r="J951" s="95"/>
      <c r="K951" s="95"/>
      <c r="L951" s="95" t="s">
        <v>201</v>
      </c>
      <c r="N951" s="97"/>
    </row>
    <row r="952" spans="1:14" ht="12.75" x14ac:dyDescent="0.2">
      <c r="A952" s="78" t="s">
        <v>1510</v>
      </c>
      <c r="B952" s="78" t="s">
        <v>595</v>
      </c>
      <c r="C952" s="90">
        <v>886</v>
      </c>
      <c r="D952" s="78"/>
      <c r="E952" s="90">
        <v>888</v>
      </c>
      <c r="G952" s="95" t="s">
        <v>2413</v>
      </c>
      <c r="H952" s="95" t="s">
        <v>831</v>
      </c>
      <c r="I952" s="95">
        <v>232</v>
      </c>
      <c r="J952" s="95"/>
      <c r="K952" s="95"/>
      <c r="L952" s="95" t="s">
        <v>201</v>
      </c>
      <c r="N952" s="97"/>
    </row>
    <row r="953" spans="1:14" ht="12.75" x14ac:dyDescent="0.2">
      <c r="A953" s="78" t="s">
        <v>941</v>
      </c>
      <c r="B953" s="78" t="s">
        <v>589</v>
      </c>
      <c r="C953" s="90">
        <v>81</v>
      </c>
      <c r="D953" s="78"/>
      <c r="E953" s="90"/>
      <c r="G953" s="95" t="s">
        <v>2374</v>
      </c>
      <c r="H953" s="95" t="s">
        <v>2375</v>
      </c>
      <c r="I953" s="95">
        <v>549</v>
      </c>
      <c r="J953" s="95"/>
      <c r="K953" s="95"/>
      <c r="L953" s="95" t="s">
        <v>201</v>
      </c>
      <c r="N953" s="97"/>
    </row>
    <row r="954" spans="1:14" ht="12.75" x14ac:dyDescent="0.2">
      <c r="A954" s="78" t="s">
        <v>1512</v>
      </c>
      <c r="B954" s="78" t="s">
        <v>1531</v>
      </c>
      <c r="C954" s="90">
        <v>77</v>
      </c>
      <c r="D954" s="78"/>
      <c r="E954" s="78"/>
      <c r="G954" s="95" t="s">
        <v>2380</v>
      </c>
      <c r="H954" s="95" t="s">
        <v>2381</v>
      </c>
      <c r="I954" s="95">
        <v>231</v>
      </c>
      <c r="J954" s="95"/>
      <c r="K954" s="95"/>
      <c r="L954" s="95" t="s">
        <v>201</v>
      </c>
      <c r="N954" s="97"/>
    </row>
    <row r="955" spans="1:14" ht="12.75" x14ac:dyDescent="0.2">
      <c r="A955" s="78" t="s">
        <v>942</v>
      </c>
      <c r="B955" s="78" t="s">
        <v>596</v>
      </c>
      <c r="C955" s="90">
        <v>113</v>
      </c>
      <c r="D955" s="78"/>
      <c r="E955" s="78"/>
      <c r="G955" s="95" t="s">
        <v>2386</v>
      </c>
      <c r="H955" s="95" t="s">
        <v>2387</v>
      </c>
      <c r="I955" s="95">
        <v>303</v>
      </c>
      <c r="J955" s="95"/>
      <c r="K955" s="95"/>
      <c r="L955" s="95" t="s">
        <v>201</v>
      </c>
      <c r="N955" s="97"/>
    </row>
    <row r="956" spans="1:14" ht="12.75" x14ac:dyDescent="0.2">
      <c r="A956" s="78" t="s">
        <v>1514</v>
      </c>
      <c r="B956" s="78" t="s">
        <v>598</v>
      </c>
      <c r="C956" s="90">
        <v>101</v>
      </c>
      <c r="D956" s="78"/>
      <c r="E956" s="90"/>
      <c r="G956" s="95" t="s">
        <v>2392</v>
      </c>
      <c r="H956" s="95" t="s">
        <v>2393</v>
      </c>
      <c r="I956" s="95">
        <v>459</v>
      </c>
      <c r="J956" s="95"/>
      <c r="K956" s="95"/>
      <c r="L956" s="95" t="s">
        <v>201</v>
      </c>
      <c r="N956" s="97"/>
    </row>
    <row r="957" spans="1:14" ht="12.75" x14ac:dyDescent="0.2">
      <c r="A957" s="78" t="s">
        <v>1513</v>
      </c>
      <c r="B957" s="78" t="s">
        <v>597</v>
      </c>
      <c r="C957" s="90">
        <v>80</v>
      </c>
      <c r="D957" s="78"/>
      <c r="E957" s="90"/>
      <c r="G957" s="95" t="s">
        <v>2398</v>
      </c>
      <c r="H957" s="95" t="s">
        <v>2399</v>
      </c>
      <c r="I957" s="95">
        <v>512</v>
      </c>
      <c r="J957" s="95"/>
      <c r="K957" s="95">
        <v>536</v>
      </c>
      <c r="L957" s="95" t="s">
        <v>201</v>
      </c>
      <c r="N957" s="97"/>
    </row>
    <row r="958" spans="1:14" ht="12.75" x14ac:dyDescent="0.2">
      <c r="A958" s="78" t="s">
        <v>943</v>
      </c>
      <c r="B958" s="78" t="s">
        <v>599</v>
      </c>
      <c r="C958" s="90">
        <v>104</v>
      </c>
      <c r="D958" s="78"/>
      <c r="E958" s="90"/>
      <c r="G958" s="95" t="s">
        <v>2404</v>
      </c>
      <c r="H958" s="95" t="s">
        <v>2405</v>
      </c>
      <c r="I958" s="95">
        <v>362</v>
      </c>
      <c r="J958" s="95"/>
      <c r="K958" s="95"/>
      <c r="L958" s="95" t="s">
        <v>201</v>
      </c>
      <c r="N958" s="97"/>
    </row>
    <row r="959" spans="1:14" ht="12.75" x14ac:dyDescent="0.2">
      <c r="A959" s="78" t="s">
        <v>1519</v>
      </c>
      <c r="B959" s="78" t="s">
        <v>600</v>
      </c>
      <c r="C959" s="90">
        <v>1022</v>
      </c>
      <c r="D959" s="78"/>
      <c r="E959" s="90">
        <v>1024</v>
      </c>
      <c r="G959" s="95" t="s">
        <v>2376</v>
      </c>
      <c r="H959" s="95" t="s">
        <v>2377</v>
      </c>
      <c r="I959" s="95">
        <v>386</v>
      </c>
      <c r="J959" s="95"/>
      <c r="K959" s="95"/>
      <c r="L959" s="95" t="s">
        <v>201</v>
      </c>
      <c r="N959" s="97"/>
    </row>
    <row r="960" spans="1:14" ht="12.75" x14ac:dyDescent="0.2">
      <c r="A960" s="78" t="s">
        <v>1520</v>
      </c>
      <c r="B960" s="78" t="s">
        <v>601</v>
      </c>
      <c r="C960" s="90">
        <v>83</v>
      </c>
      <c r="D960" s="78"/>
      <c r="E960" s="90"/>
      <c r="G960" s="95" t="s">
        <v>2382</v>
      </c>
      <c r="H960" s="95" t="s">
        <v>2383</v>
      </c>
      <c r="I960" s="95">
        <v>165</v>
      </c>
      <c r="J960" s="95"/>
      <c r="K960" s="95"/>
      <c r="L960" s="95" t="s">
        <v>201</v>
      </c>
      <c r="N960" s="97"/>
    </row>
    <row r="961" spans="1:14" ht="12.75" x14ac:dyDescent="0.2">
      <c r="A961" s="78" t="s">
        <v>1523</v>
      </c>
      <c r="B961" s="78" t="s">
        <v>1530</v>
      </c>
      <c r="C961" s="90">
        <v>101</v>
      </c>
      <c r="D961" s="78"/>
      <c r="E961" s="78"/>
      <c r="G961" s="95" t="s">
        <v>2388</v>
      </c>
      <c r="H961" s="95" t="s">
        <v>2389</v>
      </c>
      <c r="I961" s="95">
        <v>190</v>
      </c>
      <c r="J961" s="95"/>
      <c r="K961" s="95"/>
      <c r="L961" s="95" t="s">
        <v>201</v>
      </c>
      <c r="N961" s="97"/>
    </row>
    <row r="962" spans="1:14" ht="12.75" x14ac:dyDescent="0.2">
      <c r="A962" s="78" t="s">
        <v>1522</v>
      </c>
      <c r="B962" s="78" t="s">
        <v>602</v>
      </c>
      <c r="C962" s="90">
        <v>120</v>
      </c>
      <c r="D962" s="78"/>
      <c r="E962" s="78"/>
      <c r="G962" s="95" t="s">
        <v>2394</v>
      </c>
      <c r="H962" s="95" t="s">
        <v>2395</v>
      </c>
      <c r="I962" s="95">
        <v>320</v>
      </c>
      <c r="J962" s="95"/>
      <c r="K962" s="95"/>
      <c r="L962" s="95" t="s">
        <v>201</v>
      </c>
    </row>
    <row r="963" spans="1:14" ht="12.75" x14ac:dyDescent="0.2">
      <c r="A963" s="78" t="s">
        <v>1525</v>
      </c>
      <c r="B963" s="78" t="s">
        <v>604</v>
      </c>
      <c r="C963" s="90">
        <v>101</v>
      </c>
      <c r="D963" s="78"/>
      <c r="E963" s="78"/>
      <c r="G963" s="95" t="s">
        <v>2400</v>
      </c>
      <c r="H963" s="95" t="s">
        <v>2401</v>
      </c>
      <c r="I963" s="95">
        <v>361</v>
      </c>
      <c r="J963" s="95"/>
      <c r="K963" s="95">
        <v>371</v>
      </c>
      <c r="L963" s="95" t="s">
        <v>201</v>
      </c>
    </row>
    <row r="964" spans="1:14" ht="12.75" x14ac:dyDescent="0.2">
      <c r="A964" s="78" t="s">
        <v>1524</v>
      </c>
      <c r="B964" s="78" t="s">
        <v>603</v>
      </c>
      <c r="C964" s="90">
        <v>97</v>
      </c>
      <c r="D964" s="78"/>
      <c r="E964" s="78"/>
      <c r="G964" s="95" t="s">
        <v>2406</v>
      </c>
      <c r="H964" s="95" t="s">
        <v>2407</v>
      </c>
      <c r="I964" s="95">
        <v>229</v>
      </c>
      <c r="J964" s="95"/>
      <c r="K964" s="95"/>
      <c r="L964" s="95" t="s">
        <v>201</v>
      </c>
    </row>
    <row r="965" spans="1:14" ht="12.75" x14ac:dyDescent="0.2">
      <c r="A965" s="78" t="s">
        <v>1526</v>
      </c>
      <c r="B965" s="78" t="s">
        <v>605</v>
      </c>
      <c r="C965" s="90">
        <v>133</v>
      </c>
      <c r="D965" s="78"/>
      <c r="E965" s="78"/>
      <c r="G965" s="95" t="s">
        <v>2378</v>
      </c>
      <c r="H965" s="95" t="s">
        <v>2379</v>
      </c>
      <c r="I965" s="95">
        <v>163</v>
      </c>
      <c r="J965" s="95"/>
      <c r="K965" s="95"/>
      <c r="L965" s="95" t="s">
        <v>201</v>
      </c>
    </row>
    <row r="966" spans="1:14" ht="12.75" x14ac:dyDescent="0.2">
      <c r="A966" s="78" t="s">
        <v>944</v>
      </c>
      <c r="B966" s="78" t="s">
        <v>606</v>
      </c>
      <c r="C966" s="90">
        <v>93</v>
      </c>
      <c r="D966" s="78"/>
      <c r="E966" s="90"/>
      <c r="G966" s="95" t="s">
        <v>2384</v>
      </c>
      <c r="H966" s="95" t="s">
        <v>2385</v>
      </c>
      <c r="I966" s="95">
        <v>66</v>
      </c>
      <c r="J966" s="95"/>
      <c r="K966" s="95"/>
      <c r="L966" s="95" t="s">
        <v>201</v>
      </c>
    </row>
    <row r="967" spans="1:14" ht="12.75" x14ac:dyDescent="0.2">
      <c r="A967" s="78" t="s">
        <v>3068</v>
      </c>
      <c r="B967" s="78" t="s">
        <v>608</v>
      </c>
      <c r="C967" s="90">
        <v>121</v>
      </c>
      <c r="D967" s="78"/>
      <c r="E967" s="90"/>
      <c r="G967" s="95" t="s">
        <v>2390</v>
      </c>
      <c r="H967" s="95" t="s">
        <v>2391</v>
      </c>
      <c r="I967" s="95">
        <v>113</v>
      </c>
      <c r="J967" s="95"/>
      <c r="K967" s="95"/>
      <c r="L967" s="95" t="s">
        <v>201</v>
      </c>
    </row>
    <row r="968" spans="1:14" ht="12.75" x14ac:dyDescent="0.2">
      <c r="A968" s="78" t="s">
        <v>1554</v>
      </c>
      <c r="B968" s="78" t="s">
        <v>607</v>
      </c>
      <c r="C968" s="90">
        <v>78</v>
      </c>
      <c r="D968" s="78"/>
      <c r="E968" s="90"/>
      <c r="G968" s="95" t="s">
        <v>2396</v>
      </c>
      <c r="H968" s="95" t="s">
        <v>2397</v>
      </c>
      <c r="I968" s="95">
        <v>139</v>
      </c>
      <c r="J968" s="95"/>
      <c r="K968" s="95"/>
      <c r="L968" s="95" t="s">
        <v>201</v>
      </c>
    </row>
    <row r="969" spans="1:14" ht="12.75" x14ac:dyDescent="0.2">
      <c r="A969" s="78" t="s">
        <v>1555</v>
      </c>
      <c r="B969" s="78" t="s">
        <v>608</v>
      </c>
      <c r="C969" s="90">
        <v>104</v>
      </c>
      <c r="D969" s="78"/>
      <c r="E969" s="90"/>
      <c r="G969" s="95" t="s">
        <v>2402</v>
      </c>
      <c r="H969" s="95" t="s">
        <v>2403</v>
      </c>
      <c r="I969" s="95">
        <v>151</v>
      </c>
      <c r="J969" s="95"/>
      <c r="K969" s="95">
        <v>165</v>
      </c>
      <c r="L969" s="95" t="s">
        <v>201</v>
      </c>
    </row>
    <row r="970" spans="1:14" ht="12.75" x14ac:dyDescent="0.2">
      <c r="A970" s="78" t="s">
        <v>1556</v>
      </c>
      <c r="B970" s="78" t="s">
        <v>609</v>
      </c>
      <c r="C970" s="90">
        <v>106</v>
      </c>
      <c r="D970" s="78"/>
      <c r="E970" s="90"/>
      <c r="G970" s="95" t="s">
        <v>2408</v>
      </c>
      <c r="H970" s="95" t="s">
        <v>2409</v>
      </c>
      <c r="I970" s="95">
        <v>133</v>
      </c>
      <c r="J970" s="95"/>
      <c r="K970" s="95"/>
      <c r="L970" s="95" t="s">
        <v>201</v>
      </c>
    </row>
    <row r="971" spans="1:14" ht="12.75" x14ac:dyDescent="0.2">
      <c r="A971" s="91" t="s">
        <v>1688</v>
      </c>
      <c r="B971" s="91" t="s">
        <v>3551</v>
      </c>
      <c r="C971" s="91">
        <v>250</v>
      </c>
      <c r="D971" s="91"/>
      <c r="E971" s="91"/>
      <c r="G971" s="95" t="s">
        <v>2414</v>
      </c>
      <c r="H971" s="95" t="s">
        <v>561</v>
      </c>
      <c r="I971" s="95">
        <v>79</v>
      </c>
      <c r="J971" s="95"/>
      <c r="K971" s="95"/>
      <c r="L971" s="95" t="s">
        <v>204</v>
      </c>
    </row>
    <row r="972" spans="1:14" ht="12.75" x14ac:dyDescent="0.2">
      <c r="A972" s="91" t="s">
        <v>3121</v>
      </c>
      <c r="B972" s="91" t="s">
        <v>3553</v>
      </c>
      <c r="C972" s="91">
        <v>262</v>
      </c>
      <c r="D972" s="91"/>
      <c r="E972" s="91"/>
      <c r="G972" s="95" t="s">
        <v>205</v>
      </c>
      <c r="H972" s="95" t="s">
        <v>562</v>
      </c>
      <c r="I972" s="95">
        <v>30</v>
      </c>
      <c r="J972" s="95"/>
      <c r="K972" s="95"/>
      <c r="L972" s="95" t="s">
        <v>206</v>
      </c>
    </row>
    <row r="973" spans="1:14" ht="12.75" x14ac:dyDescent="0.2">
      <c r="A973" s="91" t="s">
        <v>3555</v>
      </c>
      <c r="B973" s="91" t="s">
        <v>3554</v>
      </c>
      <c r="C973" s="91">
        <v>263</v>
      </c>
      <c r="D973" s="91"/>
      <c r="E973" s="91"/>
      <c r="G973" s="95" t="s">
        <v>3532</v>
      </c>
      <c r="H973" s="95" t="s">
        <v>1706</v>
      </c>
      <c r="I973" s="95">
        <v>571</v>
      </c>
      <c r="J973" s="95" t="s">
        <v>1675</v>
      </c>
      <c r="K973" s="95">
        <v>588</v>
      </c>
      <c r="L973" s="95" t="s">
        <v>208</v>
      </c>
    </row>
    <row r="974" spans="1:14" ht="12.75" x14ac:dyDescent="0.2">
      <c r="A974" s="78" t="s">
        <v>945</v>
      </c>
      <c r="B974" s="78" t="s">
        <v>231</v>
      </c>
      <c r="C974" s="90">
        <v>156</v>
      </c>
      <c r="D974" s="78"/>
      <c r="E974" s="90">
        <v>157</v>
      </c>
      <c r="G974" s="95" t="s">
        <v>3542</v>
      </c>
      <c r="H974" s="95" t="s">
        <v>3537</v>
      </c>
      <c r="I974" s="95">
        <v>571</v>
      </c>
      <c r="J974" s="95"/>
      <c r="K974" s="95"/>
      <c r="L974" s="95" t="s">
        <v>208</v>
      </c>
    </row>
    <row r="975" spans="1:14" ht="12.75" x14ac:dyDescent="0.2">
      <c r="A975" s="78" t="s">
        <v>1557</v>
      </c>
      <c r="B975" s="78" t="s">
        <v>611</v>
      </c>
      <c r="C975" s="90">
        <v>111</v>
      </c>
      <c r="D975" s="78"/>
      <c r="E975" s="90"/>
      <c r="G975" s="95" t="s">
        <v>3535</v>
      </c>
      <c r="H975" s="95" t="s">
        <v>1708</v>
      </c>
      <c r="I975" s="95">
        <v>73</v>
      </c>
      <c r="J975" s="95" t="s">
        <v>1705</v>
      </c>
      <c r="K975" s="95">
        <v>73</v>
      </c>
      <c r="L975" s="95" t="s">
        <v>208</v>
      </c>
    </row>
    <row r="976" spans="1:14" ht="12.75" x14ac:dyDescent="0.2">
      <c r="A976" s="91" t="s">
        <v>3122</v>
      </c>
      <c r="B976" s="91" t="s">
        <v>3290</v>
      </c>
      <c r="C976" s="91">
        <v>680</v>
      </c>
      <c r="D976" s="91"/>
      <c r="E976" s="91"/>
      <c r="G976" s="95" t="s">
        <v>3545</v>
      </c>
      <c r="H976" s="95" t="s">
        <v>3540</v>
      </c>
      <c r="I976" s="95">
        <v>73</v>
      </c>
      <c r="J976" s="95"/>
      <c r="K976" s="95"/>
      <c r="L976" s="95" t="s">
        <v>208</v>
      </c>
    </row>
    <row r="977" spans="1:12" ht="12.75" x14ac:dyDescent="0.2">
      <c r="A977" s="91" t="s">
        <v>3123</v>
      </c>
      <c r="B977" s="91" t="s">
        <v>3388</v>
      </c>
      <c r="C977" s="91">
        <v>677</v>
      </c>
      <c r="D977" s="91"/>
      <c r="E977" s="91"/>
      <c r="G977" s="95" t="s">
        <v>3533</v>
      </c>
      <c r="H977" s="95" t="s">
        <v>1678</v>
      </c>
      <c r="I977" s="95">
        <v>308</v>
      </c>
      <c r="J977" s="95" t="s">
        <v>1677</v>
      </c>
      <c r="K977" s="95">
        <v>316</v>
      </c>
      <c r="L977" s="95" t="s">
        <v>208</v>
      </c>
    </row>
    <row r="978" spans="1:12" ht="12.75" x14ac:dyDescent="0.2">
      <c r="A978" s="91" t="s">
        <v>3270</v>
      </c>
      <c r="B978" s="91" t="s">
        <v>3364</v>
      </c>
      <c r="C978" s="91">
        <v>73</v>
      </c>
      <c r="D978" s="91"/>
      <c r="E978" s="91"/>
      <c r="G978" s="95" t="s">
        <v>3543</v>
      </c>
      <c r="H978" s="95" t="s">
        <v>3538</v>
      </c>
      <c r="I978" s="95">
        <v>308</v>
      </c>
      <c r="J978" s="95"/>
      <c r="K978" s="95"/>
      <c r="L978" s="95" t="s">
        <v>208</v>
      </c>
    </row>
    <row r="979" spans="1:12" ht="12.75" x14ac:dyDescent="0.2">
      <c r="A979" s="78" t="s">
        <v>2938</v>
      </c>
      <c r="B979" s="78" t="s">
        <v>617</v>
      </c>
      <c r="C979" s="90">
        <v>591</v>
      </c>
      <c r="D979" s="78"/>
      <c r="E979" s="90">
        <v>592</v>
      </c>
      <c r="G979" s="95" t="s">
        <v>3531</v>
      </c>
      <c r="H979" s="95" t="s">
        <v>208</v>
      </c>
      <c r="I979" s="95">
        <v>644</v>
      </c>
      <c r="J979" s="95" t="s">
        <v>1704</v>
      </c>
      <c r="K979" s="95">
        <v>661</v>
      </c>
      <c r="L979" s="95" t="s">
        <v>208</v>
      </c>
    </row>
    <row r="980" spans="1:12" ht="12.75" x14ac:dyDescent="0.2">
      <c r="A980" s="78" t="s">
        <v>2464</v>
      </c>
      <c r="B980" s="78" t="s">
        <v>612</v>
      </c>
      <c r="C980" s="90">
        <v>124</v>
      </c>
      <c r="D980" s="78"/>
      <c r="E980" s="90">
        <v>126</v>
      </c>
      <c r="G980" s="95" t="s">
        <v>3541</v>
      </c>
      <c r="H980" s="95" t="s">
        <v>3536</v>
      </c>
      <c r="I980" s="95">
        <v>644</v>
      </c>
      <c r="J980" s="95"/>
      <c r="K980" s="95"/>
      <c r="L980" s="95" t="s">
        <v>208</v>
      </c>
    </row>
    <row r="981" spans="1:12" ht="12.75" x14ac:dyDescent="0.2">
      <c r="A981" s="78" t="s">
        <v>2466</v>
      </c>
      <c r="B981" s="78" t="s">
        <v>613</v>
      </c>
      <c r="C981" s="90">
        <v>131</v>
      </c>
      <c r="D981" s="78"/>
      <c r="E981" s="90"/>
      <c r="G981" s="95" t="s">
        <v>209</v>
      </c>
      <c r="H981" s="95" t="s">
        <v>815</v>
      </c>
      <c r="I981" s="95">
        <v>232</v>
      </c>
      <c r="J981" s="95"/>
      <c r="K981" s="95"/>
      <c r="L981" s="95" t="s">
        <v>211</v>
      </c>
    </row>
    <row r="982" spans="1:12" ht="12.75" x14ac:dyDescent="0.2">
      <c r="A982" s="78" t="s">
        <v>3014</v>
      </c>
      <c r="B982" s="78" t="s">
        <v>3015</v>
      </c>
      <c r="C982" s="90">
        <v>158</v>
      </c>
      <c r="D982" s="78"/>
      <c r="E982" s="90"/>
      <c r="G982" s="95" t="s">
        <v>210</v>
      </c>
      <c r="H982" s="95" t="s">
        <v>816</v>
      </c>
      <c r="I982" s="95">
        <v>31</v>
      </c>
      <c r="J982" s="95"/>
      <c r="K982" s="95"/>
      <c r="L982" s="95" t="s">
        <v>211</v>
      </c>
    </row>
    <row r="983" spans="1:12" ht="12.75" x14ac:dyDescent="0.2">
      <c r="A983" s="78" t="s">
        <v>1559</v>
      </c>
      <c r="B983" s="78" t="s">
        <v>618</v>
      </c>
      <c r="C983" s="90">
        <v>137</v>
      </c>
      <c r="D983" s="78"/>
      <c r="E983" s="90"/>
      <c r="G983" s="95" t="s">
        <v>212</v>
      </c>
      <c r="H983" s="95" t="s">
        <v>817</v>
      </c>
      <c r="I983" s="95">
        <v>131</v>
      </c>
      <c r="J983" s="95"/>
      <c r="K983" s="95"/>
      <c r="L983" s="95" t="s">
        <v>211</v>
      </c>
    </row>
    <row r="984" spans="1:12" ht="12.75" x14ac:dyDescent="0.2">
      <c r="A984" s="78" t="s">
        <v>1562</v>
      </c>
      <c r="B984" s="78" t="s">
        <v>618</v>
      </c>
      <c r="C984" s="90">
        <v>130</v>
      </c>
      <c r="D984" s="78"/>
      <c r="E984" s="90"/>
      <c r="G984" s="95" t="s">
        <v>216</v>
      </c>
      <c r="H984" s="95" t="s">
        <v>821</v>
      </c>
      <c r="I984" s="95">
        <v>70</v>
      </c>
      <c r="J984" s="95"/>
      <c r="K984" s="95"/>
      <c r="L984" s="95" t="s">
        <v>211</v>
      </c>
    </row>
    <row r="985" spans="1:12" ht="12.75" x14ac:dyDescent="0.2">
      <c r="A985" s="78" t="s">
        <v>1558</v>
      </c>
      <c r="B985" s="78" t="s">
        <v>619</v>
      </c>
      <c r="C985" s="90">
        <v>117</v>
      </c>
      <c r="D985" s="78"/>
      <c r="E985" s="90"/>
      <c r="G985" s="95" t="s">
        <v>213</v>
      </c>
      <c r="H985" s="95" t="s">
        <v>818</v>
      </c>
      <c r="I985" s="95">
        <v>8</v>
      </c>
      <c r="J985" s="95"/>
      <c r="K985" s="95"/>
      <c r="L985" s="95" t="s">
        <v>211</v>
      </c>
    </row>
    <row r="986" spans="1:12" ht="12.75" x14ac:dyDescent="0.2">
      <c r="A986" s="78" t="s">
        <v>1657</v>
      </c>
      <c r="B986" s="78" t="s">
        <v>640</v>
      </c>
      <c r="C986" s="90">
        <v>128</v>
      </c>
      <c r="D986" s="78"/>
      <c r="E986" s="90"/>
      <c r="G986" s="95" t="s">
        <v>217</v>
      </c>
      <c r="H986" s="95" t="s">
        <v>822</v>
      </c>
      <c r="I986" s="95">
        <v>8</v>
      </c>
      <c r="J986" s="95"/>
      <c r="K986" s="95"/>
      <c r="L986" s="95" t="s">
        <v>211</v>
      </c>
    </row>
    <row r="987" spans="1:12" ht="12.75" x14ac:dyDescent="0.2">
      <c r="A987" s="78" t="s">
        <v>1560</v>
      </c>
      <c r="B987" s="78" t="s">
        <v>620</v>
      </c>
      <c r="C987" s="90">
        <v>116</v>
      </c>
      <c r="D987" s="78"/>
      <c r="E987" s="90"/>
      <c r="G987" s="95" t="s">
        <v>214</v>
      </c>
      <c r="H987" s="95" t="s">
        <v>819</v>
      </c>
      <c r="I987" s="95">
        <v>78</v>
      </c>
      <c r="J987" s="95"/>
      <c r="K987" s="95"/>
      <c r="L987" s="95" t="s">
        <v>211</v>
      </c>
    </row>
    <row r="988" spans="1:12" ht="12.75" x14ac:dyDescent="0.2">
      <c r="A988" s="78" t="s">
        <v>1563</v>
      </c>
      <c r="B988" s="78" t="s">
        <v>620</v>
      </c>
      <c r="C988" s="90">
        <v>104</v>
      </c>
      <c r="D988" s="78"/>
      <c r="E988" s="90"/>
      <c r="G988" s="95" t="s">
        <v>218</v>
      </c>
      <c r="H988" s="95" t="s">
        <v>219</v>
      </c>
      <c r="I988" s="95">
        <v>49</v>
      </c>
      <c r="J988" s="95"/>
      <c r="K988" s="95"/>
      <c r="L988" s="95" t="s">
        <v>211</v>
      </c>
    </row>
    <row r="989" spans="1:12" ht="12.75" x14ac:dyDescent="0.2">
      <c r="A989" s="78" t="s">
        <v>946</v>
      </c>
      <c r="B989" s="78" t="s">
        <v>3552</v>
      </c>
      <c r="C989" s="90">
        <v>67</v>
      </c>
      <c r="D989" s="78"/>
      <c r="E989" s="90"/>
      <c r="G989" s="95" t="s">
        <v>215</v>
      </c>
      <c r="H989" s="95" t="s">
        <v>820</v>
      </c>
      <c r="I989" s="95">
        <v>45</v>
      </c>
      <c r="J989" s="95"/>
      <c r="K989" s="95"/>
      <c r="L989" s="95" t="s">
        <v>211</v>
      </c>
    </row>
    <row r="990" spans="1:12" ht="12.75" x14ac:dyDescent="0.2">
      <c r="A990" s="78" t="s">
        <v>2948</v>
      </c>
      <c r="B990" s="78" t="s">
        <v>614</v>
      </c>
      <c r="C990" s="90">
        <v>152</v>
      </c>
      <c r="D990" s="78"/>
      <c r="E990" s="90"/>
      <c r="G990" s="95" t="s">
        <v>220</v>
      </c>
      <c r="H990" s="95" t="s">
        <v>221</v>
      </c>
      <c r="I990" s="95">
        <v>13</v>
      </c>
      <c r="J990" s="95"/>
      <c r="K990" s="95"/>
      <c r="L990" s="95" t="s">
        <v>211</v>
      </c>
    </row>
    <row r="991" spans="1:12" ht="12.75" x14ac:dyDescent="0.2">
      <c r="A991" s="78" t="s">
        <v>2467</v>
      </c>
      <c r="B991" s="78" t="s">
        <v>615</v>
      </c>
      <c r="C991" s="90">
        <v>129</v>
      </c>
      <c r="D991" s="78"/>
      <c r="E991" s="90"/>
      <c r="G991" s="95" t="s">
        <v>2907</v>
      </c>
      <c r="H991" s="95" t="s">
        <v>563</v>
      </c>
      <c r="I991" s="95">
        <v>308</v>
      </c>
      <c r="J991" s="95"/>
      <c r="K991" s="95"/>
      <c r="L991" s="95" t="s">
        <v>211</v>
      </c>
    </row>
    <row r="992" spans="1:12" ht="12.75" x14ac:dyDescent="0.2">
      <c r="A992" s="78" t="s">
        <v>3016</v>
      </c>
      <c r="B992" s="78" t="s">
        <v>3017</v>
      </c>
      <c r="C992" s="90">
        <v>154</v>
      </c>
      <c r="D992" s="78"/>
      <c r="E992" s="90"/>
      <c r="G992" s="95" t="s">
        <v>2908</v>
      </c>
      <c r="H992" s="95" t="s">
        <v>564</v>
      </c>
      <c r="I992" s="95">
        <v>84</v>
      </c>
      <c r="J992" s="95"/>
      <c r="K992" s="95"/>
      <c r="L992" s="95" t="s">
        <v>211</v>
      </c>
    </row>
    <row r="993" spans="1:12" ht="12.75" x14ac:dyDescent="0.2">
      <c r="A993" s="78" t="s">
        <v>2737</v>
      </c>
      <c r="B993" s="78" t="s">
        <v>89</v>
      </c>
      <c r="C993" s="90">
        <v>64</v>
      </c>
      <c r="D993" s="78"/>
      <c r="E993" s="90"/>
      <c r="G993" s="95" t="s">
        <v>2713</v>
      </c>
      <c r="H993" s="95" t="s">
        <v>3350</v>
      </c>
      <c r="I993" s="95">
        <v>112</v>
      </c>
      <c r="J993" s="95"/>
      <c r="K993" s="95"/>
      <c r="L993" s="95" t="s">
        <v>211</v>
      </c>
    </row>
    <row r="994" spans="1:12" ht="12.75" x14ac:dyDescent="0.2">
      <c r="A994" s="78" t="s">
        <v>2465</v>
      </c>
      <c r="B994" s="78" t="s">
        <v>616</v>
      </c>
      <c r="C994" s="90">
        <v>116</v>
      </c>
      <c r="D994" s="78"/>
      <c r="E994" s="90"/>
      <c r="G994" s="95" t="s">
        <v>2714</v>
      </c>
      <c r="H994" s="95" t="s">
        <v>3351</v>
      </c>
      <c r="I994" s="95">
        <v>27</v>
      </c>
      <c r="J994" s="95"/>
      <c r="K994" s="95"/>
      <c r="L994" s="95" t="s">
        <v>211</v>
      </c>
    </row>
    <row r="995" spans="1:12" ht="12.75" x14ac:dyDescent="0.2">
      <c r="A995" s="78" t="s">
        <v>2485</v>
      </c>
      <c r="B995" s="78" t="s">
        <v>632</v>
      </c>
      <c r="C995" s="90">
        <v>9</v>
      </c>
      <c r="D995" s="78"/>
      <c r="E995" s="90"/>
      <c r="G995" s="95" t="s">
        <v>2715</v>
      </c>
      <c r="H995" s="95" t="s">
        <v>3341</v>
      </c>
      <c r="I995" s="95">
        <v>44</v>
      </c>
      <c r="J995" s="95"/>
      <c r="K995" s="95"/>
      <c r="L995" s="95" t="s">
        <v>211</v>
      </c>
    </row>
    <row r="996" spans="1:12" ht="12.75" x14ac:dyDescent="0.2">
      <c r="A996" s="78" t="s">
        <v>2879</v>
      </c>
      <c r="B996" s="78" t="s">
        <v>622</v>
      </c>
      <c r="C996" s="90">
        <v>562</v>
      </c>
      <c r="D996" s="90"/>
      <c r="E996" s="90"/>
      <c r="G996" s="95" t="s">
        <v>2716</v>
      </c>
      <c r="H996" s="95" t="s">
        <v>3342</v>
      </c>
      <c r="I996" s="95">
        <v>41</v>
      </c>
      <c r="J996" s="95"/>
      <c r="K996" s="95"/>
      <c r="L996" s="95" t="s">
        <v>211</v>
      </c>
    </row>
    <row r="997" spans="1:12" ht="12.75" x14ac:dyDescent="0.2">
      <c r="A997" s="78" t="s">
        <v>3098</v>
      </c>
      <c r="B997" s="78" t="s">
        <v>3178</v>
      </c>
      <c r="C997" s="90">
        <v>67</v>
      </c>
      <c r="D997" s="78"/>
      <c r="E997" s="90">
        <v>70</v>
      </c>
      <c r="G997" s="95" t="s">
        <v>2425</v>
      </c>
      <c r="H997" s="95" t="s">
        <v>578</v>
      </c>
      <c r="I997" s="95">
        <v>269</v>
      </c>
      <c r="J997" s="95"/>
      <c r="K997" s="95"/>
      <c r="L997" s="95" t="s">
        <v>3353</v>
      </c>
    </row>
    <row r="998" spans="1:12" ht="12.75" x14ac:dyDescent="0.2">
      <c r="A998" s="78" t="s">
        <v>2731</v>
      </c>
      <c r="B998" s="78" t="s">
        <v>626</v>
      </c>
      <c r="C998" s="90">
        <v>255</v>
      </c>
      <c r="D998" s="78"/>
      <c r="E998" s="90"/>
      <c r="G998" s="95" t="s">
        <v>3273</v>
      </c>
      <c r="H998" s="95" t="s">
        <v>3354</v>
      </c>
      <c r="I998" s="95">
        <v>215</v>
      </c>
      <c r="J998" s="95"/>
      <c r="K998" s="95"/>
      <c r="L998" s="95" t="s">
        <v>3291</v>
      </c>
    </row>
    <row r="999" spans="1:12" ht="12.75" x14ac:dyDescent="0.2">
      <c r="A999" s="78" t="s">
        <v>3614</v>
      </c>
      <c r="B999" s="78" t="s">
        <v>624</v>
      </c>
      <c r="C999" s="90">
        <v>52</v>
      </c>
      <c r="D999" s="78"/>
      <c r="E999" s="90"/>
      <c r="G999" s="95" t="s">
        <v>2426</v>
      </c>
      <c r="H999" s="95" t="s">
        <v>579</v>
      </c>
      <c r="I999" s="95">
        <v>266</v>
      </c>
      <c r="J999" s="95"/>
      <c r="K999" s="95"/>
      <c r="L999" s="95" t="s">
        <v>3353</v>
      </c>
    </row>
    <row r="1000" spans="1:12" ht="12.75" x14ac:dyDescent="0.2">
      <c r="A1000" s="78" t="s">
        <v>2939</v>
      </c>
      <c r="B1000" s="78" t="s">
        <v>623</v>
      </c>
      <c r="C1000" s="90">
        <v>601</v>
      </c>
      <c r="D1000" s="78"/>
      <c r="E1000" s="90"/>
      <c r="G1000" s="95" t="s">
        <v>3274</v>
      </c>
      <c r="H1000" s="95" t="s">
        <v>3355</v>
      </c>
      <c r="I1000" s="95">
        <v>212</v>
      </c>
      <c r="J1000" s="95"/>
      <c r="K1000" s="95"/>
      <c r="L1000" s="95" t="s">
        <v>3291</v>
      </c>
    </row>
    <row r="1001" spans="1:12" ht="12.75" x14ac:dyDescent="0.2">
      <c r="A1001" s="78" t="s">
        <v>1687</v>
      </c>
      <c r="B1001" s="78" t="s">
        <v>3550</v>
      </c>
      <c r="C1001" s="90">
        <v>354</v>
      </c>
      <c r="D1001" s="78"/>
      <c r="E1001" s="90"/>
      <c r="G1001" s="95" t="s">
        <v>2416</v>
      </c>
      <c r="H1001" s="95" t="s">
        <v>823</v>
      </c>
      <c r="I1001" s="95">
        <v>55</v>
      </c>
      <c r="J1001" s="95"/>
      <c r="K1001" s="95"/>
      <c r="L1001" s="95" t="s">
        <v>223</v>
      </c>
    </row>
    <row r="1002" spans="1:12" ht="12.75" x14ac:dyDescent="0.2">
      <c r="A1002" s="78" t="s">
        <v>2136</v>
      </c>
      <c r="B1002" s="78" t="s">
        <v>824</v>
      </c>
      <c r="C1002" s="90">
        <v>257</v>
      </c>
      <c r="D1002" s="78"/>
      <c r="E1002" s="90"/>
      <c r="G1002" s="95" t="s">
        <v>2667</v>
      </c>
      <c r="H1002" s="95" t="s">
        <v>565</v>
      </c>
      <c r="I1002" s="95">
        <v>21</v>
      </c>
      <c r="J1002" s="95"/>
      <c r="K1002" s="95"/>
      <c r="L1002" s="95" t="s">
        <v>222</v>
      </c>
    </row>
    <row r="1003" spans="1:12" ht="12.75" x14ac:dyDescent="0.2">
      <c r="A1003" s="78" t="s">
        <v>2137</v>
      </c>
      <c r="B1003" s="78" t="s">
        <v>825</v>
      </c>
      <c r="C1003" s="90">
        <v>162</v>
      </c>
      <c r="D1003" s="78"/>
      <c r="E1003" s="90"/>
      <c r="G1003" s="95" t="s">
        <v>2669</v>
      </c>
      <c r="H1003" s="95" t="s">
        <v>2032</v>
      </c>
      <c r="I1003" s="95">
        <v>53</v>
      </c>
      <c r="J1003" s="95"/>
      <c r="K1003" s="95"/>
      <c r="L1003" s="95" t="s">
        <v>222</v>
      </c>
    </row>
    <row r="1004" spans="1:12" ht="12.75" x14ac:dyDescent="0.2">
      <c r="A1004" s="78" t="s">
        <v>2138</v>
      </c>
      <c r="B1004" s="78" t="s">
        <v>826</v>
      </c>
      <c r="C1004" s="90">
        <v>153</v>
      </c>
      <c r="D1004" s="78"/>
      <c r="E1004" s="90"/>
      <c r="G1004" s="95" t="s">
        <v>2962</v>
      </c>
      <c r="H1004" s="95" t="s">
        <v>2963</v>
      </c>
      <c r="I1004" s="95">
        <v>21</v>
      </c>
      <c r="J1004" s="95"/>
      <c r="K1004" s="95"/>
      <c r="L1004" s="95" t="s">
        <v>3353</v>
      </c>
    </row>
    <row r="1005" spans="1:12" ht="12.75" x14ac:dyDescent="0.2">
      <c r="A1005" s="78" t="s">
        <v>3556</v>
      </c>
      <c r="B1005" s="78" t="s">
        <v>3557</v>
      </c>
      <c r="C1005" s="90">
        <v>112</v>
      </c>
      <c r="D1005" s="90"/>
      <c r="E1005" s="90"/>
      <c r="G1005" s="95" t="s">
        <v>2670</v>
      </c>
      <c r="H1005" s="95" t="s">
        <v>224</v>
      </c>
      <c r="I1005" s="95">
        <v>20</v>
      </c>
      <c r="J1005" s="95"/>
      <c r="K1005" s="95"/>
      <c r="L1005" s="95" t="s">
        <v>223</v>
      </c>
    </row>
    <row r="1006" spans="1:12" ht="12.75" x14ac:dyDescent="0.2">
      <c r="A1006" s="78" t="s">
        <v>3573</v>
      </c>
      <c r="B1006" s="78" t="s">
        <v>3574</v>
      </c>
      <c r="C1006" s="90">
        <v>523</v>
      </c>
      <c r="D1006" s="78"/>
      <c r="E1006" s="90"/>
      <c r="G1006" s="95" t="s">
        <v>2671</v>
      </c>
      <c r="H1006" s="95" t="s">
        <v>569</v>
      </c>
      <c r="I1006" s="95">
        <v>41</v>
      </c>
      <c r="J1006" s="95"/>
      <c r="K1006" s="95"/>
      <c r="L1006" s="95" t="s">
        <v>223</v>
      </c>
    </row>
    <row r="1007" spans="1:12" ht="12.75" x14ac:dyDescent="0.2">
      <c r="A1007" s="78" t="s">
        <v>3578</v>
      </c>
      <c r="B1007" s="78" t="s">
        <v>3583</v>
      </c>
      <c r="C1007" s="90">
        <v>101</v>
      </c>
      <c r="D1007" s="78"/>
      <c r="E1007" s="90"/>
      <c r="G1007" s="95" t="s">
        <v>2483</v>
      </c>
      <c r="H1007" s="95" t="s">
        <v>571</v>
      </c>
      <c r="I1007" s="95">
        <v>52</v>
      </c>
      <c r="J1007" s="95"/>
      <c r="K1007" s="95"/>
      <c r="L1007" s="95" t="s">
        <v>222</v>
      </c>
    </row>
    <row r="1008" spans="1:12" ht="12.75" x14ac:dyDescent="0.2">
      <c r="A1008" s="78" t="s">
        <v>3579</v>
      </c>
      <c r="B1008" s="78" t="s">
        <v>3584</v>
      </c>
      <c r="C1008" s="90">
        <v>62</v>
      </c>
      <c r="D1008" s="78"/>
      <c r="E1008" s="90"/>
      <c r="G1008" s="95" t="s">
        <v>2668</v>
      </c>
      <c r="H1008" s="95" t="s">
        <v>572</v>
      </c>
      <c r="I1008" s="95">
        <v>188</v>
      </c>
      <c r="J1008" s="95"/>
      <c r="K1008" s="95"/>
      <c r="L1008" s="95" t="s">
        <v>226</v>
      </c>
    </row>
    <row r="1009" spans="1:14" ht="12.75" x14ac:dyDescent="0.2">
      <c r="A1009" s="78" t="s">
        <v>3077</v>
      </c>
      <c r="B1009" s="78" t="s">
        <v>3078</v>
      </c>
      <c r="C1009" s="90">
        <v>18</v>
      </c>
      <c r="D1009" s="78"/>
      <c r="E1009" s="90"/>
      <c r="G1009" s="95" t="s">
        <v>2929</v>
      </c>
      <c r="H1009" s="95" t="s">
        <v>227</v>
      </c>
      <c r="I1009" s="95">
        <v>48</v>
      </c>
      <c r="J1009" s="95"/>
      <c r="K1009" s="95"/>
      <c r="L1009" s="95" t="s">
        <v>3353</v>
      </c>
    </row>
    <row r="1010" spans="1:14" ht="12.75" x14ac:dyDescent="0.2">
      <c r="A1010" s="78" t="s">
        <v>3097</v>
      </c>
      <c r="B1010" s="78" t="s">
        <v>3343</v>
      </c>
      <c r="C1010" s="90">
        <v>194</v>
      </c>
      <c r="D1010" s="78"/>
      <c r="E1010" s="90">
        <v>192</v>
      </c>
      <c r="G1010" s="95" t="s">
        <v>3641</v>
      </c>
      <c r="H1010" s="95" t="s">
        <v>3356</v>
      </c>
      <c r="I1010" s="95">
        <v>156</v>
      </c>
      <c r="J1010" s="95" t="s">
        <v>2417</v>
      </c>
      <c r="K1010" s="95">
        <v>162</v>
      </c>
      <c r="L1010" s="95" t="s">
        <v>3353</v>
      </c>
    </row>
    <row r="1011" spans="1:14" ht="12.75" x14ac:dyDescent="0.2">
      <c r="A1011" s="78" t="s">
        <v>3649</v>
      </c>
      <c r="B1011" s="78" t="s">
        <v>3131</v>
      </c>
      <c r="C1011" s="90">
        <v>194</v>
      </c>
      <c r="D1011" s="78" t="s">
        <v>3097</v>
      </c>
      <c r="E1011" s="90"/>
      <c r="G1011" s="95" t="s">
        <v>3645</v>
      </c>
      <c r="H1011" s="95" t="s">
        <v>1722</v>
      </c>
      <c r="I1011" s="95">
        <v>157</v>
      </c>
      <c r="J1011" s="95" t="s">
        <v>2421</v>
      </c>
      <c r="K1011" s="95">
        <v>166</v>
      </c>
      <c r="L1011" s="95" t="s">
        <v>3353</v>
      </c>
    </row>
    <row r="1012" spans="1:14" ht="12.75" x14ac:dyDescent="0.2">
      <c r="A1012" s="78" t="s">
        <v>3169</v>
      </c>
      <c r="B1012" s="78" t="s">
        <v>3175</v>
      </c>
      <c r="C1012" s="90">
        <v>28</v>
      </c>
      <c r="D1012" s="78"/>
      <c r="E1012" s="90"/>
      <c r="G1012" s="95" t="s">
        <v>3646</v>
      </c>
      <c r="H1012" s="95" t="s">
        <v>575</v>
      </c>
      <c r="I1012" s="95">
        <v>161</v>
      </c>
      <c r="J1012" s="95" t="s">
        <v>2422</v>
      </c>
      <c r="K1012" s="95">
        <v>164</v>
      </c>
      <c r="L1012" s="95" t="s">
        <v>3353</v>
      </c>
    </row>
    <row r="1013" spans="1:14" ht="12.75" x14ac:dyDescent="0.2">
      <c r="A1013" s="78" t="s">
        <v>3173</v>
      </c>
      <c r="B1013" s="78" t="s">
        <v>3344</v>
      </c>
      <c r="C1013" s="90">
        <v>55</v>
      </c>
      <c r="D1013" s="78"/>
      <c r="E1013" s="90"/>
      <c r="G1013" s="95" t="s">
        <v>3647</v>
      </c>
      <c r="H1013" s="95" t="s">
        <v>576</v>
      </c>
      <c r="I1013" s="95">
        <v>265</v>
      </c>
      <c r="J1013" s="95" t="s">
        <v>2423</v>
      </c>
      <c r="K1013" s="95">
        <v>168</v>
      </c>
      <c r="L1013" s="95" t="s">
        <v>3353</v>
      </c>
    </row>
    <row r="1014" spans="1:14" ht="12.75" x14ac:dyDescent="0.2">
      <c r="A1014" s="78" t="s">
        <v>3124</v>
      </c>
      <c r="B1014" s="78" t="s">
        <v>3352</v>
      </c>
      <c r="C1014" s="90">
        <v>627</v>
      </c>
      <c r="D1014" s="90"/>
      <c r="E1014" s="90"/>
      <c r="G1014" s="95" t="s">
        <v>3642</v>
      </c>
      <c r="H1014" s="95" t="s">
        <v>573</v>
      </c>
      <c r="I1014" s="95">
        <v>157</v>
      </c>
      <c r="J1014" s="95" t="s">
        <v>2418</v>
      </c>
      <c r="K1014" s="95">
        <v>163</v>
      </c>
      <c r="L1014" s="95" t="s">
        <v>3353</v>
      </c>
    </row>
    <row r="1015" spans="1:14" ht="12.75" x14ac:dyDescent="0.2">
      <c r="A1015" s="78" t="s">
        <v>3125</v>
      </c>
      <c r="B1015" s="78" t="s">
        <v>3149</v>
      </c>
      <c r="C1015" s="90">
        <v>81</v>
      </c>
      <c r="D1015" s="78"/>
      <c r="E1015" s="90"/>
      <c r="G1015" s="95" t="s">
        <v>3643</v>
      </c>
      <c r="H1015" s="95" t="s">
        <v>575</v>
      </c>
      <c r="I1015" s="95">
        <v>159</v>
      </c>
      <c r="J1015" s="95" t="s">
        <v>2420</v>
      </c>
      <c r="K1015" s="95">
        <v>160</v>
      </c>
      <c r="L1015" s="95" t="s">
        <v>3353</v>
      </c>
    </row>
    <row r="1016" spans="1:14" ht="12.75" x14ac:dyDescent="0.2">
      <c r="A1016" s="78" t="s">
        <v>3650</v>
      </c>
      <c r="B1016" s="78" t="s">
        <v>3150</v>
      </c>
      <c r="C1016" s="90">
        <v>182</v>
      </c>
      <c r="D1016" s="78" t="s">
        <v>3126</v>
      </c>
      <c r="E1016" s="90"/>
      <c r="G1016" s="95" t="s">
        <v>3644</v>
      </c>
      <c r="H1016" s="95" t="s">
        <v>574</v>
      </c>
      <c r="I1016" s="95">
        <v>153</v>
      </c>
      <c r="J1016" s="95" t="s">
        <v>2419</v>
      </c>
      <c r="K1016" s="95">
        <v>159</v>
      </c>
      <c r="L1016" s="95" t="s">
        <v>3353</v>
      </c>
    </row>
    <row r="1017" spans="1:14" ht="12.75" x14ac:dyDescent="0.2">
      <c r="A1017" s="78" t="s">
        <v>3127</v>
      </c>
      <c r="B1017" s="78" t="s">
        <v>3151</v>
      </c>
      <c r="C1017" s="90">
        <v>6</v>
      </c>
      <c r="D1017" s="78"/>
      <c r="E1017" s="90"/>
      <c r="G1017" s="95" t="s">
        <v>3648</v>
      </c>
      <c r="H1017" s="95" t="s">
        <v>577</v>
      </c>
      <c r="I1017" s="95">
        <v>286</v>
      </c>
      <c r="J1017" s="95" t="s">
        <v>2424</v>
      </c>
      <c r="K1017" s="95">
        <v>286</v>
      </c>
      <c r="L1017" s="95" t="s">
        <v>3353</v>
      </c>
    </row>
    <row r="1018" spans="1:14" ht="12.75" x14ac:dyDescent="0.2">
      <c r="A1018" s="78" t="s">
        <v>3128</v>
      </c>
      <c r="B1018" s="78" t="s">
        <v>3152</v>
      </c>
      <c r="C1018" s="90">
        <v>44</v>
      </c>
      <c r="D1018" s="78"/>
      <c r="E1018" s="90"/>
      <c r="G1018" s="95" t="s">
        <v>2666</v>
      </c>
      <c r="H1018" s="95" t="s">
        <v>580</v>
      </c>
      <c r="I1018" s="95">
        <v>109</v>
      </c>
      <c r="J1018" s="95"/>
      <c r="K1018" s="95"/>
      <c r="L1018" s="95" t="s">
        <v>230</v>
      </c>
    </row>
    <row r="1019" spans="1:14" ht="12.75" x14ac:dyDescent="0.2">
      <c r="A1019" s="78" t="s">
        <v>3586</v>
      </c>
      <c r="B1019" s="78" t="s">
        <v>3585</v>
      </c>
      <c r="C1019" s="90">
        <v>98</v>
      </c>
      <c r="D1019" s="78"/>
      <c r="E1019" s="90"/>
      <c r="G1019" s="95" t="s">
        <v>2672</v>
      </c>
      <c r="H1019" s="95" t="s">
        <v>581</v>
      </c>
      <c r="I1019" s="95">
        <v>58</v>
      </c>
      <c r="J1019" s="95"/>
      <c r="K1019" s="95"/>
      <c r="L1019" s="95" t="s">
        <v>223</v>
      </c>
    </row>
    <row r="1020" spans="1:14" ht="12.75" x14ac:dyDescent="0.2">
      <c r="A1020" s="78" t="s">
        <v>3652</v>
      </c>
      <c r="B1020" s="78" t="s">
        <v>3154</v>
      </c>
      <c r="C1020" s="90">
        <v>83</v>
      </c>
      <c r="D1020" s="78" t="s">
        <v>3130</v>
      </c>
      <c r="E1020" s="90"/>
      <c r="G1020" s="95" t="s">
        <v>2674</v>
      </c>
      <c r="H1020" s="95" t="s">
        <v>584</v>
      </c>
      <c r="I1020" s="95">
        <v>201</v>
      </c>
      <c r="J1020" s="95"/>
      <c r="K1020" s="95"/>
      <c r="L1020" s="95" t="s">
        <v>223</v>
      </c>
    </row>
    <row r="1021" spans="1:14" ht="12.75" x14ac:dyDescent="0.2">
      <c r="A1021" s="78" t="s">
        <v>3651</v>
      </c>
      <c r="B1021" s="78" t="s">
        <v>3153</v>
      </c>
      <c r="C1021" s="90">
        <v>64</v>
      </c>
      <c r="D1021" s="78" t="s">
        <v>3129</v>
      </c>
      <c r="E1021" s="90"/>
      <c r="G1021" s="95" t="s">
        <v>2673</v>
      </c>
      <c r="H1021" s="95" t="s">
        <v>582</v>
      </c>
      <c r="I1021" s="95">
        <v>160</v>
      </c>
      <c r="J1021" s="95"/>
      <c r="K1021" s="95"/>
      <c r="L1021" s="95" t="s">
        <v>223</v>
      </c>
    </row>
    <row r="1022" spans="1:14" ht="12.75" x14ac:dyDescent="0.2">
      <c r="A1022" s="78" t="s">
        <v>3559</v>
      </c>
      <c r="B1022" s="78" t="s">
        <v>3571</v>
      </c>
      <c r="C1022" s="90">
        <v>14</v>
      </c>
      <c r="D1022" s="78"/>
      <c r="E1022" s="90"/>
      <c r="G1022" s="95" t="s">
        <v>2433</v>
      </c>
      <c r="H1022" s="95" t="s">
        <v>229</v>
      </c>
      <c r="I1022" s="95">
        <v>169</v>
      </c>
      <c r="J1022" s="95"/>
      <c r="K1022" s="95">
        <v>160</v>
      </c>
      <c r="L1022" s="95" t="s">
        <v>225</v>
      </c>
    </row>
    <row r="1023" spans="1:14" ht="12.75" x14ac:dyDescent="0.2">
      <c r="A1023" s="78" t="s">
        <v>3560</v>
      </c>
      <c r="B1023" s="78" t="s">
        <v>3572</v>
      </c>
      <c r="C1023" s="90">
        <v>18</v>
      </c>
      <c r="D1023" s="90"/>
      <c r="E1023" s="90"/>
      <c r="G1023" s="95" t="s">
        <v>2428</v>
      </c>
      <c r="H1023" s="95" t="s">
        <v>2930</v>
      </c>
      <c r="I1023" s="95">
        <v>22</v>
      </c>
      <c r="J1023" s="95"/>
      <c r="K1023" s="95"/>
      <c r="L1023" s="95" t="s">
        <v>225</v>
      </c>
      <c r="N1023" s="97"/>
    </row>
    <row r="1024" spans="1:14" ht="12.75" x14ac:dyDescent="0.2">
      <c r="A1024" s="78" t="s">
        <v>947</v>
      </c>
      <c r="B1024" s="78" t="s">
        <v>627</v>
      </c>
      <c r="C1024" s="90">
        <v>4332</v>
      </c>
      <c r="D1024" s="78"/>
      <c r="E1024" s="90">
        <v>4314</v>
      </c>
      <c r="G1024" s="95" t="s">
        <v>1680</v>
      </c>
      <c r="H1024" s="95" t="s">
        <v>278</v>
      </c>
      <c r="I1024" s="95">
        <v>11</v>
      </c>
      <c r="J1024" s="95"/>
      <c r="K1024" s="95"/>
      <c r="L1024" s="95" t="s">
        <v>225</v>
      </c>
      <c r="N1024" s="97"/>
    </row>
    <row r="1025" spans="1:14" ht="12.75" x14ac:dyDescent="0.2">
      <c r="A1025" s="78" t="s">
        <v>948</v>
      </c>
      <c r="B1025" s="78" t="s">
        <v>628</v>
      </c>
      <c r="C1025" s="90">
        <v>4331</v>
      </c>
      <c r="D1025" s="78"/>
      <c r="E1025" s="90">
        <v>4313</v>
      </c>
      <c r="G1025" s="95" t="s">
        <v>3548</v>
      </c>
      <c r="H1025" s="95" t="s">
        <v>3549</v>
      </c>
      <c r="I1025" s="95">
        <v>60</v>
      </c>
      <c r="J1025" s="95"/>
      <c r="K1025" s="95"/>
      <c r="L1025" s="95" t="s">
        <v>225</v>
      </c>
      <c r="N1025" s="97"/>
    </row>
    <row r="1026" spans="1:14" ht="12.75" x14ac:dyDescent="0.2">
      <c r="A1026" s="78" t="s">
        <v>949</v>
      </c>
      <c r="B1026" s="78" t="s">
        <v>629</v>
      </c>
      <c r="C1026" s="90">
        <v>135</v>
      </c>
      <c r="D1026" s="78"/>
      <c r="E1026" s="90">
        <v>133</v>
      </c>
      <c r="G1026" s="95" t="s">
        <v>2427</v>
      </c>
      <c r="H1026" s="95" t="s">
        <v>568</v>
      </c>
      <c r="I1026" s="95">
        <v>31</v>
      </c>
      <c r="J1026" s="95"/>
      <c r="K1026" s="95"/>
      <c r="L1026" s="95" t="s">
        <v>225</v>
      </c>
      <c r="N1026" s="97"/>
    </row>
    <row r="1027" spans="1:14" ht="12.75" x14ac:dyDescent="0.2">
      <c r="A1027" s="78" t="s">
        <v>950</v>
      </c>
      <c r="B1027" s="78" t="s">
        <v>630</v>
      </c>
      <c r="C1027" s="90">
        <v>135</v>
      </c>
      <c r="D1027" s="78"/>
      <c r="E1027" s="90">
        <v>133</v>
      </c>
      <c r="G1027" s="95" t="s">
        <v>926</v>
      </c>
      <c r="H1027" s="95" t="s">
        <v>585</v>
      </c>
      <c r="I1027" s="95">
        <v>1324</v>
      </c>
      <c r="J1027" s="95"/>
      <c r="K1027" s="95">
        <v>1323</v>
      </c>
      <c r="L1027" s="95" t="s">
        <v>81</v>
      </c>
    </row>
    <row r="1028" spans="1:14" ht="12.75" x14ac:dyDescent="0.2">
      <c r="A1028" s="78" t="s">
        <v>3654</v>
      </c>
      <c r="B1028" s="78" t="s">
        <v>2435</v>
      </c>
      <c r="C1028" s="90">
        <v>545</v>
      </c>
      <c r="D1028" s="78"/>
      <c r="E1028" s="90"/>
      <c r="G1028" s="95" t="s">
        <v>927</v>
      </c>
      <c r="H1028" s="95" t="s">
        <v>586</v>
      </c>
      <c r="I1028" s="95">
        <v>85</v>
      </c>
      <c r="J1028" s="95"/>
      <c r="K1028" s="95"/>
      <c r="L1028" s="95" t="s">
        <v>81</v>
      </c>
    </row>
    <row r="1029" spans="1:14" ht="12.75" x14ac:dyDescent="0.2">
      <c r="A1029" s="78" t="s">
        <v>3595</v>
      </c>
      <c r="B1029" s="78" t="s">
        <v>2440</v>
      </c>
      <c r="C1029" s="90">
        <v>545</v>
      </c>
      <c r="D1029" s="78"/>
      <c r="E1029" s="90"/>
      <c r="G1029" s="95" t="s">
        <v>928</v>
      </c>
      <c r="H1029" s="95" t="s">
        <v>1546</v>
      </c>
      <c r="I1029" s="95">
        <v>161</v>
      </c>
      <c r="J1029" s="95"/>
      <c r="K1029" s="95"/>
      <c r="L1029" s="95" t="s">
        <v>81</v>
      </c>
    </row>
    <row r="1030" spans="1:14" ht="12.75" x14ac:dyDescent="0.2">
      <c r="A1030" s="78" t="s">
        <v>3600</v>
      </c>
      <c r="B1030" s="78" t="s">
        <v>3601</v>
      </c>
      <c r="C1030" s="90">
        <v>641</v>
      </c>
      <c r="D1030" s="78"/>
      <c r="E1030" s="90"/>
      <c r="G1030" s="95" t="s">
        <v>929</v>
      </c>
      <c r="H1030" s="95" t="s">
        <v>1547</v>
      </c>
      <c r="I1030" s="95">
        <v>141</v>
      </c>
      <c r="J1030" s="95"/>
      <c r="K1030" s="95"/>
      <c r="L1030" s="95" t="s">
        <v>81</v>
      </c>
    </row>
    <row r="1031" spans="1:14" ht="12.75" x14ac:dyDescent="0.2">
      <c r="A1031" s="78" t="s">
        <v>3604</v>
      </c>
      <c r="B1031" s="78" t="s">
        <v>2438</v>
      </c>
      <c r="C1031" s="90">
        <v>96</v>
      </c>
      <c r="D1031" s="78"/>
      <c r="E1031" s="90"/>
      <c r="G1031" s="95" t="s">
        <v>930</v>
      </c>
      <c r="H1031" s="95" t="s">
        <v>1548</v>
      </c>
      <c r="I1031" s="95">
        <v>154</v>
      </c>
      <c r="J1031" s="95"/>
      <c r="K1031" s="95">
        <v>153</v>
      </c>
      <c r="L1031" s="95" t="s">
        <v>81</v>
      </c>
    </row>
    <row r="1032" spans="1:14" ht="12.75" x14ac:dyDescent="0.2">
      <c r="A1032" s="78" t="s">
        <v>3598</v>
      </c>
      <c r="B1032" s="78" t="s">
        <v>2443</v>
      </c>
      <c r="C1032" s="90">
        <v>96</v>
      </c>
      <c r="D1032" s="90"/>
      <c r="E1032" s="90"/>
      <c r="G1032" s="95" t="s">
        <v>931</v>
      </c>
      <c r="H1032" s="95" t="s">
        <v>1549</v>
      </c>
      <c r="I1032" s="95">
        <v>148</v>
      </c>
      <c r="J1032" s="95"/>
      <c r="K1032" s="95"/>
      <c r="L1032" s="95" t="s">
        <v>81</v>
      </c>
    </row>
    <row r="1033" spans="1:14" ht="12.75" x14ac:dyDescent="0.2">
      <c r="A1033" s="78" t="s">
        <v>3602</v>
      </c>
      <c r="B1033" s="78" t="s">
        <v>237</v>
      </c>
      <c r="C1033" s="90">
        <v>274</v>
      </c>
      <c r="D1033" s="78"/>
      <c r="E1033" s="90"/>
      <c r="G1033" s="95" t="s">
        <v>932</v>
      </c>
      <c r="H1033" s="95" t="s">
        <v>1550</v>
      </c>
      <c r="I1033" s="95">
        <v>147</v>
      </c>
      <c r="J1033" s="95"/>
      <c r="K1033" s="95"/>
      <c r="L1033" s="95" t="s">
        <v>81</v>
      </c>
    </row>
    <row r="1034" spans="1:14" ht="12.75" x14ac:dyDescent="0.2">
      <c r="A1034" s="78" t="s">
        <v>3596</v>
      </c>
      <c r="B1034" s="78" t="s">
        <v>1726</v>
      </c>
      <c r="C1034" s="90">
        <v>274</v>
      </c>
      <c r="D1034" s="78"/>
      <c r="E1034" s="90"/>
      <c r="G1034" s="95" t="s">
        <v>933</v>
      </c>
      <c r="H1034" s="95" t="s">
        <v>587</v>
      </c>
      <c r="I1034" s="95">
        <v>140</v>
      </c>
      <c r="J1034" s="95"/>
      <c r="K1034" s="95"/>
      <c r="L1034" s="95" t="s">
        <v>81</v>
      </c>
    </row>
    <row r="1035" spans="1:14" ht="12.75" x14ac:dyDescent="0.2">
      <c r="A1035" s="78" t="s">
        <v>3653</v>
      </c>
      <c r="B1035" s="78" t="s">
        <v>236</v>
      </c>
      <c r="C1035" s="90">
        <v>641</v>
      </c>
      <c r="D1035" s="78" t="s">
        <v>3310</v>
      </c>
      <c r="E1035" s="90"/>
      <c r="G1035" s="95" t="s">
        <v>934</v>
      </c>
      <c r="H1035" s="95" t="s">
        <v>588</v>
      </c>
      <c r="I1035" s="95">
        <v>886</v>
      </c>
      <c r="J1035" s="95"/>
      <c r="K1035" s="95">
        <v>888</v>
      </c>
      <c r="L1035" s="95" t="s">
        <v>83</v>
      </c>
    </row>
    <row r="1036" spans="1:14" ht="12.75" x14ac:dyDescent="0.2">
      <c r="A1036" s="78" t="s">
        <v>3655</v>
      </c>
      <c r="B1036" s="78" t="s">
        <v>3328</v>
      </c>
      <c r="C1036" s="90">
        <v>641</v>
      </c>
      <c r="D1036" s="78" t="s">
        <v>3311</v>
      </c>
      <c r="E1036" s="90"/>
      <c r="G1036" s="95" t="s">
        <v>935</v>
      </c>
      <c r="H1036" s="95" t="s">
        <v>589</v>
      </c>
      <c r="I1036" s="95">
        <v>81</v>
      </c>
      <c r="J1036" s="95"/>
      <c r="K1036" s="95"/>
      <c r="L1036" s="95" t="s">
        <v>83</v>
      </c>
    </row>
    <row r="1037" spans="1:14" ht="12.75" x14ac:dyDescent="0.2">
      <c r="A1037" s="78" t="s">
        <v>1532</v>
      </c>
      <c r="B1037" s="78" t="s">
        <v>631</v>
      </c>
      <c r="C1037" s="90">
        <v>4291</v>
      </c>
      <c r="D1037" s="78"/>
      <c r="E1037" s="90">
        <v>4271</v>
      </c>
      <c r="G1037" s="95" t="s">
        <v>936</v>
      </c>
      <c r="H1037" s="95" t="s">
        <v>591</v>
      </c>
      <c r="I1037" s="95">
        <v>79</v>
      </c>
      <c r="J1037" s="95"/>
      <c r="K1037" s="95"/>
      <c r="L1037" s="95" t="s">
        <v>83</v>
      </c>
    </row>
    <row r="1038" spans="1:14" ht="12.75" x14ac:dyDescent="0.2">
      <c r="A1038" s="78" t="s">
        <v>1533</v>
      </c>
      <c r="B1038" s="78" t="s">
        <v>1534</v>
      </c>
      <c r="C1038" s="90">
        <v>139</v>
      </c>
      <c r="D1038" s="78"/>
      <c r="E1038" s="90">
        <v>137</v>
      </c>
      <c r="G1038" s="95" t="s">
        <v>937</v>
      </c>
      <c r="H1038" s="95" t="s">
        <v>590</v>
      </c>
      <c r="I1038" s="95">
        <v>115</v>
      </c>
      <c r="J1038" s="95"/>
      <c r="K1038" s="95"/>
      <c r="L1038" s="95" t="s">
        <v>83</v>
      </c>
    </row>
    <row r="1039" spans="1:14" ht="12.75" x14ac:dyDescent="0.2">
      <c r="A1039" s="78" t="s">
        <v>1723</v>
      </c>
      <c r="B1039" s="78" t="s">
        <v>1724</v>
      </c>
      <c r="C1039" s="90">
        <v>12</v>
      </c>
      <c r="D1039" s="78"/>
      <c r="E1039" s="90"/>
      <c r="G1039" s="95" t="s">
        <v>938</v>
      </c>
      <c r="H1039" s="95" t="s">
        <v>593</v>
      </c>
      <c r="I1039" s="95">
        <v>100</v>
      </c>
      <c r="J1039" s="95"/>
      <c r="K1039" s="95"/>
      <c r="L1039" s="95" t="s">
        <v>83</v>
      </c>
    </row>
    <row r="1040" spans="1:14" ht="12.75" x14ac:dyDescent="0.2">
      <c r="A1040" s="78" t="s">
        <v>3605</v>
      </c>
      <c r="B1040" s="78" t="s">
        <v>3606</v>
      </c>
      <c r="C1040" s="90">
        <v>18</v>
      </c>
      <c r="D1040" s="78"/>
      <c r="E1040" s="90"/>
      <c r="G1040" s="95" t="s">
        <v>939</v>
      </c>
      <c r="H1040" s="95" t="s">
        <v>592</v>
      </c>
      <c r="I1040" s="95">
        <v>78</v>
      </c>
      <c r="J1040" s="95"/>
      <c r="K1040" s="95"/>
      <c r="L1040" s="95" t="s">
        <v>83</v>
      </c>
    </row>
    <row r="1041" spans="1:12" ht="12.75" x14ac:dyDescent="0.2">
      <c r="A1041" s="78" t="s">
        <v>2717</v>
      </c>
      <c r="B1041" s="78" t="s">
        <v>827</v>
      </c>
      <c r="C1041" s="90">
        <v>5</v>
      </c>
      <c r="D1041" s="90"/>
      <c r="E1041" s="90"/>
      <c r="G1041" s="95" t="s">
        <v>940</v>
      </c>
      <c r="H1041" s="95" t="s">
        <v>594</v>
      </c>
      <c r="I1041" s="95">
        <v>104</v>
      </c>
      <c r="J1041" s="95"/>
      <c r="K1041" s="95"/>
      <c r="L1041" s="95" t="s">
        <v>83</v>
      </c>
    </row>
    <row r="1042" spans="1:12" ht="12.75" x14ac:dyDescent="0.2">
      <c r="A1042" s="78" t="s">
        <v>3657</v>
      </c>
      <c r="B1042" s="78" t="s">
        <v>633</v>
      </c>
      <c r="C1042" s="90">
        <v>22</v>
      </c>
      <c r="D1042" s="78" t="s">
        <v>2718</v>
      </c>
      <c r="E1042" s="90"/>
      <c r="G1042" s="95" t="s">
        <v>1510</v>
      </c>
      <c r="H1042" s="95" t="s">
        <v>595</v>
      </c>
      <c r="I1042" s="95">
        <v>886</v>
      </c>
      <c r="J1042" s="95"/>
      <c r="K1042" s="95">
        <v>888</v>
      </c>
      <c r="L1042" s="95" t="s">
        <v>85</v>
      </c>
    </row>
    <row r="1043" spans="1:12" ht="12.75" x14ac:dyDescent="0.2">
      <c r="G1043" s="95" t="s">
        <v>941</v>
      </c>
      <c r="H1043" s="95" t="s">
        <v>589</v>
      </c>
      <c r="I1043" s="95">
        <v>81</v>
      </c>
      <c r="J1043" s="95"/>
      <c r="K1043" s="95"/>
      <c r="L1043" s="95" t="s">
        <v>85</v>
      </c>
    </row>
    <row r="1044" spans="1:12" ht="12.75" x14ac:dyDescent="0.2">
      <c r="G1044" s="95" t="s">
        <v>1512</v>
      </c>
      <c r="H1044" s="95" t="s">
        <v>1531</v>
      </c>
      <c r="I1044" s="95">
        <v>77</v>
      </c>
      <c r="J1044" s="95"/>
      <c r="K1044" s="95"/>
      <c r="L1044" s="95" t="s">
        <v>85</v>
      </c>
    </row>
    <row r="1045" spans="1:12" ht="12.75" x14ac:dyDescent="0.2">
      <c r="G1045" s="95" t="s">
        <v>942</v>
      </c>
      <c r="H1045" s="95" t="s">
        <v>596</v>
      </c>
      <c r="I1045" s="95">
        <v>113</v>
      </c>
      <c r="J1045" s="95"/>
      <c r="K1045" s="95"/>
      <c r="L1045" s="95" t="s">
        <v>85</v>
      </c>
    </row>
    <row r="1046" spans="1:12" ht="12.75" x14ac:dyDescent="0.2">
      <c r="G1046" s="95" t="s">
        <v>1514</v>
      </c>
      <c r="H1046" s="95" t="s">
        <v>598</v>
      </c>
      <c r="I1046" s="95">
        <v>101</v>
      </c>
      <c r="J1046" s="95"/>
      <c r="K1046" s="95"/>
      <c r="L1046" s="95" t="s">
        <v>85</v>
      </c>
    </row>
    <row r="1047" spans="1:12" ht="12.75" x14ac:dyDescent="0.2">
      <c r="G1047" s="95" t="s">
        <v>1513</v>
      </c>
      <c r="H1047" s="95" t="s">
        <v>597</v>
      </c>
      <c r="I1047" s="95">
        <v>80</v>
      </c>
      <c r="J1047" s="95"/>
      <c r="K1047" s="95"/>
      <c r="L1047" s="95" t="s">
        <v>85</v>
      </c>
    </row>
    <row r="1048" spans="1:12" ht="12.75" x14ac:dyDescent="0.2">
      <c r="G1048" s="95" t="s">
        <v>943</v>
      </c>
      <c r="H1048" s="95" t="s">
        <v>599</v>
      </c>
      <c r="I1048" s="95">
        <v>104</v>
      </c>
      <c r="J1048" s="95"/>
      <c r="K1048" s="95"/>
      <c r="L1048" s="95" t="s">
        <v>85</v>
      </c>
    </row>
    <row r="1049" spans="1:12" ht="12.75" x14ac:dyDescent="0.2">
      <c r="G1049" s="95" t="s">
        <v>1519</v>
      </c>
      <c r="H1049" s="95" t="s">
        <v>600</v>
      </c>
      <c r="I1049" s="95">
        <v>1022</v>
      </c>
      <c r="J1049" s="95"/>
      <c r="K1049" s="95">
        <v>1024</v>
      </c>
      <c r="L1049" s="95" t="s">
        <v>84</v>
      </c>
    </row>
    <row r="1050" spans="1:12" ht="12.75" x14ac:dyDescent="0.2">
      <c r="G1050" s="95" t="s">
        <v>1520</v>
      </c>
      <c r="H1050" s="95" t="s">
        <v>601</v>
      </c>
      <c r="I1050" s="95">
        <v>83</v>
      </c>
      <c r="J1050" s="95"/>
      <c r="K1050" s="95"/>
      <c r="L1050" s="95" t="s">
        <v>84</v>
      </c>
    </row>
    <row r="1051" spans="1:12" ht="12.75" x14ac:dyDescent="0.2">
      <c r="G1051" s="95" t="s">
        <v>1523</v>
      </c>
      <c r="H1051" s="95" t="s">
        <v>1530</v>
      </c>
      <c r="I1051" s="95">
        <v>101</v>
      </c>
      <c r="J1051" s="95"/>
      <c r="K1051" s="95"/>
      <c r="L1051" s="95" t="s">
        <v>84</v>
      </c>
    </row>
    <row r="1052" spans="1:12" ht="12.75" x14ac:dyDescent="0.2">
      <c r="G1052" s="95" t="s">
        <v>1522</v>
      </c>
      <c r="H1052" s="95" t="s">
        <v>602</v>
      </c>
      <c r="I1052" s="95">
        <v>120</v>
      </c>
      <c r="J1052" s="95"/>
      <c r="K1052" s="95"/>
      <c r="L1052" s="95" t="s">
        <v>84</v>
      </c>
    </row>
    <row r="1053" spans="1:12" ht="12.75" x14ac:dyDescent="0.2">
      <c r="G1053" s="95" t="s">
        <v>1525</v>
      </c>
      <c r="H1053" s="95" t="s">
        <v>604</v>
      </c>
      <c r="I1053" s="95">
        <v>101</v>
      </c>
      <c r="J1053" s="95"/>
      <c r="K1053" s="95"/>
      <c r="L1053" s="95" t="s">
        <v>84</v>
      </c>
    </row>
    <row r="1054" spans="1:12" ht="12.75" x14ac:dyDescent="0.2">
      <c r="G1054" s="95" t="s">
        <v>1524</v>
      </c>
      <c r="H1054" s="95" t="s">
        <v>603</v>
      </c>
      <c r="I1054" s="95">
        <v>97</v>
      </c>
      <c r="J1054" s="95"/>
      <c r="K1054" s="95"/>
      <c r="L1054" s="95" t="s">
        <v>84</v>
      </c>
    </row>
    <row r="1055" spans="1:12" ht="12.75" x14ac:dyDescent="0.2">
      <c r="G1055" s="95" t="s">
        <v>1526</v>
      </c>
      <c r="H1055" s="95" t="s">
        <v>605</v>
      </c>
      <c r="I1055" s="95">
        <v>133</v>
      </c>
      <c r="J1055" s="95"/>
      <c r="K1055" s="95"/>
      <c r="L1055" s="95" t="s">
        <v>84</v>
      </c>
    </row>
    <row r="1056" spans="1:12" ht="12.75" x14ac:dyDescent="0.2">
      <c r="G1056" s="95" t="s">
        <v>944</v>
      </c>
      <c r="H1056" s="95" t="s">
        <v>606</v>
      </c>
      <c r="I1056" s="95">
        <v>93</v>
      </c>
      <c r="J1056" s="95"/>
      <c r="K1056" s="95"/>
      <c r="L1056" s="95" t="s">
        <v>10</v>
      </c>
    </row>
    <row r="1057" spans="7:12" ht="12.75" x14ac:dyDescent="0.2">
      <c r="G1057" s="94" t="s">
        <v>1554</v>
      </c>
      <c r="H1057" s="94" t="s">
        <v>607</v>
      </c>
      <c r="I1057" s="94">
        <v>78</v>
      </c>
      <c r="J1057" s="94"/>
      <c r="K1057" s="94"/>
      <c r="L1057" s="94" t="s">
        <v>10</v>
      </c>
    </row>
    <row r="1058" spans="7:12" ht="12.75" x14ac:dyDescent="0.2">
      <c r="G1058" s="94" t="s">
        <v>1554</v>
      </c>
      <c r="H1058" s="94" t="s">
        <v>607</v>
      </c>
      <c r="I1058" s="94">
        <v>78</v>
      </c>
      <c r="J1058" s="94"/>
      <c r="K1058" s="94"/>
      <c r="L1058" s="94" t="s">
        <v>294</v>
      </c>
    </row>
    <row r="1059" spans="7:12" ht="12.75" x14ac:dyDescent="0.2">
      <c r="G1059" s="96" t="s">
        <v>1555</v>
      </c>
      <c r="H1059" s="96" t="s">
        <v>608</v>
      </c>
      <c r="I1059" s="96">
        <v>104</v>
      </c>
      <c r="J1059" s="96"/>
      <c r="K1059" s="96"/>
      <c r="L1059" s="96" t="s">
        <v>10</v>
      </c>
    </row>
    <row r="1060" spans="7:12" ht="12.75" x14ac:dyDescent="0.2">
      <c r="G1060" s="96" t="s">
        <v>1555</v>
      </c>
      <c r="H1060" s="96" t="s">
        <v>608</v>
      </c>
      <c r="I1060" s="96">
        <v>104</v>
      </c>
      <c r="J1060" s="96"/>
      <c r="K1060" s="96"/>
      <c r="L1060" s="96" t="s">
        <v>233</v>
      </c>
    </row>
    <row r="1061" spans="7:12" ht="12.75" x14ac:dyDescent="0.2">
      <c r="G1061" s="95" t="s">
        <v>1556</v>
      </c>
      <c r="H1061" s="95" t="s">
        <v>609</v>
      </c>
      <c r="I1061" s="95">
        <v>106</v>
      </c>
      <c r="J1061" s="95"/>
      <c r="K1061" s="95"/>
      <c r="L1061" s="95" t="s">
        <v>10</v>
      </c>
    </row>
    <row r="1062" spans="7:12" ht="12.75" x14ac:dyDescent="0.2">
      <c r="G1062" s="95" t="s">
        <v>1688</v>
      </c>
      <c r="H1062" s="95" t="s">
        <v>3551</v>
      </c>
      <c r="I1062" s="95">
        <v>250</v>
      </c>
      <c r="J1062" s="95"/>
      <c r="K1062" s="95"/>
      <c r="L1062" s="95" t="s">
        <v>230</v>
      </c>
    </row>
    <row r="1063" spans="7:12" ht="12.75" x14ac:dyDescent="0.2">
      <c r="G1063" s="95" t="s">
        <v>3121</v>
      </c>
      <c r="H1063" s="95" t="s">
        <v>3553</v>
      </c>
      <c r="I1063" s="95">
        <v>262</v>
      </c>
      <c r="J1063" s="95"/>
      <c r="K1063" s="95"/>
      <c r="L1063" s="95" t="s">
        <v>3291</v>
      </c>
    </row>
    <row r="1064" spans="7:12" ht="12.75" x14ac:dyDescent="0.2">
      <c r="G1064" s="95" t="s">
        <v>3555</v>
      </c>
      <c r="H1064" s="95" t="s">
        <v>3554</v>
      </c>
      <c r="I1064" s="95">
        <v>263</v>
      </c>
      <c r="J1064" s="95"/>
      <c r="K1064" s="95"/>
      <c r="L1064" s="95" t="s">
        <v>3291</v>
      </c>
    </row>
    <row r="1065" spans="7:12" ht="12.75" x14ac:dyDescent="0.2">
      <c r="G1065" s="95" t="s">
        <v>945</v>
      </c>
      <c r="H1065" s="95" t="s">
        <v>231</v>
      </c>
      <c r="I1065" s="95">
        <v>156</v>
      </c>
      <c r="J1065" s="95"/>
      <c r="K1065" s="95">
        <v>157</v>
      </c>
      <c r="L1065" s="95" t="s">
        <v>10</v>
      </c>
    </row>
    <row r="1066" spans="7:12" ht="12.75" x14ac:dyDescent="0.2">
      <c r="G1066" s="95" t="s">
        <v>1557</v>
      </c>
      <c r="H1066" s="95" t="s">
        <v>611</v>
      </c>
      <c r="I1066" s="95">
        <v>111</v>
      </c>
      <c r="J1066" s="95"/>
      <c r="K1066" s="95"/>
      <c r="L1066" s="95" t="s">
        <v>10</v>
      </c>
    </row>
    <row r="1067" spans="7:12" ht="12.75" x14ac:dyDescent="0.2">
      <c r="G1067" s="95" t="s">
        <v>3122</v>
      </c>
      <c r="H1067" s="95" t="s">
        <v>3290</v>
      </c>
      <c r="I1067" s="95">
        <v>680</v>
      </c>
      <c r="J1067" s="95"/>
      <c r="K1067" s="95"/>
      <c r="L1067" s="95" t="s">
        <v>3291</v>
      </c>
    </row>
    <row r="1068" spans="7:12" ht="12.75" x14ac:dyDescent="0.2">
      <c r="G1068" s="95" t="s">
        <v>3123</v>
      </c>
      <c r="H1068" s="95" t="s">
        <v>3388</v>
      </c>
      <c r="I1068" s="95">
        <v>677</v>
      </c>
      <c r="J1068" s="95"/>
      <c r="K1068" s="95"/>
      <c r="L1068" s="95" t="s">
        <v>3291</v>
      </c>
    </row>
    <row r="1069" spans="7:12" ht="12.75" x14ac:dyDescent="0.2">
      <c r="G1069" s="95" t="s">
        <v>3270</v>
      </c>
      <c r="H1069" s="95" t="s">
        <v>3364</v>
      </c>
      <c r="I1069" s="95">
        <v>73</v>
      </c>
      <c r="J1069" s="95"/>
      <c r="K1069" s="95"/>
      <c r="L1069" s="95" t="s">
        <v>3291</v>
      </c>
    </row>
    <row r="1070" spans="7:12" ht="12.75" x14ac:dyDescent="0.2">
      <c r="G1070" s="95" t="s">
        <v>2938</v>
      </c>
      <c r="H1070" s="95" t="s">
        <v>617</v>
      </c>
      <c r="I1070" s="95">
        <v>591</v>
      </c>
      <c r="J1070" s="95"/>
      <c r="K1070" s="95">
        <v>592</v>
      </c>
      <c r="L1070" s="95" t="s">
        <v>10</v>
      </c>
    </row>
    <row r="1071" spans="7:12" ht="12.75" x14ac:dyDescent="0.2">
      <c r="G1071" s="95" t="s">
        <v>2464</v>
      </c>
      <c r="H1071" s="95" t="s">
        <v>612</v>
      </c>
      <c r="I1071" s="95">
        <v>124</v>
      </c>
      <c r="J1071" s="95"/>
      <c r="K1071" s="95">
        <v>126</v>
      </c>
      <c r="L1071" s="95" t="s">
        <v>98</v>
      </c>
    </row>
    <row r="1072" spans="7:12" ht="12.75" x14ac:dyDescent="0.2">
      <c r="G1072" s="95" t="s">
        <v>2466</v>
      </c>
      <c r="H1072" s="95" t="s">
        <v>613</v>
      </c>
      <c r="I1072" s="95">
        <v>131</v>
      </c>
      <c r="J1072" s="95"/>
      <c r="K1072" s="95"/>
      <c r="L1072" s="95" t="s">
        <v>97</v>
      </c>
    </row>
    <row r="1073" spans="7:12" ht="12.75" x14ac:dyDescent="0.2">
      <c r="G1073" s="95" t="s">
        <v>3014</v>
      </c>
      <c r="H1073" s="95" t="s">
        <v>3015</v>
      </c>
      <c r="I1073" s="95">
        <v>158</v>
      </c>
      <c r="J1073" s="95"/>
      <c r="K1073" s="95"/>
      <c r="L1073" s="95" t="s">
        <v>97</v>
      </c>
    </row>
    <row r="1074" spans="7:12" ht="12.75" x14ac:dyDescent="0.2">
      <c r="G1074" s="95" t="s">
        <v>1559</v>
      </c>
      <c r="H1074" s="95" t="s">
        <v>618</v>
      </c>
      <c r="I1074" s="95">
        <v>137</v>
      </c>
      <c r="J1074" s="95"/>
      <c r="K1074" s="95"/>
      <c r="L1074" s="95" t="s">
        <v>294</v>
      </c>
    </row>
    <row r="1075" spans="7:12" ht="12.75" x14ac:dyDescent="0.2">
      <c r="G1075" s="95" t="s">
        <v>1562</v>
      </c>
      <c r="H1075" s="95" t="s">
        <v>618</v>
      </c>
      <c r="I1075" s="95">
        <v>130</v>
      </c>
      <c r="J1075" s="95"/>
      <c r="K1075" s="95"/>
      <c r="L1075" s="95" t="s">
        <v>233</v>
      </c>
    </row>
    <row r="1076" spans="7:12" ht="12.75" x14ac:dyDescent="0.2">
      <c r="G1076" s="95" t="s">
        <v>1558</v>
      </c>
      <c r="H1076" s="95" t="s">
        <v>619</v>
      </c>
      <c r="I1076" s="95">
        <v>117</v>
      </c>
      <c r="J1076" s="95"/>
      <c r="K1076" s="95"/>
      <c r="L1076" s="95" t="s">
        <v>294</v>
      </c>
    </row>
    <row r="1077" spans="7:12" ht="12.75" x14ac:dyDescent="0.2">
      <c r="G1077" s="95" t="s">
        <v>1657</v>
      </c>
      <c r="H1077" s="95" t="s">
        <v>640</v>
      </c>
      <c r="I1077" s="95">
        <v>128</v>
      </c>
      <c r="J1077" s="95"/>
      <c r="K1077" s="95"/>
      <c r="L1077" s="95" t="s">
        <v>42</v>
      </c>
    </row>
    <row r="1078" spans="7:12" ht="12.75" x14ac:dyDescent="0.2">
      <c r="G1078" s="95" t="s">
        <v>1560</v>
      </c>
      <c r="H1078" s="95" t="s">
        <v>620</v>
      </c>
      <c r="I1078" s="95">
        <v>116</v>
      </c>
      <c r="J1078" s="95"/>
      <c r="K1078" s="95"/>
      <c r="L1078" s="95" t="s">
        <v>294</v>
      </c>
    </row>
    <row r="1079" spans="7:12" ht="12.75" x14ac:dyDescent="0.2">
      <c r="G1079" s="95" t="s">
        <v>1563</v>
      </c>
      <c r="H1079" s="95" t="s">
        <v>620</v>
      </c>
      <c r="I1079" s="95">
        <v>104</v>
      </c>
      <c r="J1079" s="95"/>
      <c r="K1079" s="95"/>
      <c r="L1079" s="95" t="s">
        <v>233</v>
      </c>
    </row>
    <row r="1080" spans="7:12" ht="12.75" x14ac:dyDescent="0.2">
      <c r="G1080" s="95" t="s">
        <v>946</v>
      </c>
      <c r="H1080" s="95" t="s">
        <v>3552</v>
      </c>
      <c r="I1080" s="95">
        <v>67</v>
      </c>
      <c r="J1080" s="95"/>
      <c r="K1080" s="95"/>
      <c r="L1080" s="95" t="s">
        <v>232</v>
      </c>
    </row>
    <row r="1081" spans="7:12" ht="12.75" x14ac:dyDescent="0.2">
      <c r="G1081" s="95" t="s">
        <v>2948</v>
      </c>
      <c r="H1081" s="95" t="s">
        <v>614</v>
      </c>
      <c r="I1081" s="95">
        <v>152</v>
      </c>
      <c r="J1081" s="95"/>
      <c r="K1081" s="95"/>
      <c r="L1081" s="95" t="s">
        <v>97</v>
      </c>
    </row>
    <row r="1082" spans="7:12" ht="12.75" x14ac:dyDescent="0.2">
      <c r="G1082" s="95" t="s">
        <v>2467</v>
      </c>
      <c r="H1082" s="95" t="s">
        <v>615</v>
      </c>
      <c r="I1082" s="95">
        <v>129</v>
      </c>
      <c r="J1082" s="95"/>
      <c r="K1082" s="95"/>
      <c r="L1082" s="95" t="s">
        <v>97</v>
      </c>
    </row>
    <row r="1083" spans="7:12" ht="12.75" x14ac:dyDescent="0.2">
      <c r="G1083" s="94" t="s">
        <v>3016</v>
      </c>
      <c r="H1083" s="94" t="s">
        <v>3017</v>
      </c>
      <c r="I1083" s="94">
        <v>154</v>
      </c>
      <c r="J1083" s="94"/>
      <c r="K1083" s="94"/>
      <c r="L1083" s="94" t="s">
        <v>97</v>
      </c>
    </row>
    <row r="1084" spans="7:12" ht="12.75" x14ac:dyDescent="0.2">
      <c r="G1084" s="94" t="s">
        <v>3016</v>
      </c>
      <c r="H1084" s="94" t="s">
        <v>3017</v>
      </c>
      <c r="I1084" s="94">
        <v>154</v>
      </c>
      <c r="J1084" s="94"/>
      <c r="K1084" s="94"/>
      <c r="L1084" s="94" t="s">
        <v>3174</v>
      </c>
    </row>
    <row r="1085" spans="7:12" ht="12.75" x14ac:dyDescent="0.2">
      <c r="G1085" s="95" t="s">
        <v>2737</v>
      </c>
      <c r="H1085" s="95" t="s">
        <v>89</v>
      </c>
      <c r="I1085" s="95">
        <v>64</v>
      </c>
      <c r="J1085" s="95"/>
      <c r="K1085" s="95"/>
      <c r="L1085" s="95" t="s">
        <v>248</v>
      </c>
    </row>
    <row r="1086" spans="7:12" ht="12.75" x14ac:dyDescent="0.2">
      <c r="G1086" s="95" t="s">
        <v>2465</v>
      </c>
      <c r="H1086" s="95" t="s">
        <v>616</v>
      </c>
      <c r="I1086" s="95">
        <v>116</v>
      </c>
      <c r="J1086" s="95"/>
      <c r="K1086" s="95"/>
      <c r="L1086" s="95" t="s">
        <v>97</v>
      </c>
    </row>
    <row r="1087" spans="7:12" ht="12.75" x14ac:dyDescent="0.2">
      <c r="G1087" s="95" t="s">
        <v>2485</v>
      </c>
      <c r="H1087" s="95" t="s">
        <v>632</v>
      </c>
      <c r="I1087" s="95">
        <v>9</v>
      </c>
      <c r="J1087" s="95"/>
      <c r="K1087" s="95"/>
      <c r="L1087" s="95" t="s">
        <v>634</v>
      </c>
    </row>
    <row r="1088" spans="7:12" ht="12.75" x14ac:dyDescent="0.2">
      <c r="G1088" s="95" t="s">
        <v>2879</v>
      </c>
      <c r="H1088" s="95" t="s">
        <v>622</v>
      </c>
      <c r="I1088" s="95">
        <v>562</v>
      </c>
      <c r="J1088" s="95"/>
      <c r="K1088" s="95"/>
      <c r="L1088" s="95" t="s">
        <v>294</v>
      </c>
    </row>
    <row r="1089" spans="7:12" ht="12.75" x14ac:dyDescent="0.2">
      <c r="G1089" s="95" t="s">
        <v>3098</v>
      </c>
      <c r="H1089" s="95" t="s">
        <v>3178</v>
      </c>
      <c r="I1089" s="95">
        <v>67</v>
      </c>
      <c r="J1089" s="95"/>
      <c r="K1089" s="95">
        <v>70</v>
      </c>
      <c r="L1089" s="95" t="s">
        <v>3174</v>
      </c>
    </row>
    <row r="1090" spans="7:12" ht="12.75" x14ac:dyDescent="0.2">
      <c r="G1090" s="95" t="s">
        <v>2731</v>
      </c>
      <c r="H1090" s="95" t="s">
        <v>626</v>
      </c>
      <c r="I1090" s="95">
        <v>255</v>
      </c>
      <c r="J1090" s="95"/>
      <c r="K1090" s="95"/>
      <c r="L1090" s="95" t="s">
        <v>235</v>
      </c>
    </row>
    <row r="1091" spans="7:12" ht="12.75" x14ac:dyDescent="0.2">
      <c r="G1091" s="95" t="s">
        <v>3614</v>
      </c>
      <c r="H1091" s="95" t="s">
        <v>624</v>
      </c>
      <c r="I1091" s="95">
        <v>52</v>
      </c>
      <c r="J1091" s="95"/>
      <c r="K1091" s="95"/>
      <c r="L1091" s="95" t="s">
        <v>70</v>
      </c>
    </row>
    <row r="1092" spans="7:12" ht="12.75" x14ac:dyDescent="0.2">
      <c r="G1092" s="95" t="s">
        <v>2939</v>
      </c>
      <c r="H1092" s="95" t="s">
        <v>623</v>
      </c>
      <c r="I1092" s="95">
        <v>601</v>
      </c>
      <c r="J1092" s="95"/>
      <c r="K1092" s="95"/>
      <c r="L1092" s="95" t="s">
        <v>233</v>
      </c>
    </row>
    <row r="1093" spans="7:12" ht="12.75" x14ac:dyDescent="0.2">
      <c r="G1093" s="95" t="s">
        <v>1687</v>
      </c>
      <c r="H1093" s="95" t="s">
        <v>3550</v>
      </c>
      <c r="I1093" s="95">
        <v>354</v>
      </c>
      <c r="J1093" s="95"/>
      <c r="K1093" s="95"/>
      <c r="L1093" s="95" t="s">
        <v>234</v>
      </c>
    </row>
    <row r="1094" spans="7:12" ht="12.75" x14ac:dyDescent="0.2">
      <c r="G1094" s="95" t="s">
        <v>2136</v>
      </c>
      <c r="H1094" s="95" t="s">
        <v>824</v>
      </c>
      <c r="I1094" s="95">
        <v>257</v>
      </c>
      <c r="J1094" s="95"/>
      <c r="K1094" s="95"/>
      <c r="L1094" s="95" t="s">
        <v>280</v>
      </c>
    </row>
    <row r="1095" spans="7:12" ht="12.75" x14ac:dyDescent="0.2">
      <c r="G1095" s="95" t="s">
        <v>2137</v>
      </c>
      <c r="H1095" s="95" t="s">
        <v>825</v>
      </c>
      <c r="I1095" s="95">
        <v>162</v>
      </c>
      <c r="J1095" s="95"/>
      <c r="K1095" s="95"/>
      <c r="L1095" s="95" t="s">
        <v>280</v>
      </c>
    </row>
    <row r="1096" spans="7:12" ht="12.75" x14ac:dyDescent="0.2">
      <c r="G1096" s="95" t="s">
        <v>2138</v>
      </c>
      <c r="H1096" s="95" t="s">
        <v>826</v>
      </c>
      <c r="I1096" s="95">
        <v>153</v>
      </c>
      <c r="J1096" s="95"/>
      <c r="K1096" s="95"/>
      <c r="L1096" s="95" t="s">
        <v>280</v>
      </c>
    </row>
    <row r="1097" spans="7:12" ht="12.75" x14ac:dyDescent="0.2">
      <c r="G1097" s="95" t="s">
        <v>3556</v>
      </c>
      <c r="H1097" s="95" t="s">
        <v>3557</v>
      </c>
      <c r="I1097" s="95">
        <v>112</v>
      </c>
      <c r="J1097" s="95"/>
      <c r="K1097" s="95"/>
      <c r="L1097" s="95" t="s">
        <v>634</v>
      </c>
    </row>
    <row r="1098" spans="7:12" ht="12.75" x14ac:dyDescent="0.2">
      <c r="G1098" s="95" t="s">
        <v>3573</v>
      </c>
      <c r="H1098" s="95" t="s">
        <v>3574</v>
      </c>
      <c r="I1098" s="95">
        <v>523</v>
      </c>
      <c r="J1098" s="95"/>
      <c r="K1098" s="95"/>
      <c r="L1098" s="95" t="s">
        <v>3155</v>
      </c>
    </row>
    <row r="1099" spans="7:12" ht="12.75" x14ac:dyDescent="0.2">
      <c r="G1099" s="95" t="s">
        <v>3578</v>
      </c>
      <c r="H1099" s="95" t="s">
        <v>3583</v>
      </c>
      <c r="I1099" s="95">
        <v>101</v>
      </c>
      <c r="J1099" s="95"/>
      <c r="K1099" s="95"/>
      <c r="L1099" s="95" t="s">
        <v>3155</v>
      </c>
    </row>
    <row r="1100" spans="7:12" ht="12.75" x14ac:dyDescent="0.2">
      <c r="G1100" s="95" t="s">
        <v>3579</v>
      </c>
      <c r="H1100" s="95" t="s">
        <v>3584</v>
      </c>
      <c r="I1100" s="95">
        <v>62</v>
      </c>
      <c r="J1100" s="95"/>
      <c r="K1100" s="95"/>
      <c r="L1100" s="95" t="s">
        <v>3155</v>
      </c>
    </row>
    <row r="1101" spans="7:12" ht="12.75" x14ac:dyDescent="0.2">
      <c r="G1101" s="95" t="s">
        <v>3077</v>
      </c>
      <c r="H1101" s="95" t="s">
        <v>3078</v>
      </c>
      <c r="I1101" s="95">
        <v>18</v>
      </c>
      <c r="J1101" s="95"/>
      <c r="K1101" s="95"/>
      <c r="L1101" s="95" t="s">
        <v>166</v>
      </c>
    </row>
    <row r="1102" spans="7:12" ht="12.75" x14ac:dyDescent="0.2">
      <c r="G1102" s="95" t="s">
        <v>3097</v>
      </c>
      <c r="H1102" s="95" t="s">
        <v>3343</v>
      </c>
      <c r="I1102" s="95">
        <v>194</v>
      </c>
      <c r="J1102" s="95"/>
      <c r="K1102" s="95">
        <v>192</v>
      </c>
      <c r="L1102" s="95" t="s">
        <v>3174</v>
      </c>
    </row>
    <row r="1103" spans="7:12" ht="12.75" x14ac:dyDescent="0.2">
      <c r="G1103" s="95" t="s">
        <v>3649</v>
      </c>
      <c r="H1103" s="95" t="s">
        <v>3131</v>
      </c>
      <c r="I1103" s="95">
        <v>194</v>
      </c>
      <c r="J1103" s="95" t="s">
        <v>3097</v>
      </c>
      <c r="K1103" s="95"/>
      <c r="L1103" s="95" t="s">
        <v>3155</v>
      </c>
    </row>
    <row r="1104" spans="7:12" ht="12.75" x14ac:dyDescent="0.2">
      <c r="G1104" s="95" t="s">
        <v>3169</v>
      </c>
      <c r="H1104" s="95" t="s">
        <v>3175</v>
      </c>
      <c r="I1104" s="95">
        <v>28</v>
      </c>
      <c r="J1104" s="95"/>
      <c r="K1104" s="95"/>
      <c r="L1104" s="95" t="s">
        <v>3174</v>
      </c>
    </row>
    <row r="1105" spans="7:12" ht="12.75" x14ac:dyDescent="0.2">
      <c r="G1105" s="95" t="s">
        <v>3173</v>
      </c>
      <c r="H1105" s="95" t="s">
        <v>3344</v>
      </c>
      <c r="I1105" s="95">
        <v>55</v>
      </c>
      <c r="J1105" s="95"/>
      <c r="K1105" s="95"/>
      <c r="L1105" s="95" t="s">
        <v>3174</v>
      </c>
    </row>
    <row r="1106" spans="7:12" ht="12.75" x14ac:dyDescent="0.2">
      <c r="G1106" s="95" t="s">
        <v>3124</v>
      </c>
      <c r="H1106" s="95" t="s">
        <v>3352</v>
      </c>
      <c r="I1106" s="95">
        <v>627</v>
      </c>
      <c r="J1106" s="95"/>
      <c r="K1106" s="95"/>
      <c r="L1106" s="95" t="s">
        <v>3155</v>
      </c>
    </row>
    <row r="1107" spans="7:12" ht="12.75" x14ac:dyDescent="0.2">
      <c r="G1107" s="95" t="s">
        <v>3125</v>
      </c>
      <c r="H1107" s="95" t="s">
        <v>3149</v>
      </c>
      <c r="I1107" s="95">
        <v>81</v>
      </c>
      <c r="J1107" s="95"/>
      <c r="K1107" s="95"/>
      <c r="L1107" s="95" t="s">
        <v>3155</v>
      </c>
    </row>
    <row r="1108" spans="7:12" ht="12.75" x14ac:dyDescent="0.2">
      <c r="G1108" s="95" t="s">
        <v>3650</v>
      </c>
      <c r="H1108" s="95" t="s">
        <v>3150</v>
      </c>
      <c r="I1108" s="95">
        <v>182</v>
      </c>
      <c r="J1108" s="95" t="s">
        <v>3126</v>
      </c>
      <c r="K1108" s="95"/>
      <c r="L1108" s="95" t="s">
        <v>3155</v>
      </c>
    </row>
    <row r="1109" spans="7:12" ht="12.75" x14ac:dyDescent="0.2">
      <c r="G1109" s="95" t="s">
        <v>3127</v>
      </c>
      <c r="H1109" s="95" t="s">
        <v>3151</v>
      </c>
      <c r="I1109" s="95">
        <v>6</v>
      </c>
      <c r="J1109" s="95"/>
      <c r="K1109" s="95"/>
      <c r="L1109" s="95" t="s">
        <v>3155</v>
      </c>
    </row>
    <row r="1110" spans="7:12" ht="12.75" x14ac:dyDescent="0.2">
      <c r="G1110" s="95" t="s">
        <v>3128</v>
      </c>
      <c r="H1110" s="95" t="s">
        <v>3152</v>
      </c>
      <c r="I1110" s="95">
        <v>44</v>
      </c>
      <c r="J1110" s="95"/>
      <c r="K1110" s="95"/>
      <c r="L1110" s="95" t="s">
        <v>3155</v>
      </c>
    </row>
    <row r="1111" spans="7:12" ht="12.75" x14ac:dyDescent="0.2">
      <c r="G1111" s="95" t="s">
        <v>3586</v>
      </c>
      <c r="H1111" s="95" t="s">
        <v>3585</v>
      </c>
      <c r="I1111" s="95">
        <v>98</v>
      </c>
      <c r="J1111" s="95"/>
      <c r="K1111" s="95"/>
      <c r="L1111" s="95" t="s">
        <v>3155</v>
      </c>
    </row>
    <row r="1112" spans="7:12" ht="12.75" x14ac:dyDescent="0.2">
      <c r="G1112" s="95" t="s">
        <v>3652</v>
      </c>
      <c r="H1112" s="95" t="s">
        <v>3154</v>
      </c>
      <c r="I1112" s="95">
        <v>83</v>
      </c>
      <c r="J1112" s="95" t="s">
        <v>3130</v>
      </c>
      <c r="K1112" s="95"/>
      <c r="L1112" s="95" t="s">
        <v>3558</v>
      </c>
    </row>
    <row r="1113" spans="7:12" ht="12.75" x14ac:dyDescent="0.2">
      <c r="G1113" s="95" t="s">
        <v>3651</v>
      </c>
      <c r="H1113" s="95" t="s">
        <v>3153</v>
      </c>
      <c r="I1113" s="95">
        <v>64</v>
      </c>
      <c r="J1113" s="95" t="s">
        <v>3129</v>
      </c>
      <c r="K1113" s="95"/>
      <c r="L1113" s="95" t="s">
        <v>3558</v>
      </c>
    </row>
    <row r="1114" spans="7:12" ht="12.75" x14ac:dyDescent="0.2">
      <c r="G1114" s="95" t="s">
        <v>3559</v>
      </c>
      <c r="H1114" s="95" t="s">
        <v>3571</v>
      </c>
      <c r="I1114" s="95">
        <v>14</v>
      </c>
      <c r="J1114" s="95"/>
      <c r="K1114" s="95"/>
      <c r="L1114" s="95" t="s">
        <v>3558</v>
      </c>
    </row>
    <row r="1115" spans="7:12" ht="12.75" x14ac:dyDescent="0.2">
      <c r="G1115" s="95" t="s">
        <v>3560</v>
      </c>
      <c r="H1115" s="95" t="s">
        <v>3572</v>
      </c>
      <c r="I1115" s="95">
        <v>18</v>
      </c>
      <c r="J1115" s="95"/>
      <c r="K1115" s="95"/>
      <c r="L1115" s="95" t="s">
        <v>3558</v>
      </c>
    </row>
    <row r="1116" spans="7:12" ht="12.75" x14ac:dyDescent="0.2">
      <c r="G1116" s="95" t="s">
        <v>947</v>
      </c>
      <c r="H1116" s="95" t="s">
        <v>627</v>
      </c>
      <c r="I1116" s="95">
        <v>4332</v>
      </c>
      <c r="J1116" s="95"/>
      <c r="K1116" s="95">
        <v>4314</v>
      </c>
      <c r="L1116" s="95" t="s">
        <v>83</v>
      </c>
    </row>
    <row r="1117" spans="7:12" ht="12.75" x14ac:dyDescent="0.2">
      <c r="G1117" s="95" t="s">
        <v>948</v>
      </c>
      <c r="H1117" s="95" t="s">
        <v>628</v>
      </c>
      <c r="I1117" s="95">
        <v>4331</v>
      </c>
      <c r="J1117" s="95"/>
      <c r="K1117" s="95">
        <v>4313</v>
      </c>
      <c r="L1117" s="95" t="s">
        <v>85</v>
      </c>
    </row>
    <row r="1118" spans="7:12" ht="12.75" x14ac:dyDescent="0.2">
      <c r="G1118" s="95" t="s">
        <v>949</v>
      </c>
      <c r="H1118" s="95" t="s">
        <v>629</v>
      </c>
      <c r="I1118" s="95">
        <v>135</v>
      </c>
      <c r="J1118" s="95"/>
      <c r="K1118" s="95">
        <v>133</v>
      </c>
      <c r="L1118" s="95" t="s">
        <v>83</v>
      </c>
    </row>
    <row r="1119" spans="7:12" ht="12.75" x14ac:dyDescent="0.2">
      <c r="G1119" s="95" t="s">
        <v>950</v>
      </c>
      <c r="H1119" s="95" t="s">
        <v>630</v>
      </c>
      <c r="I1119" s="95">
        <v>135</v>
      </c>
      <c r="J1119" s="95"/>
      <c r="K1119" s="95">
        <v>133</v>
      </c>
      <c r="L1119" s="95" t="s">
        <v>85</v>
      </c>
    </row>
    <row r="1120" spans="7:12" ht="12.75" x14ac:dyDescent="0.2">
      <c r="G1120" s="95" t="s">
        <v>3654</v>
      </c>
      <c r="H1120" s="95" t="s">
        <v>2435</v>
      </c>
      <c r="I1120" s="95">
        <v>545</v>
      </c>
      <c r="J1120" s="95"/>
      <c r="K1120" s="95"/>
      <c r="L1120" s="95" t="s">
        <v>236</v>
      </c>
    </row>
    <row r="1121" spans="7:12" ht="12.75" x14ac:dyDescent="0.2">
      <c r="G1121" s="95" t="s">
        <v>3595</v>
      </c>
      <c r="H1121" s="95" t="s">
        <v>2440</v>
      </c>
      <c r="I1121" s="95">
        <v>545</v>
      </c>
      <c r="J1121" s="95"/>
      <c r="K1121" s="95"/>
      <c r="L1121" s="95" t="s">
        <v>236</v>
      </c>
    </row>
    <row r="1122" spans="7:12" ht="12.75" x14ac:dyDescent="0.2">
      <c r="G1122" s="95" t="s">
        <v>3600</v>
      </c>
      <c r="H1122" s="95" t="s">
        <v>3601</v>
      </c>
      <c r="I1122" s="95">
        <v>641</v>
      </c>
      <c r="J1122" s="95"/>
      <c r="K1122" s="95"/>
      <c r="L1122" s="95" t="s">
        <v>236</v>
      </c>
    </row>
    <row r="1123" spans="7:12" ht="12.75" x14ac:dyDescent="0.2">
      <c r="G1123" s="95" t="s">
        <v>3604</v>
      </c>
      <c r="H1123" s="95" t="s">
        <v>2438</v>
      </c>
      <c r="I1123" s="95">
        <v>96</v>
      </c>
      <c r="J1123" s="95"/>
      <c r="K1123" s="95"/>
      <c r="L1123" s="95" t="s">
        <v>236</v>
      </c>
    </row>
    <row r="1124" spans="7:12" ht="12.75" x14ac:dyDescent="0.2">
      <c r="G1124" s="95" t="s">
        <v>3598</v>
      </c>
      <c r="H1124" s="95" t="s">
        <v>2443</v>
      </c>
      <c r="I1124" s="95">
        <v>96</v>
      </c>
      <c r="J1124" s="95"/>
      <c r="K1124" s="95"/>
      <c r="L1124" s="95" t="s">
        <v>236</v>
      </c>
    </row>
    <row r="1125" spans="7:12" ht="12.75" x14ac:dyDescent="0.2">
      <c r="G1125" s="95" t="s">
        <v>3602</v>
      </c>
      <c r="H1125" s="95" t="s">
        <v>237</v>
      </c>
      <c r="I1125" s="95">
        <v>274</v>
      </c>
      <c r="J1125" s="95"/>
      <c r="K1125" s="95"/>
      <c r="L1125" s="95" t="s">
        <v>236</v>
      </c>
    </row>
    <row r="1126" spans="7:12" ht="12.75" x14ac:dyDescent="0.2">
      <c r="G1126" s="95" t="s">
        <v>3596</v>
      </c>
      <c r="H1126" s="95" t="s">
        <v>1726</v>
      </c>
      <c r="I1126" s="95">
        <v>274</v>
      </c>
      <c r="J1126" s="95"/>
      <c r="K1126" s="95"/>
      <c r="L1126" s="95" t="s">
        <v>236</v>
      </c>
    </row>
    <row r="1127" spans="7:12" ht="12.75" x14ac:dyDescent="0.2">
      <c r="G1127" s="95" t="s">
        <v>3653</v>
      </c>
      <c r="H1127" s="95" t="s">
        <v>236</v>
      </c>
      <c r="I1127" s="95">
        <v>641</v>
      </c>
      <c r="J1127" s="95" t="s">
        <v>3310</v>
      </c>
      <c r="K1127" s="95"/>
      <c r="L1127" s="95" t="s">
        <v>236</v>
      </c>
    </row>
    <row r="1128" spans="7:12" ht="12.75" x14ac:dyDescent="0.2">
      <c r="G1128" s="95" t="s">
        <v>3655</v>
      </c>
      <c r="H1128" s="95" t="s">
        <v>3328</v>
      </c>
      <c r="I1128" s="95">
        <v>641</v>
      </c>
      <c r="J1128" s="95" t="s">
        <v>3311</v>
      </c>
      <c r="K1128" s="95"/>
      <c r="L1128" s="95" t="s">
        <v>236</v>
      </c>
    </row>
    <row r="1129" spans="7:12" ht="12.75" x14ac:dyDescent="0.2">
      <c r="G1129" s="95" t="s">
        <v>1532</v>
      </c>
      <c r="H1129" s="95" t="s">
        <v>631</v>
      </c>
      <c r="I1129" s="95">
        <v>4291</v>
      </c>
      <c r="J1129" s="95"/>
      <c r="K1129" s="95">
        <v>4271</v>
      </c>
      <c r="L1129" s="95" t="s">
        <v>81</v>
      </c>
    </row>
    <row r="1130" spans="7:12" ht="12.75" x14ac:dyDescent="0.2">
      <c r="G1130" s="95" t="s">
        <v>1533</v>
      </c>
      <c r="H1130" s="95" t="s">
        <v>1534</v>
      </c>
      <c r="I1130" s="95">
        <v>139</v>
      </c>
      <c r="J1130" s="95"/>
      <c r="K1130" s="95">
        <v>137</v>
      </c>
      <c r="L1130" s="95" t="s">
        <v>81</v>
      </c>
    </row>
    <row r="1131" spans="7:12" ht="12.75" x14ac:dyDescent="0.2">
      <c r="G1131" s="95" t="s">
        <v>1723</v>
      </c>
      <c r="H1131" s="95" t="s">
        <v>1724</v>
      </c>
      <c r="I1131" s="95">
        <v>12</v>
      </c>
      <c r="J1131" s="95"/>
      <c r="K1131" s="95"/>
      <c r="L1131" s="95" t="s">
        <v>634</v>
      </c>
    </row>
    <row r="1132" spans="7:12" ht="12.75" x14ac:dyDescent="0.2">
      <c r="G1132" s="95" t="s">
        <v>3605</v>
      </c>
      <c r="H1132" s="95" t="s">
        <v>3606</v>
      </c>
      <c r="I1132" s="95">
        <v>18</v>
      </c>
      <c r="J1132" s="95"/>
      <c r="K1132" s="95"/>
      <c r="L1132" s="95" t="s">
        <v>634</v>
      </c>
    </row>
    <row r="1133" spans="7:12" ht="12.75" x14ac:dyDescent="0.2">
      <c r="G1133" s="95" t="s">
        <v>3657</v>
      </c>
      <c r="H1133" s="95" t="s">
        <v>633</v>
      </c>
      <c r="I1133" s="95">
        <v>22</v>
      </c>
      <c r="J1133" s="95" t="s">
        <v>2718</v>
      </c>
      <c r="K1133" s="95"/>
      <c r="L1133" s="95" t="s">
        <v>634</v>
      </c>
    </row>
    <row r="1134" spans="7:12" ht="12.75" x14ac:dyDescent="0.2">
      <c r="G1134" s="93"/>
      <c r="H1134" s="93"/>
      <c r="I1134" s="93"/>
      <c r="J1134" s="93"/>
      <c r="K1134" s="93"/>
      <c r="L1134" s="93"/>
    </row>
    <row r="1135" spans="7:12" ht="12.75" x14ac:dyDescent="0.2">
      <c r="G1135" s="93"/>
      <c r="H1135" s="93"/>
      <c r="I1135" s="93"/>
      <c r="J1135" s="93"/>
      <c r="K1135" s="93"/>
      <c r="L1135" s="93"/>
    </row>
    <row r="1136" spans="7:12" ht="12.75" x14ac:dyDescent="0.2">
      <c r="G1136" s="93"/>
      <c r="H1136" s="93"/>
      <c r="I1136" s="93"/>
      <c r="J1136" s="93"/>
      <c r="K1136" s="93"/>
      <c r="L1136" s="93"/>
    </row>
    <row r="1137" spans="7:12" ht="12.75" x14ac:dyDescent="0.2">
      <c r="G1137" s="93"/>
      <c r="H1137" s="93"/>
      <c r="I1137" s="93"/>
      <c r="J1137" s="93"/>
      <c r="K1137" s="93"/>
      <c r="L1137" s="93"/>
    </row>
    <row r="1138" spans="7:12" ht="12.75" x14ac:dyDescent="0.2">
      <c r="G1138" s="93"/>
      <c r="H1138" s="93"/>
      <c r="I1138" s="93"/>
      <c r="J1138" s="93"/>
      <c r="K1138" s="93"/>
      <c r="L1138" s="93"/>
    </row>
    <row r="1139" spans="7:12" ht="12.75" x14ac:dyDescent="0.2">
      <c r="G1139" s="93"/>
      <c r="H1139" s="93"/>
      <c r="I1139" s="93"/>
      <c r="J1139" s="93"/>
      <c r="K1139" s="93"/>
      <c r="L1139" s="93"/>
    </row>
    <row r="1140" spans="7:12" ht="12.75" x14ac:dyDescent="0.2">
      <c r="G1140" s="93"/>
      <c r="H1140" s="93"/>
      <c r="I1140" s="93"/>
      <c r="J1140" s="93"/>
      <c r="K1140" s="93"/>
      <c r="L1140" s="93"/>
    </row>
    <row r="1141" spans="7:12" ht="12.75" x14ac:dyDescent="0.2">
      <c r="G1141" s="93"/>
      <c r="H1141" s="93"/>
      <c r="I1141" s="93"/>
      <c r="J1141" s="93"/>
      <c r="K1141" s="93"/>
      <c r="L1141" s="93"/>
    </row>
    <row r="1142" spans="7:12" ht="12.75" x14ac:dyDescent="0.2">
      <c r="G1142" s="93"/>
      <c r="H1142" s="93"/>
      <c r="I1142" s="93"/>
      <c r="J1142" s="93"/>
      <c r="K1142" s="93"/>
      <c r="L1142" s="93"/>
    </row>
    <row r="1143" spans="7:12" ht="12.75" x14ac:dyDescent="0.2">
      <c r="G1143" s="93"/>
      <c r="H1143" s="93"/>
      <c r="I1143" s="93"/>
      <c r="J1143" s="93"/>
      <c r="K1143" s="93"/>
      <c r="L1143" s="93"/>
    </row>
    <row r="1144" spans="7:12" ht="12.75" x14ac:dyDescent="0.2">
      <c r="G1144" s="93"/>
      <c r="H1144" s="93"/>
      <c r="I1144" s="93"/>
      <c r="J1144" s="93"/>
      <c r="K1144" s="93"/>
      <c r="L1144" s="93"/>
    </row>
    <row r="1145" spans="7:12" ht="12.75" x14ac:dyDescent="0.2">
      <c r="G1145" s="93"/>
      <c r="H1145" s="93"/>
      <c r="I1145" s="93"/>
      <c r="J1145" s="93"/>
      <c r="K1145" s="93"/>
      <c r="L1145" s="93"/>
    </row>
    <row r="1146" spans="7:12" ht="12.75" x14ac:dyDescent="0.2">
      <c r="G1146" s="93"/>
      <c r="H1146" s="93"/>
      <c r="I1146" s="93"/>
      <c r="J1146" s="93"/>
      <c r="K1146" s="93"/>
      <c r="L1146" s="93"/>
    </row>
    <row r="1147" spans="7:12" ht="12.75" x14ac:dyDescent="0.2">
      <c r="G1147" s="93"/>
      <c r="H1147" s="93"/>
      <c r="I1147" s="93"/>
      <c r="J1147" s="93"/>
      <c r="K1147" s="93"/>
      <c r="L1147" s="93"/>
    </row>
    <row r="1148" spans="7:12" ht="12.75" x14ac:dyDescent="0.2">
      <c r="G1148" s="93"/>
      <c r="H1148" s="93"/>
      <c r="I1148" s="93"/>
      <c r="J1148" s="93"/>
      <c r="K1148" s="93"/>
      <c r="L1148" s="93"/>
    </row>
    <row r="1149" spans="7:12" ht="12.75" x14ac:dyDescent="0.2">
      <c r="G1149" s="93"/>
      <c r="H1149" s="93"/>
      <c r="I1149" s="93"/>
      <c r="J1149" s="93"/>
      <c r="K1149" s="93"/>
      <c r="L1149" s="93"/>
    </row>
    <row r="1150" spans="7:12" ht="12.75" x14ac:dyDescent="0.2">
      <c r="G1150" s="93"/>
      <c r="H1150" s="93"/>
      <c r="I1150" s="93"/>
      <c r="J1150" s="93"/>
      <c r="K1150" s="93"/>
      <c r="L1150" s="93"/>
    </row>
    <row r="1151" spans="7:12" ht="12.75" x14ac:dyDescent="0.2">
      <c r="G1151" s="93"/>
      <c r="H1151" s="93"/>
      <c r="I1151" s="93"/>
      <c r="J1151" s="93"/>
      <c r="K1151" s="93"/>
      <c r="L1151" s="93"/>
    </row>
    <row r="1152" spans="7:12" ht="12.75" x14ac:dyDescent="0.2">
      <c r="G1152" s="93"/>
      <c r="H1152" s="93"/>
      <c r="I1152" s="93"/>
      <c r="J1152" s="93"/>
      <c r="K1152" s="93"/>
      <c r="L1152" s="93"/>
    </row>
    <row r="1153" spans="7:12" ht="12.75" x14ac:dyDescent="0.2">
      <c r="G1153" s="93"/>
      <c r="H1153" s="93"/>
      <c r="I1153" s="93"/>
      <c r="J1153" s="93"/>
      <c r="K1153" s="93"/>
      <c r="L1153" s="93"/>
    </row>
    <row r="1154" spans="7:12" ht="12.75" x14ac:dyDescent="0.2">
      <c r="G1154" s="93"/>
      <c r="H1154" s="93"/>
      <c r="I1154" s="93"/>
      <c r="J1154" s="93"/>
      <c r="K1154" s="93"/>
      <c r="L1154" s="93"/>
    </row>
    <row r="1155" spans="7:12" ht="12.75" x14ac:dyDescent="0.2">
      <c r="G1155" s="93"/>
      <c r="H1155" s="93"/>
      <c r="I1155" s="93"/>
      <c r="J1155" s="93"/>
      <c r="K1155" s="93"/>
      <c r="L1155" s="93"/>
    </row>
    <row r="1156" spans="7:12" ht="12.75" x14ac:dyDescent="0.2">
      <c r="G1156" s="93"/>
      <c r="H1156" s="93"/>
      <c r="I1156" s="93"/>
      <c r="J1156" s="93"/>
      <c r="K1156" s="93"/>
      <c r="L1156" s="93"/>
    </row>
    <row r="1157" spans="7:12" ht="12.75" x14ac:dyDescent="0.2">
      <c r="G1157" s="93"/>
      <c r="H1157" s="93"/>
      <c r="I1157" s="93"/>
      <c r="J1157" s="93"/>
      <c r="K1157" s="93"/>
      <c r="L1157" s="93"/>
    </row>
    <row r="1158" spans="7:12" ht="12.75" x14ac:dyDescent="0.2">
      <c r="G1158" s="93"/>
      <c r="H1158" s="93"/>
      <c r="I1158" s="93"/>
      <c r="J1158" s="93"/>
      <c r="K1158" s="93"/>
      <c r="L1158" s="93"/>
    </row>
    <row r="1159" spans="7:12" ht="12.75" x14ac:dyDescent="0.2">
      <c r="G1159" s="93"/>
      <c r="H1159" s="93"/>
      <c r="I1159" s="93"/>
      <c r="J1159" s="93"/>
      <c r="K1159" s="93"/>
      <c r="L1159" s="93"/>
    </row>
    <row r="1160" spans="7:12" ht="12.75" x14ac:dyDescent="0.2">
      <c r="G1160" s="93"/>
      <c r="H1160" s="93"/>
      <c r="I1160" s="93"/>
      <c r="J1160" s="93"/>
      <c r="K1160" s="93"/>
      <c r="L1160" s="93"/>
    </row>
    <row r="1161" spans="7:12" ht="12.75" x14ac:dyDescent="0.2">
      <c r="G1161" s="93"/>
      <c r="H1161" s="93"/>
      <c r="I1161" s="93"/>
      <c r="J1161" s="93"/>
      <c r="K1161" s="93"/>
      <c r="L1161" s="93"/>
    </row>
    <row r="1162" spans="7:12" ht="12.75" x14ac:dyDescent="0.2">
      <c r="G1162" s="93"/>
      <c r="H1162" s="93"/>
      <c r="I1162" s="93"/>
      <c r="J1162" s="93"/>
      <c r="K1162" s="93"/>
      <c r="L1162" s="93"/>
    </row>
    <row r="1163" spans="7:12" ht="12.75" x14ac:dyDescent="0.2">
      <c r="G1163" s="93"/>
      <c r="H1163" s="93"/>
      <c r="I1163" s="93"/>
      <c r="J1163" s="93"/>
      <c r="K1163" s="93"/>
      <c r="L1163" s="93"/>
    </row>
    <row r="1164" spans="7:12" ht="12.75" x14ac:dyDescent="0.2">
      <c r="G1164" s="93"/>
      <c r="H1164" s="93"/>
      <c r="I1164" s="93"/>
      <c r="J1164" s="93"/>
      <c r="K1164" s="93"/>
      <c r="L1164" s="93"/>
    </row>
    <row r="1165" spans="7:12" ht="12.75" x14ac:dyDescent="0.2">
      <c r="G1165" s="93"/>
      <c r="H1165" s="93"/>
      <c r="I1165" s="93"/>
      <c r="J1165" s="93"/>
      <c r="K1165" s="93"/>
      <c r="L1165" s="93"/>
    </row>
    <row r="1166" spans="7:12" ht="12.75" x14ac:dyDescent="0.2">
      <c r="G1166" s="93"/>
      <c r="H1166" s="93"/>
      <c r="I1166" s="93"/>
      <c r="J1166" s="93"/>
      <c r="K1166" s="93"/>
      <c r="L1166" s="93"/>
    </row>
    <row r="1167" spans="7:12" ht="12.75" x14ac:dyDescent="0.2">
      <c r="G1167" s="93"/>
      <c r="H1167" s="93"/>
      <c r="I1167" s="93"/>
      <c r="J1167" s="93"/>
      <c r="K1167" s="93"/>
      <c r="L1167" s="93"/>
    </row>
    <row r="1168" spans="7:12" ht="12.75" x14ac:dyDescent="0.2">
      <c r="G1168" s="93"/>
      <c r="H1168" s="93"/>
      <c r="I1168" s="93"/>
      <c r="J1168" s="93"/>
      <c r="K1168" s="93"/>
      <c r="L1168" s="93"/>
    </row>
    <row r="1169" spans="7:12" ht="12.75" x14ac:dyDescent="0.2">
      <c r="G1169" s="93"/>
      <c r="H1169" s="93"/>
      <c r="I1169" s="93"/>
      <c r="J1169" s="93"/>
      <c r="K1169" s="93"/>
      <c r="L1169" s="93"/>
    </row>
    <row r="1170" spans="7:12" ht="12.75" x14ac:dyDescent="0.2">
      <c r="G1170" s="93"/>
      <c r="H1170" s="93"/>
      <c r="I1170" s="93"/>
      <c r="J1170" s="93"/>
      <c r="K1170" s="93"/>
      <c r="L1170" s="93"/>
    </row>
    <row r="1171" spans="7:12" ht="12.75" x14ac:dyDescent="0.2">
      <c r="G1171" s="93"/>
      <c r="H1171" s="93"/>
      <c r="I1171" s="93"/>
      <c r="J1171" s="93"/>
      <c r="K1171" s="93"/>
      <c r="L1171" s="93"/>
    </row>
    <row r="1172" spans="7:12" ht="12.75" x14ac:dyDescent="0.2">
      <c r="G1172" s="93"/>
      <c r="H1172" s="93"/>
      <c r="I1172" s="93"/>
      <c r="J1172" s="93"/>
      <c r="K1172" s="93"/>
      <c r="L1172" s="93"/>
    </row>
    <row r="1173" spans="7:12" ht="12.75" x14ac:dyDescent="0.2">
      <c r="G1173" s="93"/>
      <c r="H1173" s="93"/>
      <c r="I1173" s="93"/>
      <c r="J1173" s="93"/>
      <c r="K1173" s="93"/>
      <c r="L1173" s="93"/>
    </row>
    <row r="1174" spans="7:12" ht="12.75" x14ac:dyDescent="0.2">
      <c r="G1174" s="93"/>
      <c r="H1174" s="93"/>
      <c r="I1174" s="93"/>
      <c r="J1174" s="93"/>
      <c r="K1174" s="93"/>
      <c r="L1174" s="93"/>
    </row>
    <row r="1175" spans="7:12" ht="12.75" x14ac:dyDescent="0.2">
      <c r="G1175" s="93"/>
      <c r="H1175" s="93"/>
      <c r="I1175" s="93"/>
      <c r="J1175" s="93"/>
      <c r="K1175" s="93"/>
      <c r="L1175" s="93"/>
    </row>
    <row r="1176" spans="7:12" ht="12.75" x14ac:dyDescent="0.2">
      <c r="G1176" s="93"/>
      <c r="H1176" s="93"/>
      <c r="I1176" s="93"/>
      <c r="J1176" s="93"/>
      <c r="K1176" s="93"/>
      <c r="L1176" s="93"/>
    </row>
    <row r="1177" spans="7:12" ht="12.75" x14ac:dyDescent="0.2">
      <c r="G1177" s="93"/>
      <c r="H1177" s="93"/>
      <c r="I1177" s="93"/>
      <c r="J1177" s="93"/>
      <c r="K1177" s="93"/>
      <c r="L1177" s="93"/>
    </row>
    <row r="1178" spans="7:12" ht="12.75" x14ac:dyDescent="0.2">
      <c r="G1178" s="93"/>
      <c r="H1178" s="93"/>
      <c r="I1178" s="93"/>
      <c r="J1178" s="93"/>
      <c r="K1178" s="93"/>
      <c r="L1178" s="93"/>
    </row>
    <row r="1179" spans="7:12" ht="12.75" x14ac:dyDescent="0.2">
      <c r="G1179" s="93"/>
      <c r="H1179" s="93"/>
      <c r="I1179" s="93"/>
      <c r="J1179" s="93"/>
      <c r="K1179" s="93"/>
      <c r="L1179" s="93"/>
    </row>
    <row r="1180" spans="7:12" ht="12.75" x14ac:dyDescent="0.2">
      <c r="G1180" s="93"/>
      <c r="H1180" s="93"/>
      <c r="I1180" s="93"/>
      <c r="J1180" s="93"/>
      <c r="K1180" s="93"/>
      <c r="L1180" s="93"/>
    </row>
    <row r="1181" spans="7:12" ht="12.75" x14ac:dyDescent="0.2">
      <c r="G1181" s="93"/>
      <c r="H1181" s="93"/>
      <c r="I1181" s="93"/>
      <c r="J1181" s="93"/>
      <c r="K1181" s="93"/>
      <c r="L1181" s="93"/>
    </row>
    <row r="1182" spans="7:12" ht="12.75" x14ac:dyDescent="0.2">
      <c r="G1182" s="93"/>
      <c r="H1182" s="93"/>
      <c r="I1182" s="93"/>
      <c r="J1182" s="93"/>
      <c r="K1182" s="93"/>
      <c r="L1182" s="93"/>
    </row>
    <row r="1183" spans="7:12" ht="12.75" x14ac:dyDescent="0.2">
      <c r="G1183" s="93"/>
      <c r="H1183" s="93"/>
      <c r="I1183" s="93"/>
      <c r="J1183" s="93"/>
      <c r="K1183" s="93"/>
      <c r="L1183" s="93"/>
    </row>
    <row r="1184" spans="7:12" ht="12.75" x14ac:dyDescent="0.2">
      <c r="G1184" s="93"/>
      <c r="H1184" s="93"/>
      <c r="I1184" s="93"/>
      <c r="J1184" s="93"/>
      <c r="K1184" s="93"/>
      <c r="L1184" s="93"/>
    </row>
    <row r="1185" spans="7:12" ht="12.75" x14ac:dyDescent="0.2">
      <c r="G1185" s="93"/>
      <c r="H1185" s="93"/>
      <c r="I1185" s="93"/>
      <c r="J1185" s="93"/>
      <c r="K1185" s="93"/>
      <c r="L1185" s="93"/>
    </row>
    <row r="1186" spans="7:12" ht="12.75" x14ac:dyDescent="0.2">
      <c r="G1186" s="93"/>
      <c r="H1186" s="93"/>
      <c r="I1186" s="93"/>
      <c r="J1186" s="93"/>
      <c r="K1186" s="93"/>
      <c r="L1186" s="93"/>
    </row>
    <row r="1187" spans="7:12" ht="12.75" x14ac:dyDescent="0.2">
      <c r="G1187" s="93"/>
      <c r="H1187" s="93"/>
      <c r="I1187" s="93"/>
      <c r="J1187" s="93"/>
      <c r="K1187" s="93"/>
      <c r="L1187" s="93"/>
    </row>
    <row r="1188" spans="7:12" ht="12.75" x14ac:dyDescent="0.2">
      <c r="G1188" s="93"/>
      <c r="H1188" s="93"/>
      <c r="I1188" s="93"/>
      <c r="J1188" s="93"/>
      <c r="K1188" s="93"/>
      <c r="L1188" s="93"/>
    </row>
    <row r="1189" spans="7:12" ht="12.75" x14ac:dyDescent="0.2">
      <c r="G1189" s="93"/>
      <c r="H1189" s="93"/>
      <c r="I1189" s="93"/>
      <c r="J1189" s="93"/>
      <c r="K1189" s="93"/>
      <c r="L1189" s="93"/>
    </row>
    <row r="1190" spans="7:12" ht="12.75" x14ac:dyDescent="0.2">
      <c r="G1190" s="93"/>
      <c r="H1190" s="93"/>
      <c r="I1190" s="93"/>
      <c r="J1190" s="93"/>
      <c r="K1190" s="93"/>
      <c r="L1190" s="93"/>
    </row>
    <row r="1191" spans="7:12" ht="12.75" x14ac:dyDescent="0.2">
      <c r="G1191" s="93"/>
      <c r="H1191" s="93"/>
      <c r="I1191" s="93"/>
      <c r="J1191" s="93"/>
      <c r="K1191" s="93"/>
      <c r="L1191" s="93"/>
    </row>
    <row r="1192" spans="7:12" ht="12.75" x14ac:dyDescent="0.2">
      <c r="G1192" s="93"/>
      <c r="H1192" s="93"/>
      <c r="I1192" s="93"/>
      <c r="J1192" s="93"/>
      <c r="K1192" s="93"/>
      <c r="L1192" s="93"/>
    </row>
    <row r="1193" spans="7:12" ht="12.75" x14ac:dyDescent="0.2">
      <c r="G1193" s="93"/>
      <c r="H1193" s="93"/>
      <c r="I1193" s="93"/>
      <c r="J1193" s="93"/>
      <c r="K1193" s="93"/>
      <c r="L1193" s="93"/>
    </row>
    <row r="1194" spans="7:12" ht="12.75" x14ac:dyDescent="0.2">
      <c r="G1194" s="93"/>
      <c r="H1194" s="93"/>
      <c r="I1194" s="93"/>
      <c r="J1194" s="93"/>
      <c r="K1194" s="93"/>
      <c r="L1194" s="93"/>
    </row>
    <row r="1195" spans="7:12" ht="12.75" x14ac:dyDescent="0.2">
      <c r="G1195" s="93"/>
      <c r="H1195" s="93"/>
      <c r="I1195" s="93"/>
      <c r="J1195" s="93"/>
      <c r="K1195" s="93"/>
      <c r="L1195" s="93"/>
    </row>
    <row r="1196" spans="7:12" ht="12.75" x14ac:dyDescent="0.2">
      <c r="G1196" s="93"/>
      <c r="H1196" s="93"/>
      <c r="I1196" s="93"/>
      <c r="J1196" s="93"/>
      <c r="K1196" s="93"/>
      <c r="L1196" s="93"/>
    </row>
    <row r="1197" spans="7:12" ht="12.75" x14ac:dyDescent="0.2">
      <c r="G1197" s="93"/>
      <c r="H1197" s="93"/>
      <c r="I1197" s="93"/>
      <c r="J1197" s="93"/>
      <c r="K1197" s="93"/>
      <c r="L1197" s="93"/>
    </row>
    <row r="1198" spans="7:12" ht="12.75" x14ac:dyDescent="0.2">
      <c r="G1198" s="93"/>
      <c r="H1198" s="93"/>
      <c r="I1198" s="93"/>
      <c r="J1198" s="93"/>
      <c r="K1198" s="93"/>
      <c r="L1198" s="93"/>
    </row>
    <row r="1199" spans="7:12" ht="12.75" x14ac:dyDescent="0.2">
      <c r="G1199" s="93"/>
      <c r="H1199" s="93"/>
      <c r="I1199" s="93"/>
      <c r="J1199" s="93"/>
      <c r="K1199" s="93"/>
      <c r="L1199" s="93"/>
    </row>
    <row r="1200" spans="7:12" ht="12.75" x14ac:dyDescent="0.2">
      <c r="G1200" s="93"/>
      <c r="H1200" s="93"/>
      <c r="I1200" s="93"/>
      <c r="J1200" s="93"/>
      <c r="K1200" s="93"/>
      <c r="L1200" s="93"/>
    </row>
    <row r="1201" spans="7:12" ht="12.75" x14ac:dyDescent="0.2">
      <c r="G1201" s="93"/>
      <c r="H1201" s="93"/>
      <c r="I1201" s="93"/>
      <c r="J1201" s="93"/>
      <c r="K1201" s="93"/>
      <c r="L1201" s="93"/>
    </row>
    <row r="1202" spans="7:12" ht="12.75" x14ac:dyDescent="0.2">
      <c r="G1202" s="93"/>
      <c r="H1202" s="93"/>
      <c r="I1202" s="93"/>
      <c r="J1202" s="93"/>
      <c r="K1202" s="93"/>
      <c r="L1202" s="93"/>
    </row>
    <row r="1203" spans="7:12" ht="12.75" x14ac:dyDescent="0.2">
      <c r="G1203" s="93"/>
      <c r="H1203" s="93"/>
      <c r="I1203" s="93"/>
      <c r="J1203" s="93"/>
      <c r="K1203" s="93"/>
      <c r="L1203" s="93"/>
    </row>
    <row r="1204" spans="7:12" ht="12.75" x14ac:dyDescent="0.2">
      <c r="G1204" s="93"/>
      <c r="H1204" s="93"/>
      <c r="I1204" s="93"/>
      <c r="J1204" s="93"/>
      <c r="K1204" s="93"/>
      <c r="L1204" s="93"/>
    </row>
    <row r="1205" spans="7:12" ht="12.75" x14ac:dyDescent="0.2">
      <c r="G1205" s="93"/>
      <c r="H1205" s="93"/>
      <c r="I1205" s="93"/>
      <c r="J1205" s="93"/>
      <c r="K1205" s="93"/>
      <c r="L1205" s="93"/>
    </row>
    <row r="1206" spans="7:12" ht="12.75" x14ac:dyDescent="0.2">
      <c r="G1206" s="93"/>
      <c r="H1206" s="93"/>
      <c r="I1206" s="93"/>
      <c r="J1206" s="93"/>
      <c r="K1206" s="93"/>
      <c r="L1206" s="93"/>
    </row>
    <row r="1207" spans="7:12" ht="12.75" x14ac:dyDescent="0.2">
      <c r="G1207" s="93"/>
      <c r="H1207" s="93"/>
      <c r="I1207" s="93"/>
      <c r="J1207" s="93"/>
      <c r="K1207" s="93"/>
      <c r="L1207" s="93"/>
    </row>
    <row r="1208" spans="7:12" ht="12.75" x14ac:dyDescent="0.2">
      <c r="G1208" s="93"/>
      <c r="H1208" s="93"/>
      <c r="I1208" s="93"/>
      <c r="J1208" s="93"/>
      <c r="K1208" s="93"/>
      <c r="L1208" s="93"/>
    </row>
    <row r="1209" spans="7:12" ht="12.75" x14ac:dyDescent="0.2">
      <c r="G1209" s="93"/>
      <c r="H1209" s="93"/>
      <c r="I1209" s="93"/>
      <c r="J1209" s="93"/>
      <c r="K1209" s="93"/>
      <c r="L1209" s="93"/>
    </row>
    <row r="1210" spans="7:12" ht="12.75" x14ac:dyDescent="0.2">
      <c r="G1210" s="93"/>
      <c r="H1210" s="93"/>
      <c r="I1210" s="93"/>
      <c r="J1210" s="93"/>
      <c r="K1210" s="93"/>
      <c r="L1210" s="93"/>
    </row>
    <row r="1211" spans="7:12" ht="12.75" x14ac:dyDescent="0.2">
      <c r="G1211" s="93"/>
      <c r="H1211" s="93"/>
      <c r="I1211" s="93"/>
      <c r="J1211" s="93"/>
      <c r="K1211" s="93"/>
      <c r="L1211" s="93"/>
    </row>
    <row r="1212" spans="7:12" ht="12.75" x14ac:dyDescent="0.2">
      <c r="G1212" s="93"/>
      <c r="H1212" s="93"/>
      <c r="I1212" s="93"/>
      <c r="J1212" s="93"/>
      <c r="K1212" s="93"/>
      <c r="L1212" s="93"/>
    </row>
    <row r="1213" spans="7:12" ht="12.75" x14ac:dyDescent="0.2">
      <c r="G1213" s="93"/>
      <c r="H1213" s="93"/>
      <c r="I1213" s="93"/>
      <c r="J1213" s="93"/>
      <c r="K1213" s="93"/>
      <c r="L1213" s="93"/>
    </row>
    <row r="1214" spans="7:12" ht="12.75" x14ac:dyDescent="0.2">
      <c r="G1214" s="93"/>
      <c r="H1214" s="93"/>
      <c r="I1214" s="93"/>
      <c r="J1214" s="93"/>
      <c r="K1214" s="93"/>
      <c r="L1214" s="93"/>
    </row>
    <row r="1215" spans="7:12" ht="12.75" x14ac:dyDescent="0.2">
      <c r="G1215" s="93"/>
      <c r="H1215" s="93"/>
      <c r="I1215" s="93"/>
      <c r="J1215" s="93"/>
      <c r="K1215" s="93"/>
      <c r="L1215" s="93"/>
    </row>
    <row r="1216" spans="7:12" ht="12.75" x14ac:dyDescent="0.2">
      <c r="G1216" s="93"/>
      <c r="H1216" s="93"/>
      <c r="I1216" s="93"/>
      <c r="J1216" s="93"/>
      <c r="K1216" s="93"/>
      <c r="L1216" s="93"/>
    </row>
    <row r="1217" spans="7:12" ht="12.75" x14ac:dyDescent="0.2">
      <c r="G1217" s="93"/>
      <c r="H1217" s="93"/>
      <c r="I1217" s="93"/>
      <c r="J1217" s="93"/>
      <c r="K1217" s="93"/>
      <c r="L1217" s="93"/>
    </row>
    <row r="1218" spans="7:12" ht="12.75" x14ac:dyDescent="0.2">
      <c r="G1218" s="93"/>
      <c r="H1218" s="93"/>
      <c r="I1218" s="93"/>
      <c r="J1218" s="93"/>
      <c r="K1218" s="93"/>
      <c r="L1218" s="93"/>
    </row>
    <row r="1219" spans="7:12" ht="12.75" x14ac:dyDescent="0.2">
      <c r="G1219" s="93"/>
      <c r="H1219" s="93"/>
      <c r="I1219" s="93"/>
      <c r="J1219" s="93"/>
      <c r="K1219" s="93"/>
      <c r="L1219" s="93"/>
    </row>
    <row r="1220" spans="7:12" ht="12.75" x14ac:dyDescent="0.2">
      <c r="G1220" s="93"/>
      <c r="H1220" s="93"/>
      <c r="I1220" s="93"/>
      <c r="J1220" s="93"/>
      <c r="K1220" s="93"/>
      <c r="L1220" s="93"/>
    </row>
    <row r="1221" spans="7:12" ht="12.75" x14ac:dyDescent="0.2">
      <c r="G1221" s="93"/>
      <c r="H1221" s="93"/>
      <c r="I1221" s="93"/>
      <c r="J1221" s="93"/>
      <c r="K1221" s="93"/>
      <c r="L1221" s="93"/>
    </row>
    <row r="1222" spans="7:12" ht="12.75" x14ac:dyDescent="0.2">
      <c r="G1222" s="93"/>
      <c r="H1222" s="93"/>
      <c r="I1222" s="93"/>
      <c r="J1222" s="93"/>
      <c r="K1222" s="93"/>
      <c r="L1222" s="93"/>
    </row>
    <row r="1223" spans="7:12" ht="12.75" x14ac:dyDescent="0.2">
      <c r="G1223" s="93"/>
      <c r="H1223" s="93"/>
      <c r="I1223" s="93"/>
      <c r="J1223" s="93"/>
      <c r="K1223" s="93"/>
      <c r="L1223" s="93"/>
    </row>
    <row r="1224" spans="7:12" ht="12.75" x14ac:dyDescent="0.2">
      <c r="G1224" s="93"/>
      <c r="H1224" s="93"/>
      <c r="I1224" s="93"/>
      <c r="J1224" s="93"/>
      <c r="K1224" s="93"/>
      <c r="L1224" s="93"/>
    </row>
    <row r="1225" spans="7:12" ht="12.75" x14ac:dyDescent="0.2">
      <c r="G1225" s="93"/>
      <c r="H1225" s="93"/>
      <c r="I1225" s="93"/>
      <c r="J1225" s="93"/>
      <c r="K1225" s="93"/>
      <c r="L1225" s="93"/>
    </row>
    <row r="1226" spans="7:12" ht="12.75" x14ac:dyDescent="0.2">
      <c r="G1226" s="93"/>
      <c r="H1226" s="93"/>
      <c r="I1226" s="93"/>
      <c r="J1226" s="93"/>
      <c r="K1226" s="93"/>
      <c r="L1226" s="93"/>
    </row>
    <row r="1227" spans="7:12" ht="12.75" x14ac:dyDescent="0.2">
      <c r="G1227" s="93"/>
      <c r="H1227" s="93"/>
      <c r="I1227" s="93"/>
      <c r="J1227" s="93"/>
      <c r="K1227" s="93"/>
      <c r="L1227" s="93"/>
    </row>
    <row r="1228" spans="7:12" ht="12.75" x14ac:dyDescent="0.2">
      <c r="G1228" s="93"/>
      <c r="H1228" s="93"/>
      <c r="I1228" s="93"/>
      <c r="J1228" s="93"/>
      <c r="K1228" s="93"/>
      <c r="L1228" s="93"/>
    </row>
    <row r="1229" spans="7:12" ht="12.75" x14ac:dyDescent="0.2">
      <c r="G1229" s="93"/>
      <c r="H1229" s="93"/>
      <c r="I1229" s="93"/>
      <c r="J1229" s="93"/>
      <c r="K1229" s="93"/>
      <c r="L1229" s="93"/>
    </row>
    <row r="1230" spans="7:12" ht="12.75" x14ac:dyDescent="0.2">
      <c r="G1230" s="93"/>
      <c r="H1230" s="93"/>
      <c r="I1230" s="93"/>
      <c r="J1230" s="93"/>
      <c r="K1230" s="93"/>
      <c r="L1230" s="93"/>
    </row>
    <row r="1231" spans="7:12" ht="12.75" x14ac:dyDescent="0.2">
      <c r="G1231" s="93"/>
      <c r="H1231" s="93"/>
      <c r="I1231" s="93"/>
      <c r="J1231" s="93"/>
      <c r="K1231" s="93"/>
      <c r="L1231" s="93"/>
    </row>
    <row r="1232" spans="7:12" ht="12.75" x14ac:dyDescent="0.2">
      <c r="G1232" s="93"/>
      <c r="H1232" s="93"/>
      <c r="I1232" s="93"/>
      <c r="J1232" s="93"/>
      <c r="K1232" s="93"/>
      <c r="L1232" s="93"/>
    </row>
    <row r="1233" spans="7:12" ht="12.75" x14ac:dyDescent="0.2">
      <c r="G1233" s="93"/>
      <c r="H1233" s="93"/>
      <c r="I1233" s="93"/>
      <c r="J1233" s="93"/>
      <c r="K1233" s="93"/>
      <c r="L1233" s="93"/>
    </row>
    <row r="1234" spans="7:12" ht="12.75" x14ac:dyDescent="0.2">
      <c r="G1234" s="93"/>
      <c r="H1234" s="93"/>
      <c r="I1234" s="93"/>
      <c r="J1234" s="93"/>
      <c r="K1234" s="93"/>
      <c r="L1234" s="93"/>
    </row>
    <row r="1235" spans="7:12" ht="12.75" x14ac:dyDescent="0.2">
      <c r="G1235" s="93"/>
      <c r="H1235" s="93"/>
      <c r="I1235" s="93"/>
      <c r="J1235" s="93"/>
      <c r="K1235" s="93"/>
      <c r="L1235" s="93"/>
    </row>
    <row r="1236" spans="7:12" ht="12.75" x14ac:dyDescent="0.2">
      <c r="G1236" s="93"/>
      <c r="H1236" s="93"/>
      <c r="I1236" s="93"/>
      <c r="J1236" s="93"/>
      <c r="K1236" s="93"/>
      <c r="L1236" s="93"/>
    </row>
    <row r="1237" spans="7:12" ht="12.75" x14ac:dyDescent="0.2">
      <c r="G1237" s="93"/>
      <c r="H1237" s="93"/>
      <c r="I1237" s="93"/>
      <c r="J1237" s="93"/>
      <c r="K1237" s="93"/>
      <c r="L1237" s="93"/>
    </row>
    <row r="1238" spans="7:12" ht="12.75" x14ac:dyDescent="0.2">
      <c r="G1238" s="93"/>
      <c r="H1238" s="93"/>
      <c r="I1238" s="93"/>
      <c r="J1238" s="93"/>
      <c r="K1238" s="93"/>
      <c r="L1238" s="93"/>
    </row>
    <row r="1239" spans="7:12" ht="12.75" x14ac:dyDescent="0.2">
      <c r="G1239" s="93"/>
      <c r="H1239" s="93"/>
      <c r="I1239" s="93"/>
      <c r="J1239" s="93"/>
      <c r="K1239" s="93"/>
      <c r="L1239" s="93"/>
    </row>
    <row r="1240" spans="7:12" ht="12.75" x14ac:dyDescent="0.2">
      <c r="G1240" s="93"/>
      <c r="H1240" s="93"/>
      <c r="I1240" s="93"/>
      <c r="J1240" s="93"/>
      <c r="K1240" s="93"/>
      <c r="L1240" s="93"/>
    </row>
    <row r="1241" spans="7:12" ht="12.75" x14ac:dyDescent="0.2">
      <c r="G1241" s="93"/>
      <c r="H1241" s="93"/>
      <c r="I1241" s="93"/>
      <c r="J1241" s="93"/>
      <c r="K1241" s="93"/>
      <c r="L1241" s="93"/>
    </row>
    <row r="1242" spans="7:12" ht="12.75" x14ac:dyDescent="0.2">
      <c r="G1242" s="93"/>
      <c r="H1242" s="93"/>
      <c r="I1242" s="93"/>
      <c r="J1242" s="93"/>
      <c r="K1242" s="93"/>
      <c r="L1242" s="93"/>
    </row>
    <row r="1243" spans="7:12" ht="12.75" x14ac:dyDescent="0.2">
      <c r="G1243" s="93"/>
      <c r="H1243" s="93"/>
      <c r="I1243" s="93"/>
      <c r="J1243" s="93"/>
      <c r="K1243" s="93"/>
      <c r="L1243" s="93"/>
    </row>
    <row r="1244" spans="7:12" ht="12.75" x14ac:dyDescent="0.2">
      <c r="G1244" s="93"/>
      <c r="H1244" s="93"/>
      <c r="I1244" s="93"/>
      <c r="J1244" s="93"/>
      <c r="K1244" s="93"/>
      <c r="L1244" s="93"/>
    </row>
    <row r="1245" spans="7:12" ht="12.75" x14ac:dyDescent="0.2">
      <c r="G1245" s="93"/>
      <c r="H1245" s="93"/>
      <c r="I1245" s="93"/>
      <c r="J1245" s="93"/>
      <c r="K1245" s="93"/>
      <c r="L1245" s="93"/>
    </row>
    <row r="1246" spans="7:12" ht="12.75" x14ac:dyDescent="0.2">
      <c r="G1246" s="93"/>
      <c r="H1246" s="93"/>
      <c r="I1246" s="93"/>
      <c r="J1246" s="93"/>
      <c r="K1246" s="93"/>
      <c r="L1246" s="93"/>
    </row>
    <row r="1247" spans="7:12" ht="12.75" x14ac:dyDescent="0.2">
      <c r="G1247" s="93"/>
      <c r="H1247" s="93"/>
      <c r="I1247" s="93"/>
      <c r="J1247" s="93"/>
      <c r="K1247" s="93"/>
      <c r="L1247" s="93"/>
    </row>
    <row r="1248" spans="7:12" ht="12.75" x14ac:dyDescent="0.2">
      <c r="G1248" s="93"/>
      <c r="H1248" s="93"/>
      <c r="I1248" s="93"/>
      <c r="J1248" s="93"/>
      <c r="K1248" s="93"/>
      <c r="L1248" s="93"/>
    </row>
    <row r="1249" spans="7:12" ht="12.75" x14ac:dyDescent="0.2">
      <c r="G1249" s="93"/>
      <c r="H1249" s="93"/>
      <c r="I1249" s="93"/>
      <c r="J1249" s="93"/>
      <c r="K1249" s="93"/>
      <c r="L1249" s="93"/>
    </row>
    <row r="1250" spans="7:12" ht="12.75" x14ac:dyDescent="0.2">
      <c r="G1250" s="93"/>
      <c r="H1250" s="93"/>
      <c r="I1250" s="93"/>
      <c r="J1250" s="93"/>
      <c r="K1250" s="93"/>
      <c r="L1250" s="93"/>
    </row>
    <row r="1251" spans="7:12" ht="12.75" x14ac:dyDescent="0.2">
      <c r="G1251" s="93"/>
      <c r="H1251" s="93"/>
      <c r="I1251" s="93"/>
      <c r="J1251" s="93"/>
      <c r="K1251" s="93"/>
      <c r="L1251" s="93"/>
    </row>
    <row r="1252" spans="7:12" ht="12.75" x14ac:dyDescent="0.2">
      <c r="G1252" s="93"/>
      <c r="H1252" s="93"/>
      <c r="I1252" s="93"/>
      <c r="J1252" s="93"/>
      <c r="K1252" s="93"/>
      <c r="L1252" s="93"/>
    </row>
    <row r="1253" spans="7:12" ht="12.75" x14ac:dyDescent="0.2">
      <c r="G1253" s="93"/>
      <c r="H1253" s="93"/>
      <c r="I1253" s="93"/>
      <c r="J1253" s="93"/>
      <c r="K1253" s="93"/>
      <c r="L1253" s="93"/>
    </row>
  </sheetData>
  <conditionalFormatting sqref="A288:C296 A520:C523 A166:C185 A187:C208 A303:C333 A387:C401 A600:C622 A816:C835 A942:C959 A352:C360 A210:C223 A243:C246 A239:C241 A262:C276 A230:C233 A225:C228 A235:C237 A248:C260 A298:C301 A335:C350 A362:C385 A403:C417 A419:C460 A462:C466 A482:C486 A488:C497 A499:C506 A508:C518 A525:C527 A556:C563 A565:C568 A570:C573 A582:C584 A592:C594 A596:C598 A624:C650 A652:C655 A678:C680 A682:C714 A716:C748 A750:C782 A784:C814 A837:C868 A870:C889 A891:C908 A910:C940 A970:C975 A134:B164 A529:C534 A4:C34 A36:C66 A98:C132 A68:C96 A278:C286 A468:C480 A657:C676 C142 C150 C155 C160 C134:C137 A536:C554 A575:C580 A977:C987 A586:C590 A961:C968">
    <cfRule type="expression" dxfId="279" priority="252">
      <formula>#REF!="X"</formula>
    </cfRule>
  </conditionalFormatting>
  <conditionalFormatting sqref="D479">
    <cfRule type="expression" dxfId="278" priority="251">
      <formula>#REF!="X"</formula>
    </cfRule>
  </conditionalFormatting>
  <conditionalFormatting sqref="D977">
    <cfRule type="expression" dxfId="277" priority="250">
      <formula>#REF!="X"</formula>
    </cfRule>
  </conditionalFormatting>
  <conditionalFormatting sqref="A988:C994 A996:C1003 A1005:C1012 A1014:C1021 A1023:C1030 A1032:C1039 A1041:C1042">
    <cfRule type="expression" dxfId="276" priority="249">
      <formula>#REF!="X"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272"/>
  <sheetViews>
    <sheetView zoomScale="140" zoomScaleNormal="125" zoomScaleSheetLayoutView="90" workbookViewId="0">
      <pane ySplit="1" topLeftCell="A2" activePane="bottomLeft" state="frozen"/>
      <selection pane="bottomLeft" activeCell="B5" sqref="B5"/>
    </sheetView>
  </sheetViews>
  <sheetFormatPr defaultColWidth="9.109375" defaultRowHeight="13.2" x14ac:dyDescent="0.25"/>
  <cols>
    <col min="1" max="1" width="5.88671875" style="53" customWidth="1"/>
    <col min="2" max="2" width="5.5546875" style="1" bestFit="1" customWidth="1"/>
    <col min="3" max="3" width="12" style="54" bestFit="1" customWidth="1"/>
    <col min="4" max="4" width="37.33203125" style="1" customWidth="1"/>
    <col min="5" max="5" width="10.109375" style="1" customWidth="1"/>
    <col min="6" max="6" width="13.88671875" style="1" bestFit="1" customWidth="1"/>
    <col min="7" max="7" width="6.5546875" style="55" customWidth="1"/>
    <col min="8" max="8" width="6.33203125" style="55" customWidth="1"/>
    <col min="9" max="9" width="7.109375" style="56" customWidth="1"/>
    <col min="10" max="10" width="17.6640625" style="1" bestFit="1" customWidth="1"/>
    <col min="11" max="11" width="3.6640625" style="1" customWidth="1"/>
    <col min="12" max="12" width="13.88671875" style="1" bestFit="1" customWidth="1"/>
    <col min="13" max="13" width="4.88671875" style="59" bestFit="1" customWidth="1"/>
    <col min="14" max="14" width="36.109375" style="54" bestFit="1" customWidth="1"/>
    <col min="15" max="15" width="32.33203125" style="1" hidden="1" customWidth="1"/>
    <col min="16" max="16" width="14.88671875" style="1" bestFit="1" customWidth="1"/>
    <col min="17" max="16384" width="9.109375" style="1"/>
  </cols>
  <sheetData>
    <row r="1" spans="1:15" s="9" customFormat="1" ht="32.25" customHeight="1" x14ac:dyDescent="0.25">
      <c r="A1" s="3" t="s">
        <v>239</v>
      </c>
      <c r="B1" s="3" t="s">
        <v>238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1663</v>
      </c>
      <c r="H1" s="6" t="s">
        <v>291</v>
      </c>
      <c r="I1" s="7" t="s">
        <v>2052</v>
      </c>
      <c r="J1" s="4" t="s">
        <v>290</v>
      </c>
      <c r="K1" s="4" t="s">
        <v>289</v>
      </c>
      <c r="L1" s="8" t="s">
        <v>2415</v>
      </c>
      <c r="M1" s="72" t="s">
        <v>2991</v>
      </c>
      <c r="N1" s="8" t="s">
        <v>282</v>
      </c>
      <c r="O1" s="8" t="s">
        <v>2557</v>
      </c>
    </row>
    <row r="2" spans="1:15" x14ac:dyDescent="0.25">
      <c r="A2" s="10" t="s">
        <v>953</v>
      </c>
      <c r="B2" s="11"/>
      <c r="C2" s="12" t="s">
        <v>947</v>
      </c>
      <c r="D2" s="12" t="s">
        <v>627</v>
      </c>
      <c r="E2" s="13" t="s">
        <v>45</v>
      </c>
      <c r="F2" s="12" t="s">
        <v>4</v>
      </c>
      <c r="G2" s="57">
        <v>4314</v>
      </c>
      <c r="H2" s="14">
        <f>+(B3*G3)+(B12*G12)+(B16*G16)+(B20*G20)+(B24*G24)+(B4*G4)</f>
        <v>4314</v>
      </c>
      <c r="I2" s="15"/>
      <c r="J2" s="12" t="s">
        <v>83</v>
      </c>
      <c r="K2" s="12" t="s">
        <v>38</v>
      </c>
      <c r="L2" s="11"/>
      <c r="M2" s="14">
        <v>4312</v>
      </c>
      <c r="N2" s="31"/>
      <c r="O2" s="12" t="s">
        <v>83</v>
      </c>
    </row>
    <row r="3" spans="1:15" x14ac:dyDescent="0.25">
      <c r="A3" s="10" t="s">
        <v>954</v>
      </c>
      <c r="B3" s="11">
        <v>1</v>
      </c>
      <c r="C3" s="12" t="s">
        <v>949</v>
      </c>
      <c r="D3" s="12" t="s">
        <v>629</v>
      </c>
      <c r="E3" s="16" t="s">
        <v>4</v>
      </c>
      <c r="F3" s="12" t="str">
        <f>+C$2</f>
        <v>77200K000</v>
      </c>
      <c r="G3" s="57">
        <v>133</v>
      </c>
      <c r="H3" s="14"/>
      <c r="I3" s="15" t="s">
        <v>6</v>
      </c>
      <c r="J3" s="12" t="s">
        <v>83</v>
      </c>
      <c r="K3" s="12" t="s">
        <v>38</v>
      </c>
      <c r="L3" s="11"/>
      <c r="M3" s="14">
        <v>128</v>
      </c>
      <c r="N3" s="31"/>
      <c r="O3" s="12" t="s">
        <v>2486</v>
      </c>
    </row>
    <row r="4" spans="1:15" x14ac:dyDescent="0.25">
      <c r="A4" s="10" t="s">
        <v>955</v>
      </c>
      <c r="B4" s="11">
        <v>1</v>
      </c>
      <c r="C4" s="12" t="s">
        <v>1503</v>
      </c>
      <c r="D4" s="12" t="s">
        <v>337</v>
      </c>
      <c r="E4" s="17" t="s">
        <v>5</v>
      </c>
      <c r="F4" s="12" t="str">
        <f>+C$2</f>
        <v>77200K000</v>
      </c>
      <c r="G4" s="14">
        <v>438</v>
      </c>
      <c r="H4" s="14">
        <f>SUMPRODUCT(B5:B9,G5:G9)</f>
        <v>438</v>
      </c>
      <c r="I4" s="15" t="s">
        <v>6</v>
      </c>
      <c r="J4" s="12" t="s">
        <v>83</v>
      </c>
      <c r="K4" s="12" t="s">
        <v>82</v>
      </c>
      <c r="L4" s="11"/>
      <c r="M4" s="14"/>
      <c r="N4" s="31"/>
      <c r="O4" s="12" t="s">
        <v>2487</v>
      </c>
    </row>
    <row r="5" spans="1:15" x14ac:dyDescent="0.25">
      <c r="A5" s="10" t="s">
        <v>956</v>
      </c>
      <c r="B5" s="11">
        <v>1</v>
      </c>
      <c r="C5" s="12" t="s">
        <v>1504</v>
      </c>
      <c r="D5" s="12" t="s">
        <v>340</v>
      </c>
      <c r="E5" s="16" t="s">
        <v>4</v>
      </c>
      <c r="F5" s="12" t="str">
        <f>+C$4</f>
        <v>05315K600</v>
      </c>
      <c r="G5" s="57">
        <v>81</v>
      </c>
      <c r="H5" s="14"/>
      <c r="I5" s="15" t="s">
        <v>4</v>
      </c>
      <c r="J5" s="12" t="s">
        <v>83</v>
      </c>
      <c r="K5" s="12" t="s">
        <v>82</v>
      </c>
      <c r="L5" s="11"/>
      <c r="M5" s="14">
        <v>82</v>
      </c>
      <c r="N5" s="31"/>
      <c r="O5" s="12" t="s">
        <v>2487</v>
      </c>
    </row>
    <row r="6" spans="1:15" x14ac:dyDescent="0.25">
      <c r="A6" s="10" t="s">
        <v>957</v>
      </c>
      <c r="B6" s="11">
        <v>1</v>
      </c>
      <c r="C6" s="12" t="s">
        <v>2977</v>
      </c>
      <c r="D6" s="12" t="s">
        <v>343</v>
      </c>
      <c r="E6" s="16" t="s">
        <v>4</v>
      </c>
      <c r="F6" s="12" t="str">
        <f>+C$4</f>
        <v>05315K600</v>
      </c>
      <c r="G6" s="57">
        <v>102</v>
      </c>
      <c r="H6" s="14"/>
      <c r="I6" s="15" t="s">
        <v>4</v>
      </c>
      <c r="J6" s="12" t="s">
        <v>83</v>
      </c>
      <c r="K6" s="12" t="s">
        <v>82</v>
      </c>
      <c r="L6" s="11"/>
      <c r="M6" s="14">
        <v>101</v>
      </c>
      <c r="N6" s="31"/>
      <c r="O6" s="12" t="s">
        <v>2487</v>
      </c>
    </row>
    <row r="7" spans="1:15" x14ac:dyDescent="0.25">
      <c r="A7" s="10" t="s">
        <v>958</v>
      </c>
      <c r="B7" s="11">
        <v>1</v>
      </c>
      <c r="C7" s="12" t="s">
        <v>2981</v>
      </c>
      <c r="D7" s="12" t="s">
        <v>343</v>
      </c>
      <c r="E7" s="16" t="s">
        <v>4</v>
      </c>
      <c r="F7" s="12" t="str">
        <f>+C$4</f>
        <v>05315K600</v>
      </c>
      <c r="G7" s="57">
        <v>89</v>
      </c>
      <c r="H7" s="14"/>
      <c r="I7" s="15" t="s">
        <v>4</v>
      </c>
      <c r="J7" s="12" t="s">
        <v>83</v>
      </c>
      <c r="K7" s="12" t="s">
        <v>82</v>
      </c>
      <c r="L7" s="11"/>
      <c r="M7" s="14">
        <v>88</v>
      </c>
      <c r="N7" s="31"/>
      <c r="O7" s="12" t="s">
        <v>2487</v>
      </c>
    </row>
    <row r="8" spans="1:15" x14ac:dyDescent="0.25">
      <c r="A8" s="10" t="s">
        <v>959</v>
      </c>
      <c r="B8" s="11">
        <v>1</v>
      </c>
      <c r="C8" s="12" t="s">
        <v>2987</v>
      </c>
      <c r="D8" s="12" t="s">
        <v>3380</v>
      </c>
      <c r="E8" s="16" t="s">
        <v>4</v>
      </c>
      <c r="F8" s="12" t="str">
        <f>+C$4</f>
        <v>05315K600</v>
      </c>
      <c r="G8" s="57">
        <v>44</v>
      </c>
      <c r="H8" s="14"/>
      <c r="I8" s="15"/>
      <c r="J8" s="12" t="s">
        <v>83</v>
      </c>
      <c r="K8" s="12" t="s">
        <v>12</v>
      </c>
      <c r="L8" s="11"/>
      <c r="M8" s="14">
        <v>45</v>
      </c>
      <c r="N8" s="31"/>
      <c r="O8" s="12" t="s">
        <v>2487</v>
      </c>
    </row>
    <row r="9" spans="1:15" x14ac:dyDescent="0.25">
      <c r="A9" s="10" t="s">
        <v>960</v>
      </c>
      <c r="B9" s="11">
        <v>1</v>
      </c>
      <c r="C9" s="12" t="s">
        <v>1505</v>
      </c>
      <c r="D9" s="12" t="s">
        <v>1538</v>
      </c>
      <c r="E9" s="18" t="s">
        <v>39</v>
      </c>
      <c r="F9" s="12" t="str">
        <f>+C$4</f>
        <v>05315K600</v>
      </c>
      <c r="G9" s="14">
        <v>122</v>
      </c>
      <c r="H9" s="14">
        <f>SUMPRODUCT(B10:B11,G10:G11)</f>
        <v>122</v>
      </c>
      <c r="I9" s="15" t="s">
        <v>4</v>
      </c>
      <c r="J9" s="12" t="s">
        <v>83</v>
      </c>
      <c r="K9" s="12" t="s">
        <v>25</v>
      </c>
      <c r="L9" s="11"/>
      <c r="M9" s="14"/>
      <c r="N9" s="31"/>
      <c r="O9" s="12" t="s">
        <v>2487</v>
      </c>
    </row>
    <row r="10" spans="1:15" x14ac:dyDescent="0.25">
      <c r="A10" s="10" t="s">
        <v>961</v>
      </c>
      <c r="B10" s="11">
        <v>1</v>
      </c>
      <c r="C10" s="12" t="s">
        <v>909</v>
      </c>
      <c r="D10" s="12" t="s">
        <v>910</v>
      </c>
      <c r="E10" s="16" t="s">
        <v>4</v>
      </c>
      <c r="F10" s="12" t="str">
        <f>+C$9</f>
        <v>34120K000</v>
      </c>
      <c r="G10" s="14">
        <v>94</v>
      </c>
      <c r="H10" s="14"/>
      <c r="I10" s="15" t="s">
        <v>4</v>
      </c>
      <c r="J10" s="12" t="s">
        <v>83</v>
      </c>
      <c r="K10" s="12" t="s">
        <v>25</v>
      </c>
      <c r="L10" s="11"/>
      <c r="M10" s="14"/>
      <c r="N10" s="31"/>
      <c r="O10" s="12" t="s">
        <v>2487</v>
      </c>
    </row>
    <row r="11" spans="1:15" x14ac:dyDescent="0.25">
      <c r="A11" s="10" t="s">
        <v>962</v>
      </c>
      <c r="B11" s="11">
        <v>1</v>
      </c>
      <c r="C11" s="12" t="s">
        <v>1690</v>
      </c>
      <c r="D11" s="12" t="s">
        <v>756</v>
      </c>
      <c r="E11" s="16" t="s">
        <v>4</v>
      </c>
      <c r="F11" s="12" t="str">
        <f>+C$9</f>
        <v>34120K000</v>
      </c>
      <c r="G11" s="14">
        <v>28</v>
      </c>
      <c r="H11" s="14"/>
      <c r="I11" s="15" t="s">
        <v>4</v>
      </c>
      <c r="J11" s="12" t="s">
        <v>83</v>
      </c>
      <c r="K11" s="12" t="s">
        <v>7</v>
      </c>
      <c r="L11" s="11"/>
      <c r="M11" s="14"/>
      <c r="N11" s="31"/>
      <c r="O11" s="12" t="s">
        <v>2487</v>
      </c>
    </row>
    <row r="12" spans="1:15" x14ac:dyDescent="0.25">
      <c r="A12" s="10" t="s">
        <v>963</v>
      </c>
      <c r="B12" s="11">
        <v>1</v>
      </c>
      <c r="C12" s="12" t="s">
        <v>857</v>
      </c>
      <c r="D12" s="12" t="s">
        <v>365</v>
      </c>
      <c r="E12" s="17" t="s">
        <v>5</v>
      </c>
      <c r="F12" s="12" t="str">
        <f>+C$2</f>
        <v>77200K000</v>
      </c>
      <c r="G12" s="57">
        <v>551</v>
      </c>
      <c r="H12" s="14">
        <f>SUMPRODUCT(B13:B15,G13:G15)</f>
        <v>551</v>
      </c>
      <c r="I12" s="15" t="s">
        <v>6</v>
      </c>
      <c r="J12" s="12" t="s">
        <v>83</v>
      </c>
      <c r="K12" s="12" t="s">
        <v>96</v>
      </c>
      <c r="L12" s="11"/>
      <c r="M12" s="14">
        <v>550</v>
      </c>
      <c r="N12" s="31"/>
      <c r="O12" s="12" t="s">
        <v>2488</v>
      </c>
    </row>
    <row r="13" spans="1:15" x14ac:dyDescent="0.25">
      <c r="A13" s="10" t="s">
        <v>964</v>
      </c>
      <c r="B13" s="11">
        <v>1</v>
      </c>
      <c r="C13" s="12" t="s">
        <v>859</v>
      </c>
      <c r="D13" s="12" t="s">
        <v>367</v>
      </c>
      <c r="E13" s="16" t="s">
        <v>4</v>
      </c>
      <c r="F13" s="12" t="str">
        <f>+C$12</f>
        <v>06235K100</v>
      </c>
      <c r="G13" s="57">
        <v>269</v>
      </c>
      <c r="H13" s="14"/>
      <c r="I13" s="15" t="s">
        <v>4</v>
      </c>
      <c r="J13" s="12" t="s">
        <v>83</v>
      </c>
      <c r="K13" s="12" t="s">
        <v>96</v>
      </c>
      <c r="L13" s="11"/>
      <c r="M13" s="14">
        <v>271</v>
      </c>
      <c r="N13" s="31"/>
      <c r="O13" s="12" t="s">
        <v>2488</v>
      </c>
    </row>
    <row r="14" spans="1:15" x14ac:dyDescent="0.25">
      <c r="A14" s="10" t="s">
        <v>965</v>
      </c>
      <c r="B14" s="11">
        <v>2</v>
      </c>
      <c r="C14" s="12" t="s">
        <v>861</v>
      </c>
      <c r="D14" s="12" t="s">
        <v>369</v>
      </c>
      <c r="E14" s="16" t="s">
        <v>4</v>
      </c>
      <c r="F14" s="12" t="str">
        <f>+C$12</f>
        <v>06235K100</v>
      </c>
      <c r="G14" s="57">
        <v>88</v>
      </c>
      <c r="H14" s="14"/>
      <c r="I14" s="15" t="s">
        <v>4</v>
      </c>
      <c r="J14" s="12" t="s">
        <v>83</v>
      </c>
      <c r="K14" s="12" t="s">
        <v>96</v>
      </c>
      <c r="L14" s="11"/>
      <c r="M14" s="14">
        <v>87</v>
      </c>
      <c r="N14" s="31"/>
      <c r="O14" s="12" t="s">
        <v>2488</v>
      </c>
    </row>
    <row r="15" spans="1:15" x14ac:dyDescent="0.25">
      <c r="A15" s="10" t="s">
        <v>966</v>
      </c>
      <c r="B15" s="11">
        <v>1</v>
      </c>
      <c r="C15" s="12" t="s">
        <v>863</v>
      </c>
      <c r="D15" s="12" t="s">
        <v>371</v>
      </c>
      <c r="E15" s="16" t="s">
        <v>4</v>
      </c>
      <c r="F15" s="12" t="str">
        <f>+C$12</f>
        <v>06235K100</v>
      </c>
      <c r="G15" s="57">
        <v>106</v>
      </c>
      <c r="H15" s="14"/>
      <c r="I15" s="15" t="s">
        <v>4</v>
      </c>
      <c r="J15" s="12" t="s">
        <v>83</v>
      </c>
      <c r="K15" s="12" t="s">
        <v>96</v>
      </c>
      <c r="L15" s="11"/>
      <c r="M15" s="14">
        <v>105</v>
      </c>
      <c r="N15" s="31"/>
      <c r="O15" s="12" t="s">
        <v>2488</v>
      </c>
    </row>
    <row r="16" spans="1:15" x14ac:dyDescent="0.25">
      <c r="A16" s="10" t="s">
        <v>967</v>
      </c>
      <c r="B16" s="11">
        <v>3</v>
      </c>
      <c r="C16" s="12" t="s">
        <v>872</v>
      </c>
      <c r="D16" s="12" t="s">
        <v>402</v>
      </c>
      <c r="E16" s="17" t="s">
        <v>5</v>
      </c>
      <c r="F16" s="12" t="str">
        <f>+C$2</f>
        <v>77200K000</v>
      </c>
      <c r="G16" s="57">
        <v>648</v>
      </c>
      <c r="H16" s="14">
        <f>SUMPRODUCT(B17:B19,G17:G19)</f>
        <v>648</v>
      </c>
      <c r="I16" s="15" t="s">
        <v>6</v>
      </c>
      <c r="J16" s="12" t="s">
        <v>83</v>
      </c>
      <c r="K16" s="12" t="s">
        <v>8</v>
      </c>
      <c r="L16" s="11"/>
      <c r="M16" s="14">
        <v>646</v>
      </c>
      <c r="N16" s="31"/>
      <c r="O16" s="12" t="s">
        <v>2489</v>
      </c>
    </row>
    <row r="17" spans="1:15" x14ac:dyDescent="0.25">
      <c r="A17" s="10" t="s">
        <v>968</v>
      </c>
      <c r="B17" s="11">
        <v>1</v>
      </c>
      <c r="C17" s="12" t="s">
        <v>874</v>
      </c>
      <c r="D17" s="12" t="s">
        <v>404</v>
      </c>
      <c r="E17" s="16" t="s">
        <v>4</v>
      </c>
      <c r="F17" s="12" t="str">
        <f>+C$16</f>
        <v>07215K000</v>
      </c>
      <c r="G17" s="57">
        <v>172</v>
      </c>
      <c r="H17" s="14"/>
      <c r="I17" s="15" t="s">
        <v>4</v>
      </c>
      <c r="J17" s="12" t="s">
        <v>83</v>
      </c>
      <c r="K17" s="12" t="s">
        <v>8</v>
      </c>
      <c r="L17" s="11"/>
      <c r="M17" s="14">
        <v>174</v>
      </c>
      <c r="N17" s="31"/>
      <c r="O17" s="12" t="s">
        <v>2489</v>
      </c>
    </row>
    <row r="18" spans="1:15" x14ac:dyDescent="0.25">
      <c r="A18" s="10" t="s">
        <v>969</v>
      </c>
      <c r="B18" s="11">
        <v>3</v>
      </c>
      <c r="C18" s="12" t="s">
        <v>876</v>
      </c>
      <c r="D18" s="12" t="s">
        <v>397</v>
      </c>
      <c r="E18" s="16" t="s">
        <v>4</v>
      </c>
      <c r="F18" s="12" t="str">
        <f>+C$16</f>
        <v>07215K000</v>
      </c>
      <c r="G18" s="57">
        <v>132</v>
      </c>
      <c r="H18" s="14"/>
      <c r="I18" s="15" t="s">
        <v>4</v>
      </c>
      <c r="J18" s="12" t="s">
        <v>83</v>
      </c>
      <c r="K18" s="12" t="s">
        <v>8</v>
      </c>
      <c r="L18" s="11"/>
      <c r="M18" s="14">
        <v>131</v>
      </c>
      <c r="N18" s="31"/>
      <c r="O18" s="12" t="s">
        <v>2489</v>
      </c>
    </row>
    <row r="19" spans="1:15" x14ac:dyDescent="0.25">
      <c r="A19" s="10" t="s">
        <v>970</v>
      </c>
      <c r="B19" s="11">
        <v>1</v>
      </c>
      <c r="C19" s="12" t="s">
        <v>878</v>
      </c>
      <c r="D19" s="12" t="s">
        <v>399</v>
      </c>
      <c r="E19" s="16" t="s">
        <v>4</v>
      </c>
      <c r="F19" s="12" t="str">
        <f>+C$16</f>
        <v>07215K000</v>
      </c>
      <c r="G19" s="57">
        <v>80</v>
      </c>
      <c r="H19" s="14"/>
      <c r="I19" s="15" t="s">
        <v>4</v>
      </c>
      <c r="J19" s="12" t="s">
        <v>83</v>
      </c>
      <c r="K19" s="12" t="s">
        <v>8</v>
      </c>
      <c r="L19" s="11"/>
      <c r="M19" s="14">
        <v>79</v>
      </c>
      <c r="N19" s="31"/>
      <c r="O19" s="12" t="s">
        <v>2489</v>
      </c>
    </row>
    <row r="20" spans="1:15" x14ac:dyDescent="0.25">
      <c r="A20" s="10" t="s">
        <v>971</v>
      </c>
      <c r="B20" s="11">
        <v>1</v>
      </c>
      <c r="C20" s="12" t="s">
        <v>896</v>
      </c>
      <c r="D20" s="12" t="s">
        <v>473</v>
      </c>
      <c r="E20" s="17" t="s">
        <v>5</v>
      </c>
      <c r="F20" s="12" t="str">
        <f>+C$2</f>
        <v>77200K000</v>
      </c>
      <c r="G20" s="57">
        <v>360</v>
      </c>
      <c r="H20" s="14">
        <f>SUMPRODUCT(B21:B23,G21:G23)</f>
        <v>360</v>
      </c>
      <c r="I20" s="15" t="s">
        <v>6</v>
      </c>
      <c r="J20" s="12" t="s">
        <v>83</v>
      </c>
      <c r="K20" s="12" t="s">
        <v>16</v>
      </c>
      <c r="L20" s="11"/>
      <c r="M20" s="14">
        <v>361</v>
      </c>
      <c r="N20" s="31"/>
      <c r="O20" s="12" t="s">
        <v>2490</v>
      </c>
    </row>
    <row r="21" spans="1:15" x14ac:dyDescent="0.25">
      <c r="A21" s="10" t="s">
        <v>972</v>
      </c>
      <c r="B21" s="11">
        <v>1</v>
      </c>
      <c r="C21" s="12" t="s">
        <v>898</v>
      </c>
      <c r="D21" s="12" t="s">
        <v>475</v>
      </c>
      <c r="E21" s="16" t="s">
        <v>4</v>
      </c>
      <c r="F21" s="12" t="str">
        <f>+C$20</f>
        <v>17215K000</v>
      </c>
      <c r="G21" s="57">
        <v>97</v>
      </c>
      <c r="H21" s="14"/>
      <c r="I21" s="15" t="s">
        <v>4</v>
      </c>
      <c r="J21" s="12" t="s">
        <v>83</v>
      </c>
      <c r="K21" s="12" t="s">
        <v>16</v>
      </c>
      <c r="L21" s="11"/>
      <c r="M21" s="14">
        <v>98</v>
      </c>
      <c r="N21" s="31"/>
      <c r="O21" s="12" t="s">
        <v>2490</v>
      </c>
    </row>
    <row r="22" spans="1:15" x14ac:dyDescent="0.25">
      <c r="A22" s="10" t="s">
        <v>973</v>
      </c>
      <c r="B22" s="11">
        <v>1</v>
      </c>
      <c r="C22" s="12" t="s">
        <v>880</v>
      </c>
      <c r="D22" s="12" t="s">
        <v>834</v>
      </c>
      <c r="E22" s="16" t="s">
        <v>4</v>
      </c>
      <c r="F22" s="12" t="str">
        <f>+C$20</f>
        <v>17215K000</v>
      </c>
      <c r="G22" s="14">
        <v>79</v>
      </c>
      <c r="H22" s="14"/>
      <c r="I22" s="15" t="s">
        <v>4</v>
      </c>
      <c r="J22" s="12" t="s">
        <v>83</v>
      </c>
      <c r="K22" s="12" t="s">
        <v>8</v>
      </c>
      <c r="L22" s="11"/>
      <c r="M22" s="14"/>
      <c r="N22" s="31"/>
      <c r="O22" s="12" t="s">
        <v>2490</v>
      </c>
    </row>
    <row r="23" spans="1:15" x14ac:dyDescent="0.25">
      <c r="A23" s="10" t="s">
        <v>974</v>
      </c>
      <c r="B23" s="11">
        <v>2</v>
      </c>
      <c r="C23" s="12" t="s">
        <v>900</v>
      </c>
      <c r="D23" s="12" t="s">
        <v>470</v>
      </c>
      <c r="E23" s="16" t="s">
        <v>4</v>
      </c>
      <c r="F23" s="12" t="str">
        <f>+C$20</f>
        <v>17215K000</v>
      </c>
      <c r="G23" s="14">
        <v>92</v>
      </c>
      <c r="H23" s="14"/>
      <c r="I23" s="15" t="s">
        <v>4</v>
      </c>
      <c r="J23" s="12" t="s">
        <v>83</v>
      </c>
      <c r="K23" s="12" t="s">
        <v>16</v>
      </c>
      <c r="L23" s="11"/>
      <c r="M23" s="14"/>
      <c r="N23" s="31"/>
      <c r="O23" s="12" t="s">
        <v>2490</v>
      </c>
    </row>
    <row r="24" spans="1:15" x14ac:dyDescent="0.25">
      <c r="A24" s="10" t="s">
        <v>975</v>
      </c>
      <c r="B24" s="11">
        <v>1</v>
      </c>
      <c r="C24" s="12" t="s">
        <v>934</v>
      </c>
      <c r="D24" s="12" t="s">
        <v>588</v>
      </c>
      <c r="E24" s="17" t="s">
        <v>5</v>
      </c>
      <c r="F24" s="12" t="str">
        <f>+C$2</f>
        <v>77200K000</v>
      </c>
      <c r="G24" s="57">
        <v>888</v>
      </c>
      <c r="H24" s="14">
        <f>SUMPRODUCT(B25:B32,G25:G32)</f>
        <v>888</v>
      </c>
      <c r="I24" s="15" t="s">
        <v>6</v>
      </c>
      <c r="J24" s="12" t="s">
        <v>83</v>
      </c>
      <c r="K24" s="12" t="s">
        <v>9</v>
      </c>
      <c r="L24" s="11"/>
      <c r="M24" s="14">
        <v>897</v>
      </c>
      <c r="N24" s="31"/>
      <c r="O24" s="12" t="s">
        <v>2491</v>
      </c>
    </row>
    <row r="25" spans="1:15" x14ac:dyDescent="0.25">
      <c r="A25" s="10" t="s">
        <v>976</v>
      </c>
      <c r="B25" s="11">
        <v>1</v>
      </c>
      <c r="C25" s="12" t="s">
        <v>935</v>
      </c>
      <c r="D25" s="12" t="s">
        <v>589</v>
      </c>
      <c r="E25" s="16" t="s">
        <v>4</v>
      </c>
      <c r="F25" s="12" t="str">
        <f t="shared" ref="F25:F32" si="0">+C$24</f>
        <v>63035K000</v>
      </c>
      <c r="G25" s="57">
        <v>81</v>
      </c>
      <c r="H25" s="14"/>
      <c r="I25" s="15" t="s">
        <v>4</v>
      </c>
      <c r="J25" s="12" t="s">
        <v>83</v>
      </c>
      <c r="K25" s="12" t="s">
        <v>9</v>
      </c>
      <c r="L25" s="11"/>
      <c r="M25" s="14">
        <v>84</v>
      </c>
      <c r="N25" s="31"/>
      <c r="O25" s="12" t="s">
        <v>2491</v>
      </c>
    </row>
    <row r="26" spans="1:15" x14ac:dyDescent="0.25">
      <c r="A26" s="10" t="s">
        <v>977</v>
      </c>
      <c r="B26" s="11">
        <v>1</v>
      </c>
      <c r="C26" s="12" t="s">
        <v>888</v>
      </c>
      <c r="D26" s="12" t="s">
        <v>411</v>
      </c>
      <c r="E26" s="16" t="s">
        <v>4</v>
      </c>
      <c r="F26" s="12" t="str">
        <f t="shared" si="0"/>
        <v>63035K000</v>
      </c>
      <c r="G26" s="14">
        <v>82</v>
      </c>
      <c r="H26" s="14"/>
      <c r="I26" s="15" t="s">
        <v>4</v>
      </c>
      <c r="J26" s="12" t="s">
        <v>83</v>
      </c>
      <c r="K26" s="12" t="s">
        <v>21</v>
      </c>
      <c r="L26" s="11"/>
      <c r="M26" s="14"/>
      <c r="N26" s="31"/>
      <c r="O26" s="12" t="s">
        <v>2491</v>
      </c>
    </row>
    <row r="27" spans="1:15" ht="12.75" x14ac:dyDescent="0.2">
      <c r="A27" s="10" t="s">
        <v>978</v>
      </c>
      <c r="B27" s="11">
        <v>1</v>
      </c>
      <c r="C27" s="12" t="s">
        <v>1506</v>
      </c>
      <c r="D27" s="12" t="s">
        <v>547</v>
      </c>
      <c r="E27" s="16" t="s">
        <v>4</v>
      </c>
      <c r="F27" s="12" t="str">
        <f t="shared" si="0"/>
        <v>63035K000</v>
      </c>
      <c r="G27" s="57">
        <v>93</v>
      </c>
      <c r="H27" s="14"/>
      <c r="I27" s="15" t="s">
        <v>4</v>
      </c>
      <c r="J27" s="12" t="s">
        <v>83</v>
      </c>
      <c r="K27" s="12" t="s">
        <v>30</v>
      </c>
      <c r="L27" s="11"/>
      <c r="M27" s="14">
        <v>92</v>
      </c>
      <c r="N27" s="31"/>
      <c r="O27" s="12" t="s">
        <v>2491</v>
      </c>
    </row>
    <row r="28" spans="1:15" ht="12.75" x14ac:dyDescent="0.2">
      <c r="A28" s="10" t="s">
        <v>979</v>
      </c>
      <c r="B28" s="11">
        <v>1</v>
      </c>
      <c r="C28" s="12" t="s">
        <v>936</v>
      </c>
      <c r="D28" s="12" t="s">
        <v>591</v>
      </c>
      <c r="E28" s="16" t="s">
        <v>4</v>
      </c>
      <c r="F28" s="12" t="str">
        <f t="shared" si="0"/>
        <v>63035K000</v>
      </c>
      <c r="G28" s="57">
        <v>79</v>
      </c>
      <c r="H28" s="14"/>
      <c r="I28" s="15" t="s">
        <v>4</v>
      </c>
      <c r="J28" s="12" t="s">
        <v>83</v>
      </c>
      <c r="K28" s="12" t="s">
        <v>9</v>
      </c>
      <c r="L28" s="11"/>
      <c r="M28" s="14">
        <v>80</v>
      </c>
      <c r="N28" s="31"/>
      <c r="O28" s="12" t="s">
        <v>2491</v>
      </c>
    </row>
    <row r="29" spans="1:15" ht="12.75" x14ac:dyDescent="0.2">
      <c r="A29" s="10" t="s">
        <v>980</v>
      </c>
      <c r="B29" s="11">
        <v>1</v>
      </c>
      <c r="C29" s="12" t="s">
        <v>937</v>
      </c>
      <c r="D29" s="12" t="s">
        <v>590</v>
      </c>
      <c r="E29" s="16" t="s">
        <v>4</v>
      </c>
      <c r="F29" s="12" t="str">
        <f t="shared" si="0"/>
        <v>63035K000</v>
      </c>
      <c r="G29" s="57">
        <v>115</v>
      </c>
      <c r="H29" s="14"/>
      <c r="I29" s="15" t="s">
        <v>4</v>
      </c>
      <c r="J29" s="12" t="s">
        <v>83</v>
      </c>
      <c r="K29" s="12" t="s">
        <v>9</v>
      </c>
      <c r="L29" s="11"/>
      <c r="M29" s="14">
        <v>114</v>
      </c>
      <c r="N29" s="31"/>
      <c r="O29" s="12" t="s">
        <v>2491</v>
      </c>
    </row>
    <row r="30" spans="1:15" ht="12.75" x14ac:dyDescent="0.2">
      <c r="A30" s="10" t="s">
        <v>981</v>
      </c>
      <c r="B30" s="11">
        <v>1</v>
      </c>
      <c r="C30" s="12" t="s">
        <v>938</v>
      </c>
      <c r="D30" s="12" t="s">
        <v>593</v>
      </c>
      <c r="E30" s="16" t="s">
        <v>4</v>
      </c>
      <c r="F30" s="12" t="str">
        <f t="shared" si="0"/>
        <v>63035K000</v>
      </c>
      <c r="G30" s="57">
        <v>100</v>
      </c>
      <c r="H30" s="14"/>
      <c r="I30" s="15" t="s">
        <v>4</v>
      </c>
      <c r="J30" s="12" t="s">
        <v>83</v>
      </c>
      <c r="K30" s="12" t="s">
        <v>9</v>
      </c>
      <c r="L30" s="11"/>
      <c r="M30" s="14">
        <v>102</v>
      </c>
      <c r="N30" s="31"/>
      <c r="O30" s="12" t="s">
        <v>2491</v>
      </c>
    </row>
    <row r="31" spans="1:15" ht="12.75" x14ac:dyDescent="0.2">
      <c r="A31" s="10" t="s">
        <v>982</v>
      </c>
      <c r="B31" s="11">
        <v>3</v>
      </c>
      <c r="C31" s="12" t="s">
        <v>939</v>
      </c>
      <c r="D31" s="12" t="s">
        <v>592</v>
      </c>
      <c r="E31" s="16" t="s">
        <v>4</v>
      </c>
      <c r="F31" s="12" t="str">
        <f t="shared" si="0"/>
        <v>63035K000</v>
      </c>
      <c r="G31" s="57">
        <v>78</v>
      </c>
      <c r="H31" s="14"/>
      <c r="I31" s="15" t="s">
        <v>4</v>
      </c>
      <c r="J31" s="12" t="s">
        <v>83</v>
      </c>
      <c r="K31" s="12" t="s">
        <v>9</v>
      </c>
      <c r="L31" s="11"/>
      <c r="M31" s="14">
        <v>80</v>
      </c>
      <c r="N31" s="31"/>
      <c r="O31" s="12" t="s">
        <v>2491</v>
      </c>
    </row>
    <row r="32" spans="1:15" ht="12.75" x14ac:dyDescent="0.2">
      <c r="A32" s="10" t="s">
        <v>983</v>
      </c>
      <c r="B32" s="11">
        <v>1</v>
      </c>
      <c r="C32" s="12" t="s">
        <v>940</v>
      </c>
      <c r="D32" s="12" t="s">
        <v>594</v>
      </c>
      <c r="E32" s="16" t="s">
        <v>4</v>
      </c>
      <c r="F32" s="12" t="str">
        <f t="shared" si="0"/>
        <v>63035K000</v>
      </c>
      <c r="G32" s="57">
        <v>104</v>
      </c>
      <c r="H32" s="14"/>
      <c r="I32" s="15" t="s">
        <v>4</v>
      </c>
      <c r="J32" s="12" t="s">
        <v>83</v>
      </c>
      <c r="K32" s="12" t="s">
        <v>9</v>
      </c>
      <c r="L32" s="11"/>
      <c r="M32" s="14">
        <v>103</v>
      </c>
      <c r="N32" s="31"/>
      <c r="O32" s="12" t="s">
        <v>2491</v>
      </c>
    </row>
    <row r="33" spans="1:15" ht="12.75" x14ac:dyDescent="0.2">
      <c r="A33" s="19"/>
      <c r="B33" s="20"/>
      <c r="C33" s="21"/>
      <c r="D33" s="22"/>
      <c r="E33" s="22"/>
      <c r="F33" s="22"/>
      <c r="G33" s="23"/>
      <c r="H33" s="23"/>
      <c r="I33" s="24"/>
      <c r="J33" s="22"/>
      <c r="K33" s="22" t="s">
        <v>4</v>
      </c>
      <c r="N33" s="43"/>
    </row>
    <row r="34" spans="1:15" ht="12.75" x14ac:dyDescent="0.2">
      <c r="A34" s="10" t="s">
        <v>984</v>
      </c>
      <c r="B34" s="11"/>
      <c r="C34" s="12" t="s">
        <v>948</v>
      </c>
      <c r="D34" s="12" t="s">
        <v>628</v>
      </c>
      <c r="E34" s="13" t="s">
        <v>45</v>
      </c>
      <c r="F34" s="12" t="s">
        <v>4</v>
      </c>
      <c r="G34" s="57">
        <v>4313</v>
      </c>
      <c r="H34" s="14">
        <f>+(B35*G35)+(B44*G44)+(B48*G48)+(B52*G52)+(B56*G56)+(B36*G36)</f>
        <v>4313</v>
      </c>
      <c r="I34" s="15" t="s">
        <v>4</v>
      </c>
      <c r="J34" s="12" t="s">
        <v>85</v>
      </c>
      <c r="K34" s="12" t="s">
        <v>38</v>
      </c>
      <c r="L34" s="11"/>
      <c r="M34" s="14">
        <v>4306</v>
      </c>
      <c r="N34" s="31"/>
      <c r="O34" s="12" t="s">
        <v>83</v>
      </c>
    </row>
    <row r="35" spans="1:15" ht="12.75" x14ac:dyDescent="0.2">
      <c r="A35" s="10" t="s">
        <v>985</v>
      </c>
      <c r="B35" s="11">
        <v>1</v>
      </c>
      <c r="C35" s="12" t="s">
        <v>950</v>
      </c>
      <c r="D35" s="12" t="s">
        <v>630</v>
      </c>
      <c r="E35" s="16" t="s">
        <v>4</v>
      </c>
      <c r="F35" s="12" t="str">
        <f>+C$34</f>
        <v>77200K100</v>
      </c>
      <c r="G35" s="57">
        <v>133</v>
      </c>
      <c r="H35" s="14"/>
      <c r="I35" s="15" t="s">
        <v>6</v>
      </c>
      <c r="J35" s="12" t="s">
        <v>85</v>
      </c>
      <c r="K35" s="12" t="s">
        <v>38</v>
      </c>
      <c r="L35" s="11"/>
      <c r="M35" s="14">
        <v>128</v>
      </c>
      <c r="N35" s="31"/>
      <c r="O35" s="12" t="s">
        <v>2486</v>
      </c>
    </row>
    <row r="36" spans="1:15" ht="12.75" x14ac:dyDescent="0.2">
      <c r="A36" s="10" t="s">
        <v>986</v>
      </c>
      <c r="B36" s="11">
        <v>1</v>
      </c>
      <c r="C36" s="12" t="s">
        <v>1507</v>
      </c>
      <c r="D36" s="12" t="s">
        <v>2059</v>
      </c>
      <c r="E36" s="17" t="s">
        <v>5</v>
      </c>
      <c r="F36" s="12" t="str">
        <f>+C$34</f>
        <v>77200K100</v>
      </c>
      <c r="G36" s="57">
        <v>437</v>
      </c>
      <c r="H36" s="14">
        <f>SUMPRODUCT(B37:B41,G37:G41)</f>
        <v>437</v>
      </c>
      <c r="I36" s="15" t="s">
        <v>6</v>
      </c>
      <c r="J36" s="12" t="s">
        <v>85</v>
      </c>
      <c r="K36" s="12" t="s">
        <v>82</v>
      </c>
      <c r="L36" s="11"/>
      <c r="M36" s="14">
        <v>436</v>
      </c>
      <c r="N36" s="31"/>
      <c r="O36" s="12" t="s">
        <v>2487</v>
      </c>
    </row>
    <row r="37" spans="1:15" ht="12.75" x14ac:dyDescent="0.2">
      <c r="A37" s="10" t="s">
        <v>987</v>
      </c>
      <c r="B37" s="11">
        <v>1</v>
      </c>
      <c r="C37" s="12" t="s">
        <v>1508</v>
      </c>
      <c r="D37" s="12" t="s">
        <v>342</v>
      </c>
      <c r="E37" s="16" t="s">
        <v>4</v>
      </c>
      <c r="F37" s="12" t="str">
        <f>+C$36</f>
        <v>05315K800</v>
      </c>
      <c r="G37" s="57">
        <v>81</v>
      </c>
      <c r="H37" s="14"/>
      <c r="I37" s="15" t="s">
        <v>4</v>
      </c>
      <c r="J37" s="12" t="s">
        <v>85</v>
      </c>
      <c r="K37" s="12" t="s">
        <v>82</v>
      </c>
      <c r="L37" s="11"/>
      <c r="M37" s="14">
        <v>82</v>
      </c>
      <c r="N37" s="31"/>
      <c r="O37" s="12" t="s">
        <v>2487</v>
      </c>
    </row>
    <row r="38" spans="1:15" ht="12.75" x14ac:dyDescent="0.2">
      <c r="A38" s="10" t="s">
        <v>988</v>
      </c>
      <c r="B38" s="11">
        <v>1</v>
      </c>
      <c r="C38" s="12" t="s">
        <v>2979</v>
      </c>
      <c r="D38" s="12" t="s">
        <v>345</v>
      </c>
      <c r="E38" s="16" t="s">
        <v>4</v>
      </c>
      <c r="F38" s="12" t="str">
        <f>+C$36</f>
        <v>05315K800</v>
      </c>
      <c r="G38" s="57">
        <v>100</v>
      </c>
      <c r="H38" s="14"/>
      <c r="I38" s="15" t="s">
        <v>4</v>
      </c>
      <c r="J38" s="12" t="s">
        <v>85</v>
      </c>
      <c r="K38" s="12" t="s">
        <v>82</v>
      </c>
      <c r="L38" s="11"/>
      <c r="M38" s="14">
        <v>99</v>
      </c>
      <c r="N38" s="31"/>
      <c r="O38" s="12" t="s">
        <v>2487</v>
      </c>
    </row>
    <row r="39" spans="1:15" ht="12.75" x14ac:dyDescent="0.2">
      <c r="A39" s="10" t="s">
        <v>989</v>
      </c>
      <c r="B39" s="11">
        <v>1</v>
      </c>
      <c r="C39" s="12" t="s">
        <v>2983</v>
      </c>
      <c r="D39" s="12" t="s">
        <v>345</v>
      </c>
      <c r="E39" s="16" t="s">
        <v>4</v>
      </c>
      <c r="F39" s="12" t="str">
        <f>+C$36</f>
        <v>05315K800</v>
      </c>
      <c r="G39" s="57">
        <v>90</v>
      </c>
      <c r="H39" s="14"/>
      <c r="I39" s="15" t="s">
        <v>4</v>
      </c>
      <c r="J39" s="12" t="s">
        <v>85</v>
      </c>
      <c r="K39" s="12" t="s">
        <v>82</v>
      </c>
      <c r="L39" s="11"/>
      <c r="M39" s="14">
        <v>89</v>
      </c>
      <c r="N39" s="31"/>
      <c r="O39" s="12" t="s">
        <v>2487</v>
      </c>
    </row>
    <row r="40" spans="1:15" ht="12.75" x14ac:dyDescent="0.2">
      <c r="A40" s="10" t="s">
        <v>990</v>
      </c>
      <c r="B40" s="11">
        <v>1</v>
      </c>
      <c r="C40" s="12" t="s">
        <v>2988</v>
      </c>
      <c r="D40" s="12" t="s">
        <v>447</v>
      </c>
      <c r="E40" s="16" t="s">
        <v>4</v>
      </c>
      <c r="F40" s="12" t="str">
        <f>+C$36</f>
        <v>05315K800</v>
      </c>
      <c r="G40" s="14">
        <v>44</v>
      </c>
      <c r="H40" s="14"/>
      <c r="I40" s="15"/>
      <c r="J40" s="12" t="s">
        <v>85</v>
      </c>
      <c r="K40" s="12" t="s">
        <v>12</v>
      </c>
      <c r="L40" s="11"/>
      <c r="M40" s="14"/>
      <c r="N40" s="31"/>
      <c r="O40" s="12" t="s">
        <v>2487</v>
      </c>
    </row>
    <row r="41" spans="1:15" ht="12.75" x14ac:dyDescent="0.2">
      <c r="A41" s="10" t="s">
        <v>991</v>
      </c>
      <c r="B41" s="11">
        <v>1</v>
      </c>
      <c r="C41" s="12" t="s">
        <v>1509</v>
      </c>
      <c r="D41" s="12" t="s">
        <v>86</v>
      </c>
      <c r="E41" s="18" t="s">
        <v>39</v>
      </c>
      <c r="F41" s="12" t="str">
        <f>+C$36</f>
        <v>05315K800</v>
      </c>
      <c r="G41" s="14">
        <v>122</v>
      </c>
      <c r="H41" s="14">
        <f>SUMPRODUCT(B42:B43,G42:G43)</f>
        <v>122</v>
      </c>
      <c r="I41" s="15" t="s">
        <v>4</v>
      </c>
      <c r="J41" s="12" t="s">
        <v>85</v>
      </c>
      <c r="K41" s="12" t="s">
        <v>25</v>
      </c>
      <c r="L41" s="11"/>
      <c r="M41" s="14"/>
      <c r="N41" s="31"/>
      <c r="O41" s="12" t="s">
        <v>2487</v>
      </c>
    </row>
    <row r="42" spans="1:15" ht="12.75" x14ac:dyDescent="0.2">
      <c r="A42" s="10" t="s">
        <v>992</v>
      </c>
      <c r="B42" s="11">
        <v>1</v>
      </c>
      <c r="C42" s="12" t="s">
        <v>911</v>
      </c>
      <c r="D42" s="12" t="s">
        <v>86</v>
      </c>
      <c r="E42" s="16" t="s">
        <v>4</v>
      </c>
      <c r="F42" s="12" t="str">
        <f>+C$41</f>
        <v>34120K100</v>
      </c>
      <c r="G42" s="14">
        <v>94</v>
      </c>
      <c r="H42" s="14"/>
      <c r="I42" s="15" t="s">
        <v>4</v>
      </c>
      <c r="J42" s="12" t="s">
        <v>85</v>
      </c>
      <c r="K42" s="12" t="s">
        <v>25</v>
      </c>
      <c r="L42" s="11"/>
      <c r="M42" s="14"/>
      <c r="N42" s="31"/>
      <c r="O42" s="12" t="s">
        <v>2487</v>
      </c>
    </row>
    <row r="43" spans="1:15" ht="12.75" x14ac:dyDescent="0.2">
      <c r="A43" s="10" t="s">
        <v>993</v>
      </c>
      <c r="B43" s="11">
        <v>1</v>
      </c>
      <c r="C43" s="12" t="s">
        <v>1691</v>
      </c>
      <c r="D43" s="12" t="s">
        <v>321</v>
      </c>
      <c r="E43" s="16" t="s">
        <v>4</v>
      </c>
      <c r="F43" s="12" t="str">
        <f>+C$41</f>
        <v>34120K100</v>
      </c>
      <c r="G43" s="14">
        <v>28</v>
      </c>
      <c r="H43" s="14"/>
      <c r="I43" s="15" t="s">
        <v>4</v>
      </c>
      <c r="J43" s="12" t="s">
        <v>85</v>
      </c>
      <c r="K43" s="12" t="s">
        <v>7</v>
      </c>
      <c r="L43" s="11"/>
      <c r="M43" s="14"/>
      <c r="N43" s="31"/>
      <c r="O43" s="12" t="s">
        <v>2487</v>
      </c>
    </row>
    <row r="44" spans="1:15" ht="12.75" x14ac:dyDescent="0.2">
      <c r="A44" s="10" t="s">
        <v>994</v>
      </c>
      <c r="B44" s="11">
        <v>1</v>
      </c>
      <c r="C44" s="12" t="s">
        <v>858</v>
      </c>
      <c r="D44" s="12" t="s">
        <v>366</v>
      </c>
      <c r="E44" s="17" t="s">
        <v>5</v>
      </c>
      <c r="F44" s="12" t="str">
        <f>+C$34</f>
        <v>77200K100</v>
      </c>
      <c r="G44" s="57">
        <v>551</v>
      </c>
      <c r="H44" s="14">
        <f>SUMPRODUCT(B45:B47,G45:G47)</f>
        <v>551</v>
      </c>
      <c r="I44" s="15" t="s">
        <v>6</v>
      </c>
      <c r="J44" s="12" t="s">
        <v>85</v>
      </c>
      <c r="K44" s="12" t="s">
        <v>96</v>
      </c>
      <c r="L44" s="11"/>
      <c r="M44" s="14">
        <v>550</v>
      </c>
      <c r="N44" s="31"/>
      <c r="O44" s="12" t="s">
        <v>2488</v>
      </c>
    </row>
    <row r="45" spans="1:15" ht="12.75" x14ac:dyDescent="0.2">
      <c r="A45" s="10" t="s">
        <v>995</v>
      </c>
      <c r="B45" s="11">
        <v>1</v>
      </c>
      <c r="C45" s="12" t="s">
        <v>860</v>
      </c>
      <c r="D45" s="12" t="s">
        <v>368</v>
      </c>
      <c r="E45" s="16" t="s">
        <v>4</v>
      </c>
      <c r="F45" s="12" t="str">
        <f>+C$44</f>
        <v>06235K300</v>
      </c>
      <c r="G45" s="57">
        <v>269</v>
      </c>
      <c r="H45" s="14"/>
      <c r="I45" s="15" t="s">
        <v>4</v>
      </c>
      <c r="J45" s="12" t="s">
        <v>85</v>
      </c>
      <c r="K45" s="12" t="s">
        <v>96</v>
      </c>
      <c r="L45" s="11"/>
      <c r="M45" s="14">
        <v>271</v>
      </c>
      <c r="N45" s="31"/>
      <c r="O45" s="12" t="s">
        <v>2488</v>
      </c>
    </row>
    <row r="46" spans="1:15" ht="12.75" x14ac:dyDescent="0.2">
      <c r="A46" s="10" t="s">
        <v>996</v>
      </c>
      <c r="B46" s="11">
        <v>2</v>
      </c>
      <c r="C46" s="12" t="s">
        <v>862</v>
      </c>
      <c r="D46" s="12" t="s">
        <v>370</v>
      </c>
      <c r="E46" s="16" t="s">
        <v>4</v>
      </c>
      <c r="F46" s="12" t="str">
        <f>+C$44</f>
        <v>06235K300</v>
      </c>
      <c r="G46" s="57">
        <v>88</v>
      </c>
      <c r="H46" s="14"/>
      <c r="I46" s="15" t="s">
        <v>4</v>
      </c>
      <c r="J46" s="12" t="s">
        <v>85</v>
      </c>
      <c r="K46" s="12" t="s">
        <v>96</v>
      </c>
      <c r="L46" s="11"/>
      <c r="M46" s="14">
        <v>87</v>
      </c>
      <c r="N46" s="31"/>
      <c r="O46" s="12" t="s">
        <v>2488</v>
      </c>
    </row>
    <row r="47" spans="1:15" ht="12.75" x14ac:dyDescent="0.2">
      <c r="A47" s="10" t="s">
        <v>997</v>
      </c>
      <c r="B47" s="11">
        <v>1</v>
      </c>
      <c r="C47" s="12" t="s">
        <v>864</v>
      </c>
      <c r="D47" s="12" t="s">
        <v>372</v>
      </c>
      <c r="E47" s="16" t="s">
        <v>4</v>
      </c>
      <c r="F47" s="12" t="str">
        <f>+C$44</f>
        <v>06235K300</v>
      </c>
      <c r="G47" s="57">
        <v>106</v>
      </c>
      <c r="H47" s="14"/>
      <c r="I47" s="15" t="s">
        <v>4</v>
      </c>
      <c r="J47" s="12" t="s">
        <v>85</v>
      </c>
      <c r="K47" s="12" t="s">
        <v>96</v>
      </c>
      <c r="L47" s="11"/>
      <c r="M47" s="14">
        <v>105</v>
      </c>
      <c r="N47" s="31"/>
      <c r="O47" s="12" t="s">
        <v>2488</v>
      </c>
    </row>
    <row r="48" spans="1:15" ht="12.75" x14ac:dyDescent="0.2">
      <c r="A48" s="10" t="s">
        <v>998</v>
      </c>
      <c r="B48" s="11">
        <v>3</v>
      </c>
      <c r="C48" s="12" t="s">
        <v>873</v>
      </c>
      <c r="D48" s="12" t="s">
        <v>403</v>
      </c>
      <c r="E48" s="17" t="s">
        <v>5</v>
      </c>
      <c r="F48" s="12" t="str">
        <f>+C$34</f>
        <v>77200K100</v>
      </c>
      <c r="G48" s="57">
        <v>648</v>
      </c>
      <c r="H48" s="14">
        <f>SUMPRODUCT(B49:B51,G49:G51)</f>
        <v>648</v>
      </c>
      <c r="I48" s="15" t="s">
        <v>6</v>
      </c>
      <c r="J48" s="12" t="s">
        <v>85</v>
      </c>
      <c r="K48" s="12" t="s">
        <v>8</v>
      </c>
      <c r="L48" s="11"/>
      <c r="M48" s="14">
        <v>646</v>
      </c>
      <c r="N48" s="31"/>
      <c r="O48" s="12" t="s">
        <v>2489</v>
      </c>
    </row>
    <row r="49" spans="1:15" ht="12.75" x14ac:dyDescent="0.2">
      <c r="A49" s="10" t="s">
        <v>999</v>
      </c>
      <c r="B49" s="11">
        <v>1</v>
      </c>
      <c r="C49" s="12" t="s">
        <v>875</v>
      </c>
      <c r="D49" s="12" t="s">
        <v>405</v>
      </c>
      <c r="E49" s="16" t="s">
        <v>4</v>
      </c>
      <c r="F49" s="12" t="str">
        <f>+C$48</f>
        <v>07215K100</v>
      </c>
      <c r="G49" s="57">
        <v>172</v>
      </c>
      <c r="H49" s="14"/>
      <c r="I49" s="15" t="s">
        <v>4</v>
      </c>
      <c r="J49" s="12" t="s">
        <v>85</v>
      </c>
      <c r="K49" s="12" t="s">
        <v>8</v>
      </c>
      <c r="L49" s="11"/>
      <c r="M49" s="14">
        <v>174</v>
      </c>
      <c r="N49" s="31"/>
      <c r="O49" s="12" t="s">
        <v>2489</v>
      </c>
    </row>
    <row r="50" spans="1:15" ht="12.75" x14ac:dyDescent="0.2">
      <c r="A50" s="10" t="s">
        <v>1000</v>
      </c>
      <c r="B50" s="11">
        <v>3</v>
      </c>
      <c r="C50" s="12" t="s">
        <v>877</v>
      </c>
      <c r="D50" s="12" t="s">
        <v>398</v>
      </c>
      <c r="E50" s="16" t="s">
        <v>4</v>
      </c>
      <c r="F50" s="12" t="str">
        <f>+C$48</f>
        <v>07215K100</v>
      </c>
      <c r="G50" s="57">
        <v>132</v>
      </c>
      <c r="H50" s="14"/>
      <c r="I50" s="15" t="s">
        <v>4</v>
      </c>
      <c r="J50" s="12" t="s">
        <v>85</v>
      </c>
      <c r="K50" s="12" t="s">
        <v>8</v>
      </c>
      <c r="L50" s="11"/>
      <c r="M50" s="14">
        <v>131</v>
      </c>
      <c r="N50" s="31"/>
      <c r="O50" s="12" t="s">
        <v>2489</v>
      </c>
    </row>
    <row r="51" spans="1:15" ht="12.75" x14ac:dyDescent="0.2">
      <c r="A51" s="10" t="s">
        <v>1001</v>
      </c>
      <c r="B51" s="11">
        <v>1</v>
      </c>
      <c r="C51" s="12" t="s">
        <v>879</v>
      </c>
      <c r="D51" s="12" t="s">
        <v>400</v>
      </c>
      <c r="E51" s="16" t="s">
        <v>4</v>
      </c>
      <c r="F51" s="12" t="str">
        <f>+C$48</f>
        <v>07215K100</v>
      </c>
      <c r="G51" s="57">
        <v>80</v>
      </c>
      <c r="H51" s="14"/>
      <c r="I51" s="15" t="s">
        <v>4</v>
      </c>
      <c r="J51" s="12" t="s">
        <v>85</v>
      </c>
      <c r="K51" s="12" t="s">
        <v>8</v>
      </c>
      <c r="L51" s="11"/>
      <c r="M51" s="14">
        <v>79</v>
      </c>
      <c r="N51" s="31"/>
      <c r="O51" s="12" t="s">
        <v>2489</v>
      </c>
    </row>
    <row r="52" spans="1:15" ht="12.75" x14ac:dyDescent="0.2">
      <c r="A52" s="10" t="s">
        <v>1002</v>
      </c>
      <c r="B52" s="11">
        <v>1</v>
      </c>
      <c r="C52" s="12" t="s">
        <v>897</v>
      </c>
      <c r="D52" s="12" t="s">
        <v>474</v>
      </c>
      <c r="E52" s="17" t="s">
        <v>5</v>
      </c>
      <c r="F52" s="12" t="str">
        <f>+C$34</f>
        <v>77200K100</v>
      </c>
      <c r="G52" s="57">
        <v>360</v>
      </c>
      <c r="H52" s="14">
        <f>SUMPRODUCT(B53:B55,G53:G55)</f>
        <v>360</v>
      </c>
      <c r="I52" s="15" t="s">
        <v>6</v>
      </c>
      <c r="J52" s="12" t="s">
        <v>85</v>
      </c>
      <c r="K52" s="12" t="s">
        <v>16</v>
      </c>
      <c r="L52" s="11"/>
      <c r="M52" s="14">
        <v>361</v>
      </c>
      <c r="N52" s="31"/>
      <c r="O52" s="12" t="s">
        <v>2490</v>
      </c>
    </row>
    <row r="53" spans="1:15" ht="12.75" x14ac:dyDescent="0.2">
      <c r="A53" s="10" t="s">
        <v>1003</v>
      </c>
      <c r="B53" s="11">
        <v>1</v>
      </c>
      <c r="C53" s="12" t="s">
        <v>899</v>
      </c>
      <c r="D53" s="12" t="s">
        <v>476</v>
      </c>
      <c r="E53" s="16" t="s">
        <v>4</v>
      </c>
      <c r="F53" s="12" t="str">
        <f>+C$52</f>
        <v>17215K100</v>
      </c>
      <c r="G53" s="57">
        <v>97</v>
      </c>
      <c r="H53" s="14"/>
      <c r="I53" s="15" t="s">
        <v>4</v>
      </c>
      <c r="J53" s="12" t="s">
        <v>85</v>
      </c>
      <c r="K53" s="12" t="s">
        <v>16</v>
      </c>
      <c r="L53" s="11"/>
      <c r="M53" s="14">
        <v>98</v>
      </c>
      <c r="N53" s="31"/>
      <c r="O53" s="12" t="s">
        <v>2490</v>
      </c>
    </row>
    <row r="54" spans="1:15" ht="12.75" x14ac:dyDescent="0.2">
      <c r="A54" s="10" t="s">
        <v>1004</v>
      </c>
      <c r="B54" s="11">
        <v>1</v>
      </c>
      <c r="C54" s="12" t="s">
        <v>881</v>
      </c>
      <c r="D54" s="12" t="s">
        <v>401</v>
      </c>
      <c r="E54" s="16" t="s">
        <v>4</v>
      </c>
      <c r="F54" s="12" t="str">
        <f>+C$52</f>
        <v>17215K100</v>
      </c>
      <c r="G54" s="14">
        <v>79</v>
      </c>
      <c r="H54" s="14"/>
      <c r="I54" s="15" t="s">
        <v>4</v>
      </c>
      <c r="J54" s="12" t="s">
        <v>85</v>
      </c>
      <c r="K54" s="12" t="s">
        <v>8</v>
      </c>
      <c r="L54" s="11"/>
      <c r="M54" s="14"/>
      <c r="N54" s="31"/>
      <c r="O54" s="12" t="s">
        <v>2490</v>
      </c>
    </row>
    <row r="55" spans="1:15" ht="12.75" x14ac:dyDescent="0.2">
      <c r="A55" s="10" t="s">
        <v>1005</v>
      </c>
      <c r="B55" s="11">
        <v>2</v>
      </c>
      <c r="C55" s="12" t="s">
        <v>901</v>
      </c>
      <c r="D55" s="12" t="s">
        <v>471</v>
      </c>
      <c r="E55" s="16" t="s">
        <v>4</v>
      </c>
      <c r="F55" s="12" t="str">
        <f>+C$52</f>
        <v>17215K100</v>
      </c>
      <c r="G55" s="14">
        <v>92</v>
      </c>
      <c r="H55" s="14"/>
      <c r="I55" s="15" t="s">
        <v>4</v>
      </c>
      <c r="J55" s="12" t="s">
        <v>85</v>
      </c>
      <c r="K55" s="12" t="s">
        <v>16</v>
      </c>
      <c r="L55" s="11"/>
      <c r="M55" s="14"/>
      <c r="N55" s="31"/>
      <c r="O55" s="12" t="s">
        <v>2490</v>
      </c>
    </row>
    <row r="56" spans="1:15" ht="12.75" x14ac:dyDescent="0.2">
      <c r="A56" s="10" t="s">
        <v>1006</v>
      </c>
      <c r="B56" s="11">
        <v>1</v>
      </c>
      <c r="C56" s="12" t="s">
        <v>1510</v>
      </c>
      <c r="D56" s="12" t="s">
        <v>595</v>
      </c>
      <c r="E56" s="17" t="s">
        <v>5</v>
      </c>
      <c r="F56" s="12" t="str">
        <f>+C$34</f>
        <v>77200K100</v>
      </c>
      <c r="G56" s="57">
        <v>888</v>
      </c>
      <c r="H56" s="14">
        <f>SUMPRODUCT(B57:B64,G57:G64)</f>
        <v>888</v>
      </c>
      <c r="I56" s="15" t="s">
        <v>6</v>
      </c>
      <c r="J56" s="12" t="s">
        <v>85</v>
      </c>
      <c r="K56" s="12" t="s">
        <v>9</v>
      </c>
      <c r="L56" s="11"/>
      <c r="M56" s="14">
        <v>893</v>
      </c>
      <c r="N56" s="31"/>
      <c r="O56" s="12" t="s">
        <v>2491</v>
      </c>
    </row>
    <row r="57" spans="1:15" ht="12.75" x14ac:dyDescent="0.2">
      <c r="A57" s="10" t="s">
        <v>1007</v>
      </c>
      <c r="B57" s="11">
        <v>1</v>
      </c>
      <c r="C57" s="12" t="s">
        <v>941</v>
      </c>
      <c r="D57" s="12" t="s">
        <v>589</v>
      </c>
      <c r="E57" s="16" t="s">
        <v>4</v>
      </c>
      <c r="F57" s="12" t="str">
        <f t="shared" ref="F57:F64" si="1">+C$56</f>
        <v>63045K000</v>
      </c>
      <c r="G57" s="57">
        <v>81</v>
      </c>
      <c r="H57" s="14"/>
      <c r="I57" s="15" t="s">
        <v>4</v>
      </c>
      <c r="J57" s="12" t="s">
        <v>85</v>
      </c>
      <c r="K57" s="12" t="s">
        <v>9</v>
      </c>
      <c r="L57" s="11"/>
      <c r="M57" s="14">
        <v>84</v>
      </c>
      <c r="N57" s="31"/>
      <c r="O57" s="12" t="s">
        <v>2491</v>
      </c>
    </row>
    <row r="58" spans="1:15" ht="12.75" x14ac:dyDescent="0.2">
      <c r="A58" s="10" t="s">
        <v>1008</v>
      </c>
      <c r="B58" s="11">
        <v>1</v>
      </c>
      <c r="C58" s="12" t="s">
        <v>889</v>
      </c>
      <c r="D58" s="12" t="s">
        <v>411</v>
      </c>
      <c r="E58" s="16" t="s">
        <v>4</v>
      </c>
      <c r="F58" s="12" t="str">
        <f t="shared" si="1"/>
        <v>63045K000</v>
      </c>
      <c r="G58" s="14">
        <v>82</v>
      </c>
      <c r="H58" s="14"/>
      <c r="I58" s="15" t="s">
        <v>4</v>
      </c>
      <c r="J58" s="12" t="s">
        <v>85</v>
      </c>
      <c r="K58" s="12" t="s">
        <v>21</v>
      </c>
      <c r="L58" s="11"/>
      <c r="M58" s="14"/>
      <c r="N58" s="31"/>
      <c r="O58" s="12" t="s">
        <v>2491</v>
      </c>
    </row>
    <row r="59" spans="1:15" ht="12.75" x14ac:dyDescent="0.2">
      <c r="A59" s="10" t="s">
        <v>1009</v>
      </c>
      <c r="B59" s="11">
        <v>1</v>
      </c>
      <c r="C59" s="12" t="s">
        <v>1511</v>
      </c>
      <c r="D59" s="12" t="s">
        <v>548</v>
      </c>
      <c r="E59" s="16" t="s">
        <v>4</v>
      </c>
      <c r="F59" s="12" t="str">
        <f t="shared" si="1"/>
        <v>63045K000</v>
      </c>
      <c r="G59" s="57">
        <v>90</v>
      </c>
      <c r="H59" s="14"/>
      <c r="I59" s="15" t="s">
        <v>4</v>
      </c>
      <c r="J59" s="12" t="s">
        <v>85</v>
      </c>
      <c r="K59" s="12" t="s">
        <v>30</v>
      </c>
      <c r="L59" s="11"/>
      <c r="M59" s="14">
        <v>89</v>
      </c>
      <c r="N59" s="31"/>
      <c r="O59" s="12" t="s">
        <v>2491</v>
      </c>
    </row>
    <row r="60" spans="1:15" ht="12.75" x14ac:dyDescent="0.2">
      <c r="A60" s="10" t="s">
        <v>1010</v>
      </c>
      <c r="B60" s="11">
        <v>1</v>
      </c>
      <c r="C60" s="12" t="s">
        <v>1512</v>
      </c>
      <c r="D60" s="12" t="s">
        <v>1531</v>
      </c>
      <c r="E60" s="16" t="s">
        <v>4</v>
      </c>
      <c r="F60" s="12" t="str">
        <f t="shared" si="1"/>
        <v>63045K000</v>
      </c>
      <c r="G60" s="57">
        <v>77</v>
      </c>
      <c r="H60" s="14"/>
      <c r="I60" s="15" t="s">
        <v>4</v>
      </c>
      <c r="J60" s="12" t="s">
        <v>85</v>
      </c>
      <c r="K60" s="12" t="s">
        <v>9</v>
      </c>
      <c r="L60" s="11"/>
      <c r="M60" s="14">
        <v>78</v>
      </c>
      <c r="N60" s="31"/>
      <c r="O60" s="12" t="s">
        <v>2491</v>
      </c>
    </row>
    <row r="61" spans="1:15" ht="12.75" x14ac:dyDescent="0.2">
      <c r="A61" s="10" t="s">
        <v>1011</v>
      </c>
      <c r="B61" s="11">
        <v>1</v>
      </c>
      <c r="C61" s="12" t="s">
        <v>942</v>
      </c>
      <c r="D61" s="12" t="s">
        <v>596</v>
      </c>
      <c r="E61" s="16" t="s">
        <v>4</v>
      </c>
      <c r="F61" s="12" t="str">
        <f t="shared" si="1"/>
        <v>63045K000</v>
      </c>
      <c r="G61" s="57">
        <v>113</v>
      </c>
      <c r="H61" s="14"/>
      <c r="I61" s="15" t="s">
        <v>4</v>
      </c>
      <c r="J61" s="12" t="s">
        <v>85</v>
      </c>
      <c r="K61" s="12" t="s">
        <v>9</v>
      </c>
      <c r="L61" s="11"/>
      <c r="M61" s="14">
        <v>114</v>
      </c>
      <c r="N61" s="31"/>
      <c r="O61" s="12" t="s">
        <v>2491</v>
      </c>
    </row>
    <row r="62" spans="1:15" ht="12.75" x14ac:dyDescent="0.2">
      <c r="A62" s="10" t="s">
        <v>1012</v>
      </c>
      <c r="B62" s="11">
        <v>1</v>
      </c>
      <c r="C62" s="12" t="s">
        <v>1514</v>
      </c>
      <c r="D62" s="12" t="s">
        <v>598</v>
      </c>
      <c r="E62" s="16" t="s">
        <v>4</v>
      </c>
      <c r="F62" s="12" t="str">
        <f t="shared" si="1"/>
        <v>63045K000</v>
      </c>
      <c r="G62" s="57">
        <v>101</v>
      </c>
      <c r="H62" s="14"/>
      <c r="I62" s="15" t="s">
        <v>4</v>
      </c>
      <c r="J62" s="12" t="s">
        <v>85</v>
      </c>
      <c r="K62" s="12" t="s">
        <v>9</v>
      </c>
      <c r="L62" s="11"/>
      <c r="M62" s="14">
        <v>103</v>
      </c>
      <c r="N62" s="31"/>
      <c r="O62" s="12" t="s">
        <v>2491</v>
      </c>
    </row>
    <row r="63" spans="1:15" ht="12.75" x14ac:dyDescent="0.2">
      <c r="A63" s="10" t="s">
        <v>1013</v>
      </c>
      <c r="B63" s="11">
        <v>3</v>
      </c>
      <c r="C63" s="12" t="s">
        <v>1513</v>
      </c>
      <c r="D63" s="12" t="s">
        <v>597</v>
      </c>
      <c r="E63" s="16" t="s">
        <v>4</v>
      </c>
      <c r="F63" s="12" t="str">
        <f t="shared" si="1"/>
        <v>63045K000</v>
      </c>
      <c r="G63" s="14">
        <v>80</v>
      </c>
      <c r="H63" s="14"/>
      <c r="I63" s="15" t="s">
        <v>4</v>
      </c>
      <c r="J63" s="12" t="s">
        <v>85</v>
      </c>
      <c r="K63" s="12" t="s">
        <v>9</v>
      </c>
      <c r="L63" s="11"/>
      <c r="M63" s="14"/>
      <c r="N63" s="31"/>
      <c r="O63" s="12" t="s">
        <v>2491</v>
      </c>
    </row>
    <row r="64" spans="1:15" ht="12.75" x14ac:dyDescent="0.2">
      <c r="A64" s="10" t="s">
        <v>1014</v>
      </c>
      <c r="B64" s="11">
        <v>1</v>
      </c>
      <c r="C64" s="12" t="s">
        <v>943</v>
      </c>
      <c r="D64" s="12" t="s">
        <v>599</v>
      </c>
      <c r="E64" s="16" t="s">
        <v>4</v>
      </c>
      <c r="F64" s="12" t="str">
        <f t="shared" si="1"/>
        <v>63045K000</v>
      </c>
      <c r="G64" s="57">
        <v>104</v>
      </c>
      <c r="H64" s="14"/>
      <c r="I64" s="15" t="s">
        <v>4</v>
      </c>
      <c r="J64" s="12" t="s">
        <v>85</v>
      </c>
      <c r="K64" s="12" t="s">
        <v>9</v>
      </c>
      <c r="L64" s="11"/>
      <c r="M64" s="14">
        <v>103</v>
      </c>
      <c r="N64" s="31"/>
      <c r="O64" s="12" t="s">
        <v>2491</v>
      </c>
    </row>
    <row r="65" spans="1:15" ht="12.75" x14ac:dyDescent="0.2">
      <c r="A65" s="19"/>
      <c r="B65" s="20"/>
      <c r="C65" s="21"/>
      <c r="D65" s="22"/>
      <c r="E65" s="22"/>
      <c r="F65" s="22"/>
      <c r="G65" s="23"/>
      <c r="H65" s="23"/>
      <c r="I65" s="24"/>
      <c r="J65" s="22"/>
      <c r="K65" s="22" t="s">
        <v>4</v>
      </c>
      <c r="N65" s="43"/>
    </row>
    <row r="66" spans="1:15" ht="12.75" x14ac:dyDescent="0.2">
      <c r="A66" s="10" t="s">
        <v>1015</v>
      </c>
      <c r="B66" s="11"/>
      <c r="C66" s="12" t="s">
        <v>924</v>
      </c>
      <c r="D66" s="12" t="s">
        <v>559</v>
      </c>
      <c r="E66" s="13" t="s">
        <v>45</v>
      </c>
      <c r="F66" s="12" t="s">
        <v>4</v>
      </c>
      <c r="G66" s="57">
        <v>4506</v>
      </c>
      <c r="H66" s="14">
        <f>+(B67*G67)+(B68*G68)+(B76*G76)+(B79*G79)+(B82*G82)+(B86*G86)</f>
        <v>4506</v>
      </c>
      <c r="I66" s="15" t="s">
        <v>4</v>
      </c>
      <c r="J66" s="12" t="s">
        <v>84</v>
      </c>
      <c r="K66" s="12" t="s">
        <v>33</v>
      </c>
      <c r="L66" s="11"/>
      <c r="M66" s="14">
        <v>4500</v>
      </c>
      <c r="N66" s="31"/>
      <c r="O66" s="12" t="s">
        <v>84</v>
      </c>
    </row>
    <row r="67" spans="1:15" ht="12.75" x14ac:dyDescent="0.2">
      <c r="A67" s="10" t="s">
        <v>1016</v>
      </c>
      <c r="B67" s="11">
        <v>1</v>
      </c>
      <c r="C67" s="12" t="s">
        <v>925</v>
      </c>
      <c r="D67" s="12" t="s">
        <v>560</v>
      </c>
      <c r="E67" s="16" t="s">
        <v>4</v>
      </c>
      <c r="F67" s="12" t="str">
        <f>+C$66</f>
        <v>47110K000</v>
      </c>
      <c r="G67" s="57">
        <v>141</v>
      </c>
      <c r="H67" s="14"/>
      <c r="I67" s="15" t="s">
        <v>6</v>
      </c>
      <c r="J67" s="12" t="s">
        <v>84</v>
      </c>
      <c r="K67" s="12" t="s">
        <v>33</v>
      </c>
      <c r="L67" s="11"/>
      <c r="M67" s="14">
        <v>136</v>
      </c>
      <c r="N67" s="31"/>
      <c r="O67" s="12" t="s">
        <v>2486</v>
      </c>
    </row>
    <row r="68" spans="1:15" ht="12.75" x14ac:dyDescent="0.2">
      <c r="A68" s="10" t="s">
        <v>1017</v>
      </c>
      <c r="B68" s="11">
        <v>1</v>
      </c>
      <c r="C68" s="12" t="s">
        <v>1515</v>
      </c>
      <c r="D68" s="12" t="s">
        <v>338</v>
      </c>
      <c r="E68" s="17" t="s">
        <v>5</v>
      </c>
      <c r="F68" s="12" t="str">
        <f>+C$66</f>
        <v>47110K000</v>
      </c>
      <c r="G68" s="14">
        <v>431</v>
      </c>
      <c r="H68" s="14">
        <f>SUMPRODUCT(B69:B73,G69:G73)</f>
        <v>431</v>
      </c>
      <c r="I68" s="15" t="s">
        <v>6</v>
      </c>
      <c r="J68" s="12" t="s">
        <v>84</v>
      </c>
      <c r="K68" s="12" t="s">
        <v>82</v>
      </c>
      <c r="L68" s="11"/>
      <c r="M68" s="14"/>
      <c r="N68" s="31"/>
      <c r="O68" s="12" t="s">
        <v>2487</v>
      </c>
    </row>
    <row r="69" spans="1:15" ht="12.75" x14ac:dyDescent="0.2">
      <c r="A69" s="10" t="s">
        <v>1018</v>
      </c>
      <c r="B69" s="11">
        <v>1</v>
      </c>
      <c r="C69" s="12" t="s">
        <v>1516</v>
      </c>
      <c r="D69" s="12" t="s">
        <v>341</v>
      </c>
      <c r="E69" s="16" t="s">
        <v>4</v>
      </c>
      <c r="F69" s="12" t="str">
        <f>+C$68</f>
        <v>05315K700</v>
      </c>
      <c r="G69" s="57">
        <v>81</v>
      </c>
      <c r="H69" s="14"/>
      <c r="I69" s="15" t="s">
        <v>4</v>
      </c>
      <c r="J69" s="12" t="s">
        <v>84</v>
      </c>
      <c r="K69" s="12" t="s">
        <v>82</v>
      </c>
      <c r="L69" s="11"/>
      <c r="M69" s="14">
        <v>82</v>
      </c>
      <c r="N69" s="31"/>
      <c r="O69" s="12" t="s">
        <v>2487</v>
      </c>
    </row>
    <row r="70" spans="1:15" ht="12.75" x14ac:dyDescent="0.2">
      <c r="A70" s="10" t="s">
        <v>1019</v>
      </c>
      <c r="B70" s="11">
        <v>1</v>
      </c>
      <c r="C70" s="12" t="s">
        <v>2978</v>
      </c>
      <c r="D70" s="12" t="s">
        <v>344</v>
      </c>
      <c r="E70" s="16" t="s">
        <v>4</v>
      </c>
      <c r="F70" s="12" t="str">
        <f>+C$68</f>
        <v>05315K700</v>
      </c>
      <c r="G70" s="57">
        <v>96</v>
      </c>
      <c r="H70" s="14"/>
      <c r="I70" s="15" t="s">
        <v>4</v>
      </c>
      <c r="J70" s="12" t="s">
        <v>84</v>
      </c>
      <c r="K70" s="12" t="s">
        <v>82</v>
      </c>
      <c r="L70" s="11"/>
      <c r="M70" s="14">
        <v>95</v>
      </c>
      <c r="N70" s="31"/>
      <c r="O70" s="12" t="s">
        <v>2487</v>
      </c>
    </row>
    <row r="71" spans="1:15" ht="12.75" x14ac:dyDescent="0.2">
      <c r="A71" s="10" t="s">
        <v>1020</v>
      </c>
      <c r="B71" s="11">
        <v>1</v>
      </c>
      <c r="C71" s="12" t="s">
        <v>2982</v>
      </c>
      <c r="D71" s="12" t="s">
        <v>346</v>
      </c>
      <c r="E71" s="16" t="s">
        <v>4</v>
      </c>
      <c r="F71" s="12" t="str">
        <f>+C$68</f>
        <v>05315K700</v>
      </c>
      <c r="G71" s="57">
        <v>88</v>
      </c>
      <c r="H71" s="14"/>
      <c r="I71" s="15" t="s">
        <v>4</v>
      </c>
      <c r="J71" s="12" t="s">
        <v>84</v>
      </c>
      <c r="K71" s="12" t="s">
        <v>82</v>
      </c>
      <c r="L71" s="11"/>
      <c r="M71" s="14">
        <v>87</v>
      </c>
      <c r="N71" s="31"/>
      <c r="O71" s="12" t="s">
        <v>2487</v>
      </c>
    </row>
    <row r="72" spans="1:15" ht="12.75" x14ac:dyDescent="0.2">
      <c r="A72" s="10" t="s">
        <v>1021</v>
      </c>
      <c r="B72" s="11">
        <v>1</v>
      </c>
      <c r="C72" s="12" t="s">
        <v>2986</v>
      </c>
      <c r="D72" s="12" t="s">
        <v>446</v>
      </c>
      <c r="E72" s="16" t="s">
        <v>4</v>
      </c>
      <c r="F72" s="12" t="str">
        <f>+C$68</f>
        <v>05315K700</v>
      </c>
      <c r="G72" s="57">
        <v>44</v>
      </c>
      <c r="H72" s="14"/>
      <c r="I72" s="15" t="s">
        <v>4</v>
      </c>
      <c r="J72" s="12" t="s">
        <v>84</v>
      </c>
      <c r="K72" s="12" t="s">
        <v>12</v>
      </c>
      <c r="L72" s="11"/>
      <c r="M72" s="14">
        <v>45</v>
      </c>
      <c r="N72" s="31"/>
      <c r="O72" s="12" t="s">
        <v>2487</v>
      </c>
    </row>
    <row r="73" spans="1:15" ht="12.75" x14ac:dyDescent="0.2">
      <c r="A73" s="10" t="s">
        <v>1022</v>
      </c>
      <c r="B73" s="11">
        <v>1</v>
      </c>
      <c r="C73" s="12" t="s">
        <v>1692</v>
      </c>
      <c r="D73" s="12" t="s">
        <v>1538</v>
      </c>
      <c r="E73" s="18" t="s">
        <v>39</v>
      </c>
      <c r="F73" s="12" t="str">
        <f>+C$68</f>
        <v>05315K700</v>
      </c>
      <c r="G73" s="14">
        <v>122</v>
      </c>
      <c r="H73" s="14">
        <f>SUMPRODUCT(B74:B75,G74:G75)</f>
        <v>122</v>
      </c>
      <c r="I73" s="15" t="s">
        <v>4</v>
      </c>
      <c r="J73" s="12" t="s">
        <v>84</v>
      </c>
      <c r="K73" s="12" t="s">
        <v>25</v>
      </c>
      <c r="L73" s="11"/>
      <c r="M73" s="14"/>
      <c r="N73" s="31"/>
      <c r="O73" s="12" t="s">
        <v>2487</v>
      </c>
    </row>
    <row r="74" spans="1:15" ht="12.75" x14ac:dyDescent="0.2">
      <c r="A74" s="10" t="s">
        <v>1023</v>
      </c>
      <c r="B74" s="11">
        <v>1</v>
      </c>
      <c r="C74" s="12" t="s">
        <v>909</v>
      </c>
      <c r="D74" s="12" t="s">
        <v>910</v>
      </c>
      <c r="E74" s="16" t="s">
        <v>4</v>
      </c>
      <c r="F74" s="12" t="str">
        <f>+C$73</f>
        <v>34120K200</v>
      </c>
      <c r="G74" s="14">
        <v>94</v>
      </c>
      <c r="H74" s="14"/>
      <c r="I74" s="15" t="s">
        <v>4</v>
      </c>
      <c r="J74" s="12" t="s">
        <v>84</v>
      </c>
      <c r="K74" s="12" t="s">
        <v>25</v>
      </c>
      <c r="L74" s="11"/>
      <c r="M74" s="14"/>
      <c r="N74" s="31"/>
      <c r="O74" s="12" t="s">
        <v>2487</v>
      </c>
    </row>
    <row r="75" spans="1:15" ht="12.75" x14ac:dyDescent="0.2">
      <c r="A75" s="10" t="s">
        <v>1024</v>
      </c>
      <c r="B75" s="11">
        <v>1</v>
      </c>
      <c r="C75" s="12" t="s">
        <v>1693</v>
      </c>
      <c r="D75" s="12" t="s">
        <v>756</v>
      </c>
      <c r="E75" s="16" t="s">
        <v>4</v>
      </c>
      <c r="F75" s="12" t="str">
        <f>+C$73</f>
        <v>34120K200</v>
      </c>
      <c r="G75" s="14">
        <v>28</v>
      </c>
      <c r="H75" s="14"/>
      <c r="I75" s="15" t="s">
        <v>4</v>
      </c>
      <c r="J75" s="12" t="s">
        <v>84</v>
      </c>
      <c r="K75" s="12" t="s">
        <v>7</v>
      </c>
      <c r="L75" s="11"/>
      <c r="M75" s="14"/>
      <c r="N75" s="31"/>
      <c r="O75" s="12" t="s">
        <v>2487</v>
      </c>
    </row>
    <row r="76" spans="1:15" ht="12.75" x14ac:dyDescent="0.2">
      <c r="A76" s="10" t="s">
        <v>1025</v>
      </c>
      <c r="B76" s="11">
        <v>1</v>
      </c>
      <c r="C76" s="12" t="s">
        <v>865</v>
      </c>
      <c r="D76" s="12" t="s">
        <v>373</v>
      </c>
      <c r="E76" s="17" t="s">
        <v>5</v>
      </c>
      <c r="F76" s="12" t="str">
        <f>+C$66</f>
        <v>47110K000</v>
      </c>
      <c r="G76" s="57">
        <v>518</v>
      </c>
      <c r="H76" s="14">
        <f>SUMPRODUCT(B77:B78,G77:G78)</f>
        <v>518</v>
      </c>
      <c r="I76" s="15" t="s">
        <v>6</v>
      </c>
      <c r="J76" s="12" t="s">
        <v>84</v>
      </c>
      <c r="K76" s="12" t="s">
        <v>96</v>
      </c>
      <c r="L76" s="11"/>
      <c r="M76" s="14">
        <v>517</v>
      </c>
      <c r="N76" s="31"/>
      <c r="O76" s="12" t="s">
        <v>2488</v>
      </c>
    </row>
    <row r="77" spans="1:15" ht="12.75" x14ac:dyDescent="0.2">
      <c r="A77" s="10" t="s">
        <v>1026</v>
      </c>
      <c r="B77" s="11">
        <v>1</v>
      </c>
      <c r="C77" s="12" t="s">
        <v>866</v>
      </c>
      <c r="D77" s="12" t="s">
        <v>374</v>
      </c>
      <c r="E77" s="16" t="s">
        <v>4</v>
      </c>
      <c r="F77" s="12" t="str">
        <f>+C$76</f>
        <v>06325K000</v>
      </c>
      <c r="G77" s="57">
        <v>263</v>
      </c>
      <c r="H77" s="14"/>
      <c r="I77" s="15" t="s">
        <v>4</v>
      </c>
      <c r="J77" s="12" t="s">
        <v>84</v>
      </c>
      <c r="K77" s="12" t="s">
        <v>96</v>
      </c>
      <c r="L77" s="11"/>
      <c r="M77" s="14">
        <v>265</v>
      </c>
      <c r="N77" s="31"/>
      <c r="O77" s="12" t="s">
        <v>2488</v>
      </c>
    </row>
    <row r="78" spans="1:15" ht="12.75" x14ac:dyDescent="0.2">
      <c r="A78" s="10" t="s">
        <v>1027</v>
      </c>
      <c r="B78" s="11">
        <v>3</v>
      </c>
      <c r="C78" s="12" t="s">
        <v>867</v>
      </c>
      <c r="D78" s="12" t="s">
        <v>375</v>
      </c>
      <c r="E78" s="16" t="s">
        <v>4</v>
      </c>
      <c r="F78" s="12" t="str">
        <f>+C$76</f>
        <v>06325K000</v>
      </c>
      <c r="G78" s="57">
        <v>85</v>
      </c>
      <c r="H78" s="14"/>
      <c r="I78" s="15" t="s">
        <v>4</v>
      </c>
      <c r="J78" s="12" t="s">
        <v>84</v>
      </c>
      <c r="K78" s="12" t="s">
        <v>96</v>
      </c>
      <c r="L78" s="11"/>
      <c r="M78" s="14">
        <v>84</v>
      </c>
      <c r="N78" s="31"/>
      <c r="O78" s="12" t="s">
        <v>2488</v>
      </c>
    </row>
    <row r="79" spans="1:15" ht="12.75" x14ac:dyDescent="0.2">
      <c r="A79" s="10" t="s">
        <v>1028</v>
      </c>
      <c r="B79" s="11">
        <v>3</v>
      </c>
      <c r="C79" s="12" t="s">
        <v>1517</v>
      </c>
      <c r="D79" s="12" t="s">
        <v>394</v>
      </c>
      <c r="E79" s="17" t="s">
        <v>5</v>
      </c>
      <c r="F79" s="12" t="str">
        <f>+C$66</f>
        <v>47110K000</v>
      </c>
      <c r="G79" s="57">
        <v>638</v>
      </c>
      <c r="H79" s="14">
        <f>SUMPRODUCT(B80:B81,G80:G81)</f>
        <v>638</v>
      </c>
      <c r="I79" s="15" t="s">
        <v>6</v>
      </c>
      <c r="J79" s="12" t="s">
        <v>84</v>
      </c>
      <c r="K79" s="12" t="s">
        <v>8</v>
      </c>
      <c r="L79" s="11"/>
      <c r="M79" s="14">
        <v>637</v>
      </c>
      <c r="N79" s="31"/>
      <c r="O79" s="12" t="s">
        <v>2489</v>
      </c>
    </row>
    <row r="80" spans="1:15" ht="12.75" x14ac:dyDescent="0.2">
      <c r="A80" s="10" t="s">
        <v>1029</v>
      </c>
      <c r="B80" s="11">
        <v>1</v>
      </c>
      <c r="C80" s="12" t="s">
        <v>871</v>
      </c>
      <c r="D80" s="12" t="s">
        <v>395</v>
      </c>
      <c r="E80" s="16" t="s">
        <v>4</v>
      </c>
      <c r="F80" s="12" t="str">
        <f>+C$79</f>
        <v>07195K000</v>
      </c>
      <c r="G80" s="57">
        <v>182</v>
      </c>
      <c r="H80" s="14"/>
      <c r="I80" s="15" t="s">
        <v>4</v>
      </c>
      <c r="J80" s="12" t="s">
        <v>84</v>
      </c>
      <c r="K80" s="12" t="s">
        <v>8</v>
      </c>
      <c r="L80" s="11"/>
      <c r="M80" s="14">
        <v>184</v>
      </c>
      <c r="N80" s="31"/>
      <c r="O80" s="12" t="s">
        <v>2489</v>
      </c>
    </row>
    <row r="81" spans="1:15" ht="12.75" x14ac:dyDescent="0.2">
      <c r="A81" s="10" t="s">
        <v>1030</v>
      </c>
      <c r="B81" s="11">
        <v>3</v>
      </c>
      <c r="C81" s="12" t="s">
        <v>1518</v>
      </c>
      <c r="D81" s="12" t="s">
        <v>393</v>
      </c>
      <c r="E81" s="16" t="s">
        <v>4</v>
      </c>
      <c r="F81" s="12" t="str">
        <f>+C$79</f>
        <v>07195K000</v>
      </c>
      <c r="G81" s="57">
        <v>152</v>
      </c>
      <c r="H81" s="14"/>
      <c r="I81" s="15" t="s">
        <v>4</v>
      </c>
      <c r="J81" s="12" t="s">
        <v>84</v>
      </c>
      <c r="K81" s="12" t="s">
        <v>8</v>
      </c>
      <c r="L81" s="11"/>
      <c r="M81" s="14">
        <v>151</v>
      </c>
      <c r="N81" s="31"/>
      <c r="O81" s="12" t="s">
        <v>2489</v>
      </c>
    </row>
    <row r="82" spans="1:15" ht="12.75" x14ac:dyDescent="0.2">
      <c r="A82" s="10" t="s">
        <v>1031</v>
      </c>
      <c r="B82" s="11">
        <v>1</v>
      </c>
      <c r="C82" s="12" t="s">
        <v>892</v>
      </c>
      <c r="D82" s="12" t="s">
        <v>469</v>
      </c>
      <c r="E82" s="17" t="s">
        <v>5</v>
      </c>
      <c r="F82" s="12" t="str">
        <f>+C$66</f>
        <v>47110K000</v>
      </c>
      <c r="G82" s="14">
        <v>478</v>
      </c>
      <c r="H82" s="14">
        <f>SUMPRODUCT(B83:B85,G83:G85)</f>
        <v>478</v>
      </c>
      <c r="I82" s="15" t="s">
        <v>6</v>
      </c>
      <c r="J82" s="12" t="s">
        <v>84</v>
      </c>
      <c r="K82" s="12" t="s">
        <v>16</v>
      </c>
      <c r="L82" s="11"/>
      <c r="M82" s="14"/>
      <c r="N82" s="31"/>
      <c r="O82" s="12" t="s">
        <v>2492</v>
      </c>
    </row>
    <row r="83" spans="1:15" ht="12.75" x14ac:dyDescent="0.2">
      <c r="A83" s="10" t="s">
        <v>1032</v>
      </c>
      <c r="B83" s="11">
        <v>1</v>
      </c>
      <c r="C83" s="12" t="s">
        <v>893</v>
      </c>
      <c r="D83" s="12" t="s">
        <v>1527</v>
      </c>
      <c r="E83" s="16" t="s">
        <v>4</v>
      </c>
      <c r="F83" s="12" t="str">
        <f>+C$82</f>
        <v>17195K000</v>
      </c>
      <c r="G83" s="57">
        <v>107</v>
      </c>
      <c r="H83" s="14"/>
      <c r="I83" s="15" t="s">
        <v>4</v>
      </c>
      <c r="J83" s="12" t="s">
        <v>84</v>
      </c>
      <c r="K83" s="12" t="s">
        <v>16</v>
      </c>
      <c r="L83" s="11"/>
      <c r="M83" s="14">
        <v>108</v>
      </c>
      <c r="N83" s="31"/>
      <c r="O83" s="12" t="s">
        <v>2492</v>
      </c>
    </row>
    <row r="84" spans="1:15" ht="12.75" x14ac:dyDescent="0.2">
      <c r="A84" s="10" t="s">
        <v>1033</v>
      </c>
      <c r="B84" s="11">
        <v>3</v>
      </c>
      <c r="C84" s="12" t="s">
        <v>894</v>
      </c>
      <c r="D84" s="12" t="s">
        <v>1528</v>
      </c>
      <c r="E84" s="16" t="s">
        <v>4</v>
      </c>
      <c r="F84" s="12" t="str">
        <f>+C$82</f>
        <v>17195K000</v>
      </c>
      <c r="G84" s="14">
        <v>95</v>
      </c>
      <c r="H84" s="14"/>
      <c r="I84" s="15" t="s">
        <v>4</v>
      </c>
      <c r="J84" s="12" t="s">
        <v>84</v>
      </c>
      <c r="K84" s="12" t="s">
        <v>16</v>
      </c>
      <c r="L84" s="11"/>
      <c r="M84" s="14"/>
      <c r="N84" s="31"/>
      <c r="O84" s="12" t="s">
        <v>2492</v>
      </c>
    </row>
    <row r="85" spans="1:15" ht="12.75" x14ac:dyDescent="0.2">
      <c r="A85" s="10" t="s">
        <v>1034</v>
      </c>
      <c r="B85" s="11">
        <v>1</v>
      </c>
      <c r="C85" s="12" t="s">
        <v>895</v>
      </c>
      <c r="D85" s="12" t="s">
        <v>1529</v>
      </c>
      <c r="E85" s="16"/>
      <c r="F85" s="12" t="str">
        <f>+C$82</f>
        <v>17195K000</v>
      </c>
      <c r="G85" s="57">
        <v>86</v>
      </c>
      <c r="H85" s="14"/>
      <c r="I85" s="15"/>
      <c r="J85" s="12" t="s">
        <v>84</v>
      </c>
      <c r="K85" s="12" t="s">
        <v>16</v>
      </c>
      <c r="L85" s="11"/>
      <c r="M85" s="14">
        <v>85</v>
      </c>
      <c r="N85" s="31"/>
      <c r="O85" s="12" t="s">
        <v>2492</v>
      </c>
    </row>
    <row r="86" spans="1:15" ht="12.75" x14ac:dyDescent="0.2">
      <c r="A86" s="10" t="s">
        <v>1035</v>
      </c>
      <c r="B86" s="11">
        <v>1</v>
      </c>
      <c r="C86" s="12" t="s">
        <v>1519</v>
      </c>
      <c r="D86" s="12" t="s">
        <v>600</v>
      </c>
      <c r="E86" s="17" t="s">
        <v>5</v>
      </c>
      <c r="F86" s="12" t="str">
        <f>+C$66</f>
        <v>47110K000</v>
      </c>
      <c r="G86" s="57">
        <v>1024</v>
      </c>
      <c r="H86" s="14">
        <f>SUMPRODUCT(B87:B94,G87:G94)</f>
        <v>1024</v>
      </c>
      <c r="I86" s="15" t="s">
        <v>6</v>
      </c>
      <c r="J86" s="12" t="s">
        <v>84</v>
      </c>
      <c r="K86" s="12" t="s">
        <v>9</v>
      </c>
      <c r="L86" s="11"/>
      <c r="M86" s="14">
        <v>1027</v>
      </c>
      <c r="N86" s="31"/>
      <c r="O86" s="12" t="s">
        <v>2491</v>
      </c>
    </row>
    <row r="87" spans="1:15" ht="12.75" x14ac:dyDescent="0.2">
      <c r="A87" s="10" t="s">
        <v>1036</v>
      </c>
      <c r="B87" s="11">
        <v>1</v>
      </c>
      <c r="C87" s="12" t="s">
        <v>1520</v>
      </c>
      <c r="D87" s="12" t="s">
        <v>601</v>
      </c>
      <c r="E87" s="16" t="s">
        <v>4</v>
      </c>
      <c r="F87" s="12" t="str">
        <f t="shared" ref="F87:F94" si="2">+C$86</f>
        <v>63055K000</v>
      </c>
      <c r="G87" s="57">
        <v>83</v>
      </c>
      <c r="H87" s="14"/>
      <c r="I87" s="15" t="s">
        <v>4</v>
      </c>
      <c r="J87" s="12" t="s">
        <v>84</v>
      </c>
      <c r="K87" s="12" t="s">
        <v>9</v>
      </c>
      <c r="L87" s="11"/>
      <c r="M87" s="14">
        <v>87</v>
      </c>
      <c r="N87" s="31"/>
      <c r="O87" s="12" t="s">
        <v>2491</v>
      </c>
    </row>
    <row r="88" spans="1:15" ht="12.75" x14ac:dyDescent="0.2">
      <c r="A88" s="10" t="s">
        <v>1037</v>
      </c>
      <c r="B88" s="11">
        <v>1</v>
      </c>
      <c r="C88" s="12" t="s">
        <v>890</v>
      </c>
      <c r="D88" s="12" t="s">
        <v>412</v>
      </c>
      <c r="E88" s="16" t="s">
        <v>4</v>
      </c>
      <c r="F88" s="12" t="str">
        <f t="shared" si="2"/>
        <v>63055K000</v>
      </c>
      <c r="G88" s="14">
        <v>86</v>
      </c>
      <c r="H88" s="14"/>
      <c r="I88" s="15" t="s">
        <v>4</v>
      </c>
      <c r="J88" s="12" t="s">
        <v>84</v>
      </c>
      <c r="K88" s="12" t="s">
        <v>21</v>
      </c>
      <c r="L88" s="11"/>
      <c r="M88" s="14"/>
      <c r="N88" s="31"/>
      <c r="O88" s="12" t="s">
        <v>2491</v>
      </c>
    </row>
    <row r="89" spans="1:15" ht="12.75" x14ac:dyDescent="0.2">
      <c r="A89" s="10" t="s">
        <v>1038</v>
      </c>
      <c r="B89" s="11">
        <v>1</v>
      </c>
      <c r="C89" s="12" t="s">
        <v>1521</v>
      </c>
      <c r="D89" s="12" t="s">
        <v>549</v>
      </c>
      <c r="E89" s="16" t="s">
        <v>4</v>
      </c>
      <c r="F89" s="12" t="str">
        <f t="shared" si="2"/>
        <v>63055K000</v>
      </c>
      <c r="G89" s="57">
        <v>109</v>
      </c>
      <c r="H89" s="14"/>
      <c r="I89" s="15" t="s">
        <v>4</v>
      </c>
      <c r="J89" s="12" t="s">
        <v>84</v>
      </c>
      <c r="K89" s="12" t="s">
        <v>30</v>
      </c>
      <c r="L89" s="11"/>
      <c r="M89" s="14">
        <v>108</v>
      </c>
      <c r="N89" s="31"/>
      <c r="O89" s="12" t="s">
        <v>2491</v>
      </c>
    </row>
    <row r="90" spans="1:15" ht="12.75" x14ac:dyDescent="0.2">
      <c r="A90" s="10" t="s">
        <v>1039</v>
      </c>
      <c r="B90" s="11">
        <v>1</v>
      </c>
      <c r="C90" s="12" t="s">
        <v>1523</v>
      </c>
      <c r="D90" s="12" t="s">
        <v>1530</v>
      </c>
      <c r="E90" s="16" t="s">
        <v>4</v>
      </c>
      <c r="F90" s="12" t="str">
        <f t="shared" si="2"/>
        <v>63055K000</v>
      </c>
      <c r="G90" s="57">
        <v>101</v>
      </c>
      <c r="H90" s="14"/>
      <c r="I90" s="15" t="s">
        <v>4</v>
      </c>
      <c r="J90" s="12" t="s">
        <v>84</v>
      </c>
      <c r="K90" s="12" t="s">
        <v>9</v>
      </c>
      <c r="L90" s="11"/>
      <c r="M90" s="14">
        <v>100</v>
      </c>
      <c r="N90" s="31"/>
      <c r="O90" s="12" t="s">
        <v>2491</v>
      </c>
    </row>
    <row r="91" spans="1:15" ht="12.75" x14ac:dyDescent="0.2">
      <c r="A91" s="10" t="s">
        <v>1040</v>
      </c>
      <c r="B91" s="11">
        <v>1</v>
      </c>
      <c r="C91" s="12" t="s">
        <v>1522</v>
      </c>
      <c r="D91" s="12" t="s">
        <v>602</v>
      </c>
      <c r="E91" s="16" t="s">
        <v>4</v>
      </c>
      <c r="F91" s="12" t="str">
        <f t="shared" si="2"/>
        <v>63055K000</v>
      </c>
      <c r="G91" s="57">
        <v>120</v>
      </c>
      <c r="H91" s="14"/>
      <c r="I91" s="15" t="s">
        <v>4</v>
      </c>
      <c r="J91" s="12" t="s">
        <v>84</v>
      </c>
      <c r="K91" s="12" t="s">
        <v>9</v>
      </c>
      <c r="L91" s="11"/>
      <c r="M91" s="14">
        <v>123</v>
      </c>
      <c r="N91" s="31"/>
      <c r="O91" s="12" t="s">
        <v>2491</v>
      </c>
    </row>
    <row r="92" spans="1:15" ht="12.75" x14ac:dyDescent="0.2">
      <c r="A92" s="10" t="s">
        <v>1041</v>
      </c>
      <c r="B92" s="11">
        <v>1</v>
      </c>
      <c r="C92" s="12" t="s">
        <v>1525</v>
      </c>
      <c r="D92" s="12" t="s">
        <v>604</v>
      </c>
      <c r="E92" s="16" t="s">
        <v>4</v>
      </c>
      <c r="F92" s="12" t="str">
        <f t="shared" si="2"/>
        <v>63055K000</v>
      </c>
      <c r="G92" s="57">
        <v>101</v>
      </c>
      <c r="H92" s="14"/>
      <c r="I92" s="15" t="s">
        <v>4</v>
      </c>
      <c r="J92" s="12" t="s">
        <v>84</v>
      </c>
      <c r="K92" s="12" t="s">
        <v>9</v>
      </c>
      <c r="L92" s="11"/>
      <c r="M92" s="14">
        <v>100</v>
      </c>
      <c r="N92" s="31"/>
      <c r="O92" s="12" t="s">
        <v>2491</v>
      </c>
    </row>
    <row r="93" spans="1:15" ht="12.75" x14ac:dyDescent="0.2">
      <c r="A93" s="10" t="s">
        <v>1042</v>
      </c>
      <c r="B93" s="11">
        <v>3</v>
      </c>
      <c r="C93" s="12" t="s">
        <v>1524</v>
      </c>
      <c r="D93" s="12" t="s">
        <v>603</v>
      </c>
      <c r="E93" s="16" t="s">
        <v>4</v>
      </c>
      <c r="F93" s="12" t="str">
        <f t="shared" si="2"/>
        <v>63055K000</v>
      </c>
      <c r="G93" s="14">
        <v>97</v>
      </c>
      <c r="H93" s="14"/>
      <c r="I93" s="15" t="s">
        <v>4</v>
      </c>
      <c r="J93" s="12" t="s">
        <v>84</v>
      </c>
      <c r="K93" s="12" t="s">
        <v>9</v>
      </c>
      <c r="L93" s="11"/>
      <c r="M93" s="14"/>
      <c r="N93" s="31"/>
      <c r="O93" s="12" t="s">
        <v>2491</v>
      </c>
    </row>
    <row r="94" spans="1:15" ht="12.75" x14ac:dyDescent="0.2">
      <c r="A94" s="10" t="s">
        <v>1043</v>
      </c>
      <c r="B94" s="11">
        <v>1</v>
      </c>
      <c r="C94" s="12" t="s">
        <v>1526</v>
      </c>
      <c r="D94" s="12" t="s">
        <v>605</v>
      </c>
      <c r="E94" s="16" t="s">
        <v>4</v>
      </c>
      <c r="F94" s="12" t="str">
        <f t="shared" si="2"/>
        <v>63055K000</v>
      </c>
      <c r="G94" s="57">
        <v>133</v>
      </c>
      <c r="H94" s="14"/>
      <c r="I94" s="15" t="s">
        <v>4</v>
      </c>
      <c r="J94" s="12" t="s">
        <v>84</v>
      </c>
      <c r="K94" s="12" t="s">
        <v>9</v>
      </c>
      <c r="L94" s="11"/>
      <c r="M94" s="14">
        <v>132</v>
      </c>
      <c r="N94" s="31"/>
      <c r="O94" s="12" t="s">
        <v>2491</v>
      </c>
    </row>
    <row r="95" spans="1:15" ht="12.75" x14ac:dyDescent="0.2">
      <c r="A95" s="19"/>
      <c r="B95" s="20"/>
      <c r="C95" s="22"/>
      <c r="D95" s="22"/>
      <c r="E95" s="22"/>
      <c r="F95" s="22"/>
      <c r="G95" s="23"/>
      <c r="H95" s="23"/>
      <c r="I95" s="24"/>
      <c r="J95" s="22"/>
      <c r="K95" s="22" t="s">
        <v>4</v>
      </c>
      <c r="L95" s="58"/>
      <c r="N95" s="43"/>
    </row>
    <row r="96" spans="1:15" ht="12.75" x14ac:dyDescent="0.2">
      <c r="A96" s="10" t="s">
        <v>1044</v>
      </c>
      <c r="B96" s="11"/>
      <c r="C96" s="12" t="s">
        <v>1532</v>
      </c>
      <c r="D96" s="12" t="s">
        <v>631</v>
      </c>
      <c r="E96" s="13" t="s">
        <v>45</v>
      </c>
      <c r="F96" s="12" t="s">
        <v>4</v>
      </c>
      <c r="G96" s="57">
        <v>4271</v>
      </c>
      <c r="H96" s="14">
        <f>+(B98*G98)+(B106*G106)+(B109*G109)+(B113*G113)+(B117*G117)+(B121*G121)+(B97*G97)</f>
        <v>4271</v>
      </c>
      <c r="I96" s="15" t="s">
        <v>4</v>
      </c>
      <c r="J96" s="12" t="s">
        <v>81</v>
      </c>
      <c r="K96" s="12" t="s">
        <v>40</v>
      </c>
      <c r="L96" s="11"/>
      <c r="M96" s="14">
        <v>4275</v>
      </c>
      <c r="N96" s="31"/>
      <c r="O96" s="12" t="s">
        <v>81</v>
      </c>
    </row>
    <row r="97" spans="1:15" ht="12.75" x14ac:dyDescent="0.2">
      <c r="A97" s="10" t="s">
        <v>1045</v>
      </c>
      <c r="B97" s="11">
        <v>1</v>
      </c>
      <c r="C97" s="12" t="s">
        <v>1533</v>
      </c>
      <c r="D97" s="12" t="s">
        <v>1534</v>
      </c>
      <c r="E97" s="16" t="s">
        <v>4</v>
      </c>
      <c r="F97" s="12" t="str">
        <f>+C$96</f>
        <v>87310K000</v>
      </c>
      <c r="G97" s="57">
        <v>137</v>
      </c>
      <c r="H97" s="14"/>
      <c r="I97" s="15" t="s">
        <v>6</v>
      </c>
      <c r="J97" s="12" t="s">
        <v>81</v>
      </c>
      <c r="K97" s="12" t="s">
        <v>40</v>
      </c>
      <c r="L97" s="11"/>
      <c r="M97" s="14">
        <v>132</v>
      </c>
      <c r="N97" s="31"/>
      <c r="O97" s="12" t="s">
        <v>2486</v>
      </c>
    </row>
    <row r="98" spans="1:15" ht="12.75" x14ac:dyDescent="0.2">
      <c r="A98" s="10" t="s">
        <v>1046</v>
      </c>
      <c r="B98" s="11">
        <v>1</v>
      </c>
      <c r="C98" s="12" t="s">
        <v>1535</v>
      </c>
      <c r="D98" s="12" t="s">
        <v>336</v>
      </c>
      <c r="E98" s="17" t="s">
        <v>5</v>
      </c>
      <c r="F98" s="12" t="str">
        <f>+C$96</f>
        <v>87310K000</v>
      </c>
      <c r="G98" s="57">
        <v>450</v>
      </c>
      <c r="H98" s="14">
        <f>SUMPRODUCT(B99:B103,G99:G103)</f>
        <v>450</v>
      </c>
      <c r="I98" s="15" t="s">
        <v>6</v>
      </c>
      <c r="J98" s="12" t="s">
        <v>81</v>
      </c>
      <c r="K98" s="12" t="s">
        <v>82</v>
      </c>
      <c r="L98" s="11"/>
      <c r="M98" s="14">
        <v>459</v>
      </c>
      <c r="N98" s="31"/>
      <c r="O98" s="12" t="s">
        <v>2487</v>
      </c>
    </row>
    <row r="99" spans="1:15" ht="12.75" x14ac:dyDescent="0.2">
      <c r="A99" s="10" t="s">
        <v>1047</v>
      </c>
      <c r="B99" s="11">
        <v>1</v>
      </c>
      <c r="C99" s="12" t="s">
        <v>1536</v>
      </c>
      <c r="D99" s="12" t="s">
        <v>339</v>
      </c>
      <c r="E99" s="16" t="s">
        <v>4</v>
      </c>
      <c r="F99" s="12" t="str">
        <f>+C$98</f>
        <v>05315K500</v>
      </c>
      <c r="G99" s="57">
        <v>82</v>
      </c>
      <c r="H99" s="14"/>
      <c r="I99" s="15" t="s">
        <v>4</v>
      </c>
      <c r="J99" s="12" t="s">
        <v>81</v>
      </c>
      <c r="K99" s="12" t="s">
        <v>82</v>
      </c>
      <c r="L99" s="11"/>
      <c r="M99" s="14">
        <v>83</v>
      </c>
      <c r="N99" s="31"/>
      <c r="O99" s="12" t="s">
        <v>2487</v>
      </c>
    </row>
    <row r="100" spans="1:15" ht="12.75" x14ac:dyDescent="0.2">
      <c r="A100" s="10" t="s">
        <v>1048</v>
      </c>
      <c r="B100" s="11">
        <v>1</v>
      </c>
      <c r="C100" s="12" t="s">
        <v>2976</v>
      </c>
      <c r="D100" s="12" t="s">
        <v>1537</v>
      </c>
      <c r="E100" s="16" t="s">
        <v>4</v>
      </c>
      <c r="F100" s="12" t="str">
        <f>+C$98</f>
        <v>05315K500</v>
      </c>
      <c r="G100" s="57">
        <v>113</v>
      </c>
      <c r="H100" s="14"/>
      <c r="I100" s="15"/>
      <c r="J100" s="12" t="s">
        <v>81</v>
      </c>
      <c r="K100" s="12" t="s">
        <v>82</v>
      </c>
      <c r="L100" s="11"/>
      <c r="M100" s="14">
        <v>112</v>
      </c>
      <c r="N100" s="31"/>
      <c r="O100" s="12" t="s">
        <v>2487</v>
      </c>
    </row>
    <row r="101" spans="1:15" ht="12.75" x14ac:dyDescent="0.2">
      <c r="A101" s="10" t="s">
        <v>1049</v>
      </c>
      <c r="B101" s="11">
        <v>1</v>
      </c>
      <c r="C101" s="12" t="s">
        <v>2980</v>
      </c>
      <c r="D101" s="12" t="s">
        <v>1537</v>
      </c>
      <c r="E101" s="16" t="s">
        <v>4</v>
      </c>
      <c r="F101" s="12" t="str">
        <f>+C$98</f>
        <v>05315K500</v>
      </c>
      <c r="G101" s="57">
        <v>98</v>
      </c>
      <c r="H101" s="14"/>
      <c r="I101" s="15" t="s">
        <v>4</v>
      </c>
      <c r="J101" s="12" t="s">
        <v>81</v>
      </c>
      <c r="K101" s="12" t="s">
        <v>82</v>
      </c>
      <c r="L101" s="11"/>
      <c r="M101" s="14">
        <v>97</v>
      </c>
      <c r="N101" s="31"/>
      <c r="O101" s="12" t="s">
        <v>2487</v>
      </c>
    </row>
    <row r="102" spans="1:15" ht="12.75" x14ac:dyDescent="0.2">
      <c r="A102" s="10" t="s">
        <v>1050</v>
      </c>
      <c r="B102" s="11">
        <v>1</v>
      </c>
      <c r="C102" s="12" t="s">
        <v>3064</v>
      </c>
      <c r="D102" s="12" t="s">
        <v>3381</v>
      </c>
      <c r="E102" s="16" t="s">
        <v>4</v>
      </c>
      <c r="F102" s="12" t="str">
        <f>+C$98</f>
        <v>05315K500</v>
      </c>
      <c r="G102" s="57">
        <v>35</v>
      </c>
      <c r="H102" s="14"/>
      <c r="I102" s="15"/>
      <c r="J102" s="12" t="s">
        <v>81</v>
      </c>
      <c r="K102" s="12" t="s">
        <v>12</v>
      </c>
      <c r="L102" s="11" t="s">
        <v>2987</v>
      </c>
      <c r="M102" s="14">
        <v>45</v>
      </c>
      <c r="N102" s="31"/>
      <c r="O102" s="12" t="s">
        <v>2487</v>
      </c>
    </row>
    <row r="103" spans="1:15" ht="12.75" x14ac:dyDescent="0.2">
      <c r="A103" s="10" t="s">
        <v>1051</v>
      </c>
      <c r="B103" s="11">
        <v>1</v>
      </c>
      <c r="C103" s="12" t="s">
        <v>1505</v>
      </c>
      <c r="D103" s="12" t="s">
        <v>1538</v>
      </c>
      <c r="E103" s="18" t="s">
        <v>39</v>
      </c>
      <c r="F103" s="12" t="str">
        <f>+C$98</f>
        <v>05315K500</v>
      </c>
      <c r="G103" s="71">
        <v>122</v>
      </c>
      <c r="H103" s="14">
        <f>SUMPRODUCT(B104:B105,G104:G105)</f>
        <v>122</v>
      </c>
      <c r="I103" s="15" t="s">
        <v>4</v>
      </c>
      <c r="J103" s="12" t="s">
        <v>81</v>
      </c>
      <c r="K103" s="12" t="s">
        <v>25</v>
      </c>
      <c r="L103" s="11"/>
      <c r="M103" s="14"/>
      <c r="N103" s="31"/>
      <c r="O103" s="12" t="s">
        <v>2487</v>
      </c>
    </row>
    <row r="104" spans="1:15" ht="12.75" x14ac:dyDescent="0.2">
      <c r="A104" s="10" t="s">
        <v>1052</v>
      </c>
      <c r="B104" s="11">
        <v>1</v>
      </c>
      <c r="C104" s="12" t="s">
        <v>909</v>
      </c>
      <c r="D104" s="12" t="s">
        <v>910</v>
      </c>
      <c r="E104" s="16" t="s">
        <v>4</v>
      </c>
      <c r="F104" s="12" t="str">
        <f>+C$103</f>
        <v>34120K000</v>
      </c>
      <c r="G104" s="71">
        <v>94</v>
      </c>
      <c r="H104" s="14"/>
      <c r="I104" s="15" t="s">
        <v>4</v>
      </c>
      <c r="J104" s="12" t="s">
        <v>81</v>
      </c>
      <c r="K104" s="12" t="s">
        <v>25</v>
      </c>
      <c r="L104" s="11"/>
      <c r="M104" s="14"/>
      <c r="N104" s="31"/>
      <c r="O104" s="12" t="s">
        <v>2487</v>
      </c>
    </row>
    <row r="105" spans="1:15" ht="12.75" x14ac:dyDescent="0.2">
      <c r="A105" s="10" t="s">
        <v>1053</v>
      </c>
      <c r="B105" s="11">
        <v>1</v>
      </c>
      <c r="C105" s="12" t="s">
        <v>1690</v>
      </c>
      <c r="D105" s="12" t="s">
        <v>756</v>
      </c>
      <c r="E105" s="16" t="s">
        <v>4</v>
      </c>
      <c r="F105" s="12" t="str">
        <f>+C$103</f>
        <v>34120K000</v>
      </c>
      <c r="G105" s="71">
        <v>28</v>
      </c>
      <c r="H105" s="14"/>
      <c r="I105" s="15" t="s">
        <v>4</v>
      </c>
      <c r="J105" s="12" t="s">
        <v>81</v>
      </c>
      <c r="K105" s="12" t="s">
        <v>7</v>
      </c>
      <c r="L105" s="11"/>
      <c r="M105" s="14"/>
      <c r="N105" s="31"/>
      <c r="O105" s="12" t="s">
        <v>2487</v>
      </c>
    </row>
    <row r="106" spans="1:15" ht="12.75" x14ac:dyDescent="0.2">
      <c r="A106" s="10" t="s">
        <v>1054</v>
      </c>
      <c r="B106" s="11">
        <v>1</v>
      </c>
      <c r="C106" s="12" t="s">
        <v>868</v>
      </c>
      <c r="D106" s="12" t="s">
        <v>376</v>
      </c>
      <c r="E106" s="17" t="s">
        <v>5</v>
      </c>
      <c r="F106" s="12" t="str">
        <f>+C$96</f>
        <v>87310K000</v>
      </c>
      <c r="G106" s="57">
        <v>507</v>
      </c>
      <c r="H106" s="14">
        <f>SUMPRODUCT(B107:B108,G107:G108)</f>
        <v>507</v>
      </c>
      <c r="I106" s="15" t="s">
        <v>6</v>
      </c>
      <c r="J106" s="12" t="s">
        <v>81</v>
      </c>
      <c r="K106" s="12" t="s">
        <v>96</v>
      </c>
      <c r="L106" s="11"/>
      <c r="M106" s="14">
        <v>506</v>
      </c>
      <c r="N106" s="31"/>
      <c r="O106" s="12" t="s">
        <v>2488</v>
      </c>
    </row>
    <row r="107" spans="1:15" ht="12.75" x14ac:dyDescent="0.2">
      <c r="A107" s="10" t="s">
        <v>1055</v>
      </c>
      <c r="B107" s="11">
        <v>1</v>
      </c>
      <c r="C107" s="12" t="s">
        <v>869</v>
      </c>
      <c r="D107" s="12" t="s">
        <v>377</v>
      </c>
      <c r="E107" s="16" t="s">
        <v>4</v>
      </c>
      <c r="F107" s="12" t="str">
        <f>+C$106</f>
        <v>06385K000</v>
      </c>
      <c r="G107" s="57">
        <v>234</v>
      </c>
      <c r="H107" s="14"/>
      <c r="I107" s="15" t="s">
        <v>4</v>
      </c>
      <c r="J107" s="12" t="s">
        <v>81</v>
      </c>
      <c r="K107" s="12" t="s">
        <v>96</v>
      </c>
      <c r="L107" s="11"/>
      <c r="M107" s="14">
        <v>236</v>
      </c>
      <c r="N107" s="31"/>
      <c r="O107" s="12" t="s">
        <v>2488</v>
      </c>
    </row>
    <row r="108" spans="1:15" ht="12.75" x14ac:dyDescent="0.2">
      <c r="A108" s="10" t="s">
        <v>1056</v>
      </c>
      <c r="B108" s="11">
        <v>3</v>
      </c>
      <c r="C108" s="12" t="s">
        <v>870</v>
      </c>
      <c r="D108" s="12" t="s">
        <v>378</v>
      </c>
      <c r="E108" s="16" t="s">
        <v>4</v>
      </c>
      <c r="F108" s="12" t="str">
        <f>+C$106</f>
        <v>06385K000</v>
      </c>
      <c r="G108" s="57">
        <v>91</v>
      </c>
      <c r="H108" s="14"/>
      <c r="I108" s="15" t="s">
        <v>4</v>
      </c>
      <c r="J108" s="12" t="s">
        <v>81</v>
      </c>
      <c r="K108" s="12" t="s">
        <v>96</v>
      </c>
      <c r="L108" s="11"/>
      <c r="M108" s="14">
        <v>90</v>
      </c>
      <c r="N108" s="31"/>
      <c r="O108" s="12" t="s">
        <v>2488</v>
      </c>
    </row>
    <row r="109" spans="1:15" ht="12.75" x14ac:dyDescent="0.2">
      <c r="A109" s="10" t="s">
        <v>1057</v>
      </c>
      <c r="B109" s="11">
        <v>1</v>
      </c>
      <c r="C109" s="12" t="s">
        <v>882</v>
      </c>
      <c r="D109" s="12" t="s">
        <v>1539</v>
      </c>
      <c r="E109" s="17" t="s">
        <v>5</v>
      </c>
      <c r="F109" s="12" t="str">
        <f>+C$96</f>
        <v>87310K000</v>
      </c>
      <c r="G109" s="57">
        <v>514</v>
      </c>
      <c r="H109" s="14">
        <f>SUMPRODUCT(B110:B112,G110:G112)</f>
        <v>514</v>
      </c>
      <c r="I109" s="15" t="s">
        <v>6</v>
      </c>
      <c r="J109" s="12" t="s">
        <v>81</v>
      </c>
      <c r="K109" s="12" t="s">
        <v>8</v>
      </c>
      <c r="L109" s="11"/>
      <c r="M109" s="14">
        <v>513</v>
      </c>
      <c r="N109" s="31"/>
      <c r="O109" s="12" t="s">
        <v>2493</v>
      </c>
    </row>
    <row r="110" spans="1:15" ht="12.75" x14ac:dyDescent="0.2">
      <c r="A110" s="10" t="s">
        <v>1058</v>
      </c>
      <c r="B110" s="11">
        <v>1</v>
      </c>
      <c r="C110" s="12" t="s">
        <v>884</v>
      </c>
      <c r="D110" s="12" t="s">
        <v>2056</v>
      </c>
      <c r="E110" s="16" t="s">
        <v>4</v>
      </c>
      <c r="F110" s="12" t="str">
        <f>+C$109</f>
        <v>07315K000</v>
      </c>
      <c r="G110" s="57">
        <v>179</v>
      </c>
      <c r="H110" s="14"/>
      <c r="I110" s="15" t="s">
        <v>4</v>
      </c>
      <c r="J110" s="12" t="s">
        <v>81</v>
      </c>
      <c r="K110" s="12" t="s">
        <v>8</v>
      </c>
      <c r="L110" s="11"/>
      <c r="M110" s="14">
        <v>181</v>
      </c>
      <c r="N110" s="31"/>
      <c r="O110" s="12" t="s">
        <v>2493</v>
      </c>
    </row>
    <row r="111" spans="1:15" ht="12.75" x14ac:dyDescent="0.2">
      <c r="A111" s="10" t="s">
        <v>1059</v>
      </c>
      <c r="B111" s="11">
        <v>2</v>
      </c>
      <c r="C111" s="12" t="s">
        <v>886</v>
      </c>
      <c r="D111" s="12" t="s">
        <v>396</v>
      </c>
      <c r="E111" s="16" t="s">
        <v>4</v>
      </c>
      <c r="F111" s="12" t="str">
        <f>+C$109</f>
        <v>07315K000</v>
      </c>
      <c r="G111" s="57">
        <v>136</v>
      </c>
      <c r="H111" s="14"/>
      <c r="I111" s="15" t="s">
        <v>4</v>
      </c>
      <c r="J111" s="12" t="s">
        <v>81</v>
      </c>
      <c r="K111" s="12" t="s">
        <v>8</v>
      </c>
      <c r="L111" s="11"/>
      <c r="M111" s="14">
        <v>135</v>
      </c>
      <c r="N111" s="31"/>
      <c r="O111" s="12" t="s">
        <v>2493</v>
      </c>
    </row>
    <row r="112" spans="1:15" ht="12.75" x14ac:dyDescent="0.2">
      <c r="A112" s="10" t="s">
        <v>1060</v>
      </c>
      <c r="B112" s="11">
        <v>1</v>
      </c>
      <c r="C112" s="12" t="s">
        <v>902</v>
      </c>
      <c r="D112" s="12" t="s">
        <v>472</v>
      </c>
      <c r="E112" s="16" t="s">
        <v>4</v>
      </c>
      <c r="F112" s="12" t="str">
        <f>+C$109</f>
        <v>07315K000</v>
      </c>
      <c r="G112" s="57">
        <v>63</v>
      </c>
      <c r="H112" s="14"/>
      <c r="I112" s="15" t="s">
        <v>4</v>
      </c>
      <c r="J112" s="12" t="s">
        <v>81</v>
      </c>
      <c r="K112" s="12" t="s">
        <v>16</v>
      </c>
      <c r="L112" s="11"/>
      <c r="M112" s="14">
        <v>62</v>
      </c>
      <c r="N112" s="31"/>
      <c r="O112" s="12" t="s">
        <v>2493</v>
      </c>
    </row>
    <row r="113" spans="1:15" ht="12.75" x14ac:dyDescent="0.2">
      <c r="A113" s="10" t="s">
        <v>1061</v>
      </c>
      <c r="B113" s="11">
        <v>2</v>
      </c>
      <c r="C113" s="12" t="s">
        <v>883</v>
      </c>
      <c r="D113" s="12" t="s">
        <v>281</v>
      </c>
      <c r="E113" s="17" t="s">
        <v>5</v>
      </c>
      <c r="F113" s="12" t="str">
        <f>+C$96</f>
        <v>87310K000</v>
      </c>
      <c r="G113" s="57">
        <v>440</v>
      </c>
      <c r="H113" s="14">
        <f>SUMPRODUCT(B114:B116,G114:G116)</f>
        <v>440</v>
      </c>
      <c r="I113" s="15" t="s">
        <v>6</v>
      </c>
      <c r="J113" s="12" t="s">
        <v>81</v>
      </c>
      <c r="K113" s="12" t="s">
        <v>8</v>
      </c>
      <c r="L113" s="11"/>
      <c r="M113" s="14">
        <v>439</v>
      </c>
      <c r="N113" s="31"/>
      <c r="O113" s="12" t="s">
        <v>2493</v>
      </c>
    </row>
    <row r="114" spans="1:15" ht="12.75" x14ac:dyDescent="0.2">
      <c r="A114" s="10" t="s">
        <v>1062</v>
      </c>
      <c r="B114" s="11">
        <v>1</v>
      </c>
      <c r="C114" s="12" t="s">
        <v>885</v>
      </c>
      <c r="D114" s="12" t="s">
        <v>2057</v>
      </c>
      <c r="E114" s="16" t="s">
        <v>4</v>
      </c>
      <c r="F114" s="12" t="str">
        <f>+C$113</f>
        <v>07315K100</v>
      </c>
      <c r="G114" s="57">
        <v>178</v>
      </c>
      <c r="H114" s="14"/>
      <c r="I114" s="15" t="s">
        <v>4</v>
      </c>
      <c r="J114" s="12" t="s">
        <v>81</v>
      </c>
      <c r="K114" s="12" t="s">
        <v>8</v>
      </c>
      <c r="L114" s="11"/>
      <c r="M114" s="14">
        <v>180</v>
      </c>
      <c r="N114" s="31"/>
      <c r="O114" s="12" t="s">
        <v>2493</v>
      </c>
    </row>
    <row r="115" spans="1:15" ht="12.75" x14ac:dyDescent="0.2">
      <c r="A115" s="10" t="s">
        <v>1063</v>
      </c>
      <c r="B115" s="11">
        <v>1</v>
      </c>
      <c r="C115" s="12" t="s">
        <v>886</v>
      </c>
      <c r="D115" s="12" t="s">
        <v>396</v>
      </c>
      <c r="E115" s="16" t="s">
        <v>4</v>
      </c>
      <c r="F115" s="12" t="str">
        <f>+C$113</f>
        <v>07315K100</v>
      </c>
      <c r="G115" s="57">
        <v>136</v>
      </c>
      <c r="H115" s="14"/>
      <c r="I115" s="15" t="s">
        <v>4</v>
      </c>
      <c r="J115" s="12" t="s">
        <v>81</v>
      </c>
      <c r="K115" s="12" t="s">
        <v>8</v>
      </c>
      <c r="L115" s="11"/>
      <c r="M115" s="14">
        <v>135</v>
      </c>
      <c r="N115" s="31"/>
      <c r="O115" s="12" t="s">
        <v>2493</v>
      </c>
    </row>
    <row r="116" spans="1:15" ht="12.75" x14ac:dyDescent="0.2">
      <c r="A116" s="10" t="s">
        <v>1064</v>
      </c>
      <c r="B116" s="11">
        <v>2</v>
      </c>
      <c r="C116" s="12" t="s">
        <v>902</v>
      </c>
      <c r="D116" s="12" t="s">
        <v>472</v>
      </c>
      <c r="E116" s="16" t="s">
        <v>4</v>
      </c>
      <c r="F116" s="12" t="str">
        <f>+C$113</f>
        <v>07315K100</v>
      </c>
      <c r="G116" s="57">
        <v>63</v>
      </c>
      <c r="H116" s="14"/>
      <c r="I116" s="15" t="s">
        <v>4</v>
      </c>
      <c r="J116" s="12" t="s">
        <v>81</v>
      </c>
      <c r="K116" s="12" t="s">
        <v>16</v>
      </c>
      <c r="L116" s="11"/>
      <c r="M116" s="14">
        <v>62</v>
      </c>
      <c r="N116" s="31"/>
      <c r="O116" s="12" t="s">
        <v>2493</v>
      </c>
    </row>
    <row r="117" spans="1:15" ht="12.75" x14ac:dyDescent="0.2">
      <c r="A117" s="10" t="s">
        <v>1065</v>
      </c>
      <c r="B117" s="11">
        <v>1</v>
      </c>
      <c r="C117" s="12" t="s">
        <v>903</v>
      </c>
      <c r="D117" s="12" t="s">
        <v>1542</v>
      </c>
      <c r="E117" s="17" t="s">
        <v>5</v>
      </c>
      <c r="F117" s="12" t="str">
        <f>+C$96</f>
        <v>87310K000</v>
      </c>
      <c r="G117" s="71">
        <v>460</v>
      </c>
      <c r="H117" s="14">
        <f>SUMPRODUCT(B118:B120,G118:G120)</f>
        <v>460</v>
      </c>
      <c r="I117" s="15" t="s">
        <v>6</v>
      </c>
      <c r="J117" s="12" t="s">
        <v>81</v>
      </c>
      <c r="K117" s="12" t="s">
        <v>16</v>
      </c>
      <c r="L117" s="11"/>
      <c r="M117" s="14"/>
      <c r="N117" s="31"/>
      <c r="O117" s="12" t="s">
        <v>2490</v>
      </c>
    </row>
    <row r="118" spans="1:15" ht="12.75" x14ac:dyDescent="0.2">
      <c r="A118" s="10" t="s">
        <v>1066</v>
      </c>
      <c r="B118" s="11">
        <v>1</v>
      </c>
      <c r="C118" s="12" t="s">
        <v>1540</v>
      </c>
      <c r="D118" s="12" t="s">
        <v>1543</v>
      </c>
      <c r="E118" s="16" t="s">
        <v>4</v>
      </c>
      <c r="F118" s="12" t="str">
        <f>+C$117</f>
        <v>17315K000</v>
      </c>
      <c r="G118" s="57">
        <v>118</v>
      </c>
      <c r="H118" s="14"/>
      <c r="I118" s="15" t="s">
        <v>4</v>
      </c>
      <c r="J118" s="12" t="s">
        <v>81</v>
      </c>
      <c r="K118" s="12" t="s">
        <v>16</v>
      </c>
      <c r="L118" s="11"/>
      <c r="M118" s="14">
        <v>119</v>
      </c>
      <c r="N118" s="31"/>
      <c r="O118" s="12" t="s">
        <v>2490</v>
      </c>
    </row>
    <row r="119" spans="1:15" ht="12.75" x14ac:dyDescent="0.2">
      <c r="A119" s="10" t="s">
        <v>1067</v>
      </c>
      <c r="B119" s="11">
        <v>3</v>
      </c>
      <c r="C119" s="12" t="s">
        <v>1541</v>
      </c>
      <c r="D119" s="12" t="s">
        <v>1544</v>
      </c>
      <c r="E119" s="16" t="s">
        <v>4</v>
      </c>
      <c r="F119" s="12" t="str">
        <f>+C$117</f>
        <v>17315K000</v>
      </c>
      <c r="G119" s="71">
        <v>93</v>
      </c>
      <c r="H119" s="14"/>
      <c r="I119" s="15" t="s">
        <v>4</v>
      </c>
      <c r="J119" s="12" t="s">
        <v>81</v>
      </c>
      <c r="K119" s="12" t="s">
        <v>16</v>
      </c>
      <c r="L119" s="11"/>
      <c r="M119" s="14"/>
      <c r="N119" s="31"/>
      <c r="O119" s="12" t="s">
        <v>2490</v>
      </c>
    </row>
    <row r="120" spans="1:15" ht="12.75" x14ac:dyDescent="0.2">
      <c r="A120" s="10" t="s">
        <v>1068</v>
      </c>
      <c r="B120" s="11">
        <v>1</v>
      </c>
      <c r="C120" s="12" t="s">
        <v>904</v>
      </c>
      <c r="D120" s="12" t="s">
        <v>1545</v>
      </c>
      <c r="E120" s="16" t="s">
        <v>4</v>
      </c>
      <c r="F120" s="12" t="str">
        <f>+C$117</f>
        <v>17315K000</v>
      </c>
      <c r="G120" s="57">
        <v>63</v>
      </c>
      <c r="H120" s="14"/>
      <c r="I120" s="15" t="s">
        <v>4</v>
      </c>
      <c r="J120" s="12" t="s">
        <v>81</v>
      </c>
      <c r="K120" s="12" t="s">
        <v>16</v>
      </c>
      <c r="L120" s="11"/>
      <c r="M120" s="14">
        <v>62</v>
      </c>
      <c r="N120" s="31"/>
      <c r="O120" s="12" t="s">
        <v>2490</v>
      </c>
    </row>
    <row r="121" spans="1:15" ht="12.75" x14ac:dyDescent="0.2">
      <c r="A121" s="10" t="s">
        <v>1069</v>
      </c>
      <c r="B121" s="11">
        <v>1</v>
      </c>
      <c r="C121" s="12" t="s">
        <v>926</v>
      </c>
      <c r="D121" s="12" t="s">
        <v>585</v>
      </c>
      <c r="E121" s="17" t="s">
        <v>5</v>
      </c>
      <c r="F121" s="12" t="str">
        <f>+C$96</f>
        <v>87310K000</v>
      </c>
      <c r="G121" s="57">
        <v>1323</v>
      </c>
      <c r="H121" s="14">
        <f>SUMPRODUCT(B122:B130,G122:G130)</f>
        <v>1323</v>
      </c>
      <c r="I121" s="15" t="s">
        <v>6</v>
      </c>
      <c r="J121" s="12" t="s">
        <v>81</v>
      </c>
      <c r="K121" s="12" t="s">
        <v>9</v>
      </c>
      <c r="L121" s="11"/>
      <c r="M121" s="14">
        <v>1327</v>
      </c>
      <c r="N121" s="31"/>
      <c r="O121" s="12" t="s">
        <v>2491</v>
      </c>
    </row>
    <row r="122" spans="1:15" ht="12.75" x14ac:dyDescent="0.2">
      <c r="A122" s="10" t="s">
        <v>1070</v>
      </c>
      <c r="B122" s="11">
        <v>1</v>
      </c>
      <c r="C122" s="12" t="s">
        <v>927</v>
      </c>
      <c r="D122" s="12" t="s">
        <v>586</v>
      </c>
      <c r="E122" s="16" t="s">
        <v>4</v>
      </c>
      <c r="F122" s="12" t="str">
        <f t="shared" ref="F122:F130" si="3">+C$121</f>
        <v>63025K000</v>
      </c>
      <c r="G122" s="57">
        <v>85</v>
      </c>
      <c r="H122" s="14"/>
      <c r="I122" s="15" t="s">
        <v>4</v>
      </c>
      <c r="J122" s="12" t="s">
        <v>81</v>
      </c>
      <c r="K122" s="12" t="s">
        <v>9</v>
      </c>
      <c r="L122" s="11"/>
      <c r="M122" s="14">
        <v>88</v>
      </c>
      <c r="N122" s="31"/>
      <c r="O122" s="12" t="s">
        <v>2491</v>
      </c>
    </row>
    <row r="123" spans="1:15" ht="12.75" x14ac:dyDescent="0.2">
      <c r="A123" s="10" t="s">
        <v>1071</v>
      </c>
      <c r="B123" s="11">
        <v>1</v>
      </c>
      <c r="C123" s="12" t="s">
        <v>887</v>
      </c>
      <c r="D123" s="12" t="s">
        <v>410</v>
      </c>
      <c r="E123" s="16" t="s">
        <v>4</v>
      </c>
      <c r="F123" s="12" t="str">
        <f t="shared" si="3"/>
        <v>63025K000</v>
      </c>
      <c r="G123" s="71">
        <v>82</v>
      </c>
      <c r="H123" s="14"/>
      <c r="I123" s="15" t="s">
        <v>4</v>
      </c>
      <c r="J123" s="12" t="s">
        <v>81</v>
      </c>
      <c r="K123" s="12" t="s">
        <v>21</v>
      </c>
      <c r="L123" s="11"/>
      <c r="M123" s="14"/>
      <c r="N123" s="31"/>
      <c r="O123" s="12" t="s">
        <v>2491</v>
      </c>
    </row>
    <row r="124" spans="1:15" ht="12.75" x14ac:dyDescent="0.2">
      <c r="A124" s="10" t="s">
        <v>1072</v>
      </c>
      <c r="B124" s="11">
        <v>1</v>
      </c>
      <c r="C124" s="12" t="s">
        <v>913</v>
      </c>
      <c r="D124" s="12" t="s">
        <v>546</v>
      </c>
      <c r="E124" s="16" t="s">
        <v>4</v>
      </c>
      <c r="F124" s="12" t="str">
        <f t="shared" si="3"/>
        <v>63025K000</v>
      </c>
      <c r="G124" s="57">
        <v>118</v>
      </c>
      <c r="H124" s="14"/>
      <c r="I124" s="15" t="s">
        <v>4</v>
      </c>
      <c r="J124" s="12" t="s">
        <v>81</v>
      </c>
      <c r="K124" s="12" t="s">
        <v>30</v>
      </c>
      <c r="L124" s="11"/>
      <c r="M124" s="14">
        <v>117</v>
      </c>
      <c r="N124" s="31"/>
      <c r="O124" s="12" t="s">
        <v>2491</v>
      </c>
    </row>
    <row r="125" spans="1:15" ht="12.75" x14ac:dyDescent="0.2">
      <c r="A125" s="10" t="s">
        <v>1073</v>
      </c>
      <c r="B125" s="11">
        <v>1</v>
      </c>
      <c r="C125" s="12" t="s">
        <v>928</v>
      </c>
      <c r="D125" s="12" t="s">
        <v>1546</v>
      </c>
      <c r="E125" s="16" t="s">
        <v>4</v>
      </c>
      <c r="F125" s="12" t="str">
        <f t="shared" si="3"/>
        <v>63025K000</v>
      </c>
      <c r="G125" s="71">
        <v>161</v>
      </c>
      <c r="H125" s="14"/>
      <c r="I125" s="15" t="s">
        <v>4</v>
      </c>
      <c r="J125" s="12" t="s">
        <v>81</v>
      </c>
      <c r="K125" s="12" t="s">
        <v>9</v>
      </c>
      <c r="L125" s="11"/>
      <c r="M125" s="14"/>
      <c r="N125" s="31"/>
      <c r="O125" s="12" t="s">
        <v>2491</v>
      </c>
    </row>
    <row r="126" spans="1:15" ht="12.75" x14ac:dyDescent="0.2">
      <c r="A126" s="10" t="s">
        <v>1074</v>
      </c>
      <c r="B126" s="11">
        <v>1</v>
      </c>
      <c r="C126" s="12" t="s">
        <v>929</v>
      </c>
      <c r="D126" s="12" t="s">
        <v>1547</v>
      </c>
      <c r="E126" s="16" t="s">
        <v>4</v>
      </c>
      <c r="F126" s="12" t="str">
        <f t="shared" si="3"/>
        <v>63025K000</v>
      </c>
      <c r="G126" s="71">
        <v>141</v>
      </c>
      <c r="H126" s="14"/>
      <c r="I126" s="15" t="s">
        <v>4</v>
      </c>
      <c r="J126" s="12" t="s">
        <v>81</v>
      </c>
      <c r="K126" s="12" t="s">
        <v>9</v>
      </c>
      <c r="L126" s="11"/>
      <c r="M126" s="14"/>
      <c r="N126" s="31"/>
      <c r="O126" s="12" t="s">
        <v>2491</v>
      </c>
    </row>
    <row r="127" spans="1:15" ht="12.75" x14ac:dyDescent="0.2">
      <c r="A127" s="10" t="s">
        <v>1075</v>
      </c>
      <c r="B127" s="11">
        <v>1</v>
      </c>
      <c r="C127" s="12" t="s">
        <v>930</v>
      </c>
      <c r="D127" s="12" t="s">
        <v>1548</v>
      </c>
      <c r="E127" s="16"/>
      <c r="F127" s="12" t="str">
        <f t="shared" si="3"/>
        <v>63025K000</v>
      </c>
      <c r="G127" s="71">
        <v>153</v>
      </c>
      <c r="H127" s="14"/>
      <c r="I127" s="15"/>
      <c r="J127" s="12" t="s">
        <v>81</v>
      </c>
      <c r="K127" s="12" t="s">
        <v>9</v>
      </c>
      <c r="L127" s="11"/>
      <c r="M127" s="14"/>
      <c r="N127" s="31"/>
      <c r="O127" s="12" t="s">
        <v>2491</v>
      </c>
    </row>
    <row r="128" spans="1:15" ht="12.75" x14ac:dyDescent="0.2">
      <c r="A128" s="10" t="s">
        <v>1076</v>
      </c>
      <c r="B128" s="11">
        <v>2</v>
      </c>
      <c r="C128" s="12" t="s">
        <v>931</v>
      </c>
      <c r="D128" s="12" t="s">
        <v>1549</v>
      </c>
      <c r="E128" s="16" t="s">
        <v>4</v>
      </c>
      <c r="F128" s="12" t="str">
        <f t="shared" si="3"/>
        <v>63025K000</v>
      </c>
      <c r="G128" s="71">
        <v>148</v>
      </c>
      <c r="H128" s="14"/>
      <c r="I128" s="15" t="s">
        <v>4</v>
      </c>
      <c r="J128" s="12" t="s">
        <v>81</v>
      </c>
      <c r="K128" s="12" t="s">
        <v>9</v>
      </c>
      <c r="L128" s="11"/>
      <c r="M128" s="14"/>
      <c r="N128" s="31"/>
      <c r="O128" s="12" t="s">
        <v>2491</v>
      </c>
    </row>
    <row r="129" spans="1:15" ht="12.75" x14ac:dyDescent="0.2">
      <c r="A129" s="10" t="s">
        <v>1077</v>
      </c>
      <c r="B129" s="11">
        <v>1</v>
      </c>
      <c r="C129" s="12" t="s">
        <v>932</v>
      </c>
      <c r="D129" s="12" t="s">
        <v>1550</v>
      </c>
      <c r="E129" s="16" t="s">
        <v>4</v>
      </c>
      <c r="F129" s="12" t="str">
        <f t="shared" si="3"/>
        <v>63025K000</v>
      </c>
      <c r="G129" s="57">
        <v>147</v>
      </c>
      <c r="H129" s="14"/>
      <c r="I129" s="15" t="s">
        <v>4</v>
      </c>
      <c r="J129" s="12" t="s">
        <v>81</v>
      </c>
      <c r="K129" s="12" t="s">
        <v>9</v>
      </c>
      <c r="L129" s="11"/>
      <c r="M129" s="14">
        <v>149</v>
      </c>
      <c r="N129" s="31"/>
      <c r="O129" s="12" t="s">
        <v>2491</v>
      </c>
    </row>
    <row r="130" spans="1:15" ht="12.75" x14ac:dyDescent="0.2">
      <c r="A130" s="10" t="s">
        <v>1078</v>
      </c>
      <c r="B130" s="11">
        <v>1</v>
      </c>
      <c r="C130" s="12" t="s">
        <v>933</v>
      </c>
      <c r="D130" s="12" t="s">
        <v>587</v>
      </c>
      <c r="E130" s="16" t="s">
        <v>4</v>
      </c>
      <c r="F130" s="12" t="str">
        <f t="shared" si="3"/>
        <v>63025K000</v>
      </c>
      <c r="G130" s="71">
        <v>140</v>
      </c>
      <c r="H130" s="14"/>
      <c r="I130" s="15" t="s">
        <v>4</v>
      </c>
      <c r="J130" s="12" t="s">
        <v>81</v>
      </c>
      <c r="K130" s="12" t="s">
        <v>9</v>
      </c>
      <c r="L130" s="11"/>
      <c r="M130" s="14"/>
      <c r="N130" s="31"/>
      <c r="O130" s="12" t="s">
        <v>2491</v>
      </c>
    </row>
    <row r="131" spans="1:15" ht="12.75" x14ac:dyDescent="0.2">
      <c r="A131" s="19"/>
      <c r="B131" s="20"/>
      <c r="C131" s="25"/>
      <c r="D131" s="26"/>
      <c r="E131" s="26"/>
      <c r="F131" s="26"/>
      <c r="G131" s="27"/>
      <c r="H131" s="27"/>
      <c r="I131" s="28"/>
      <c r="J131" s="26"/>
      <c r="K131" s="26" t="s">
        <v>4</v>
      </c>
      <c r="N131" s="43"/>
    </row>
    <row r="132" spans="1:15" ht="12.75" x14ac:dyDescent="0.2">
      <c r="A132" s="10" t="s">
        <v>1079</v>
      </c>
      <c r="B132" s="11"/>
      <c r="C132" s="12" t="s">
        <v>2946</v>
      </c>
      <c r="D132" s="12" t="s">
        <v>308</v>
      </c>
      <c r="E132" s="29" t="s">
        <v>45</v>
      </c>
      <c r="F132" s="12" t="s">
        <v>4</v>
      </c>
      <c r="G132" s="57">
        <v>2782</v>
      </c>
      <c r="H132" s="14">
        <f>+(B140*G140)+(B148*G148)+(B153*G153)+(B158*G158)+(B133*G133)+(B134*G134)+(B135*G135)</f>
        <v>2782</v>
      </c>
      <c r="I132" s="15"/>
      <c r="J132" s="12" t="s">
        <v>10</v>
      </c>
      <c r="K132" s="12" t="s">
        <v>7</v>
      </c>
      <c r="L132" s="12"/>
      <c r="M132" s="14">
        <v>2793</v>
      </c>
      <c r="N132" s="31"/>
      <c r="O132" s="12" t="s">
        <v>10</v>
      </c>
    </row>
    <row r="133" spans="1:15" ht="12.75" x14ac:dyDescent="0.2">
      <c r="A133" s="10" t="s">
        <v>1080</v>
      </c>
      <c r="B133" s="11">
        <v>1</v>
      </c>
      <c r="C133" s="12" t="s">
        <v>1553</v>
      </c>
      <c r="D133" s="12" t="s">
        <v>309</v>
      </c>
      <c r="E133" s="16" t="s">
        <v>4</v>
      </c>
      <c r="F133" s="12" t="str">
        <f>+C$132</f>
        <v>01300K200</v>
      </c>
      <c r="G133" s="57">
        <v>176</v>
      </c>
      <c r="H133" s="14"/>
      <c r="I133" s="15" t="s">
        <v>6</v>
      </c>
      <c r="J133" s="12" t="s">
        <v>10</v>
      </c>
      <c r="K133" s="12" t="s">
        <v>7</v>
      </c>
      <c r="L133" s="11"/>
      <c r="M133" s="14">
        <v>174</v>
      </c>
      <c r="N133" s="31"/>
      <c r="O133" s="12" t="s">
        <v>2486</v>
      </c>
    </row>
    <row r="134" spans="1:15" ht="12.75" x14ac:dyDescent="0.2">
      <c r="A134" s="10" t="s">
        <v>1081</v>
      </c>
      <c r="B134" s="11">
        <v>1</v>
      </c>
      <c r="C134" s="12" t="s">
        <v>2874</v>
      </c>
      <c r="D134" s="12" t="s">
        <v>635</v>
      </c>
      <c r="E134" s="16" t="s">
        <v>4</v>
      </c>
      <c r="F134" s="12" t="str">
        <f>+C$132</f>
        <v>01300K200</v>
      </c>
      <c r="G134" s="57">
        <v>128</v>
      </c>
      <c r="H134" s="14"/>
      <c r="I134" s="15" t="s">
        <v>6</v>
      </c>
      <c r="J134" s="12" t="s">
        <v>10</v>
      </c>
      <c r="K134" s="12" t="s">
        <v>7</v>
      </c>
      <c r="L134" s="11"/>
      <c r="M134" s="14">
        <v>127</v>
      </c>
      <c r="N134" s="31"/>
      <c r="O134" s="12" t="s">
        <v>2494</v>
      </c>
    </row>
    <row r="135" spans="1:15" ht="12.75" x14ac:dyDescent="0.2">
      <c r="A135" s="10" t="s">
        <v>1082</v>
      </c>
      <c r="B135" s="11">
        <v>1</v>
      </c>
      <c r="C135" s="12" t="s">
        <v>2931</v>
      </c>
      <c r="D135" s="12" t="s">
        <v>292</v>
      </c>
      <c r="E135" s="17" t="s">
        <v>5</v>
      </c>
      <c r="F135" s="12" t="str">
        <f>+C$132</f>
        <v>01300K200</v>
      </c>
      <c r="G135" s="57">
        <v>392</v>
      </c>
      <c r="H135" s="14">
        <f>SUMPRODUCT(B136:B139,G136:G139)</f>
        <v>392</v>
      </c>
      <c r="I135" s="15" t="s">
        <v>6</v>
      </c>
      <c r="J135" s="12" t="s">
        <v>10</v>
      </c>
      <c r="K135" s="12" t="s">
        <v>7</v>
      </c>
      <c r="L135" s="11"/>
      <c r="M135" s="14">
        <v>396</v>
      </c>
      <c r="N135" s="31"/>
      <c r="O135" s="12" t="s">
        <v>2495</v>
      </c>
    </row>
    <row r="136" spans="1:15" ht="12.75" x14ac:dyDescent="0.2">
      <c r="A136" s="10" t="s">
        <v>1083</v>
      </c>
      <c r="B136" s="11">
        <v>1</v>
      </c>
      <c r="C136" s="12" t="s">
        <v>835</v>
      </c>
      <c r="D136" s="12" t="s">
        <v>293</v>
      </c>
      <c r="E136" s="30" t="s">
        <v>4</v>
      </c>
      <c r="F136" s="12" t="str">
        <f>+C$135</f>
        <v>01205K200</v>
      </c>
      <c r="G136" s="57">
        <v>73</v>
      </c>
      <c r="H136" s="14"/>
      <c r="I136" s="15"/>
      <c r="J136" s="12" t="s">
        <v>10</v>
      </c>
      <c r="K136" s="12" t="s">
        <v>7</v>
      </c>
      <c r="L136" s="11"/>
      <c r="M136" s="14">
        <v>75</v>
      </c>
      <c r="N136" s="31"/>
      <c r="O136" s="12" t="s">
        <v>2495</v>
      </c>
    </row>
    <row r="137" spans="1:15" ht="12.75" x14ac:dyDescent="0.2">
      <c r="A137" s="10" t="s">
        <v>1084</v>
      </c>
      <c r="B137" s="11">
        <v>3</v>
      </c>
      <c r="C137" s="12" t="s">
        <v>836</v>
      </c>
      <c r="D137" s="12" t="s">
        <v>295</v>
      </c>
      <c r="E137" s="30" t="s">
        <v>4</v>
      </c>
      <c r="F137" s="12" t="str">
        <f>+C$135</f>
        <v>01205K200</v>
      </c>
      <c r="G137" s="14">
        <v>43</v>
      </c>
      <c r="H137" s="14"/>
      <c r="I137" s="15"/>
      <c r="J137" s="12" t="s">
        <v>10</v>
      </c>
      <c r="K137" s="12" t="s">
        <v>7</v>
      </c>
      <c r="L137" s="11"/>
      <c r="M137" s="14"/>
      <c r="N137" s="31"/>
      <c r="O137" s="12" t="s">
        <v>2495</v>
      </c>
    </row>
    <row r="138" spans="1:15" ht="12.75" x14ac:dyDescent="0.2">
      <c r="A138" s="10" t="s">
        <v>1085</v>
      </c>
      <c r="B138" s="11">
        <v>1</v>
      </c>
      <c r="C138" s="12" t="s">
        <v>2875</v>
      </c>
      <c r="D138" s="12" t="s">
        <v>296</v>
      </c>
      <c r="E138" s="30" t="s">
        <v>4</v>
      </c>
      <c r="F138" s="12" t="str">
        <f>+C$135</f>
        <v>01205K200</v>
      </c>
      <c r="G138" s="57">
        <v>112</v>
      </c>
      <c r="H138" s="14"/>
      <c r="I138" s="15"/>
      <c r="J138" s="12" t="s">
        <v>10</v>
      </c>
      <c r="K138" s="12" t="s">
        <v>7</v>
      </c>
      <c r="L138" s="11"/>
      <c r="M138" s="14">
        <v>114</v>
      </c>
      <c r="N138" s="31"/>
      <c r="O138" s="12" t="s">
        <v>2495</v>
      </c>
    </row>
    <row r="139" spans="1:15" ht="12.75" x14ac:dyDescent="0.2">
      <c r="A139" s="10" t="s">
        <v>1086</v>
      </c>
      <c r="B139" s="11">
        <v>1</v>
      </c>
      <c r="C139" s="12" t="s">
        <v>1554</v>
      </c>
      <c r="D139" s="12" t="s">
        <v>607</v>
      </c>
      <c r="E139" s="30" t="s">
        <v>4</v>
      </c>
      <c r="F139" s="12" t="str">
        <f>+C$135</f>
        <v>01205K200</v>
      </c>
      <c r="G139" s="14">
        <v>78</v>
      </c>
      <c r="H139" s="14"/>
      <c r="I139" s="15"/>
      <c r="J139" s="12" t="s">
        <v>10</v>
      </c>
      <c r="K139" s="12" t="s">
        <v>9</v>
      </c>
      <c r="L139" s="11"/>
      <c r="M139" s="14"/>
      <c r="N139" s="31"/>
      <c r="O139" s="12" t="s">
        <v>2495</v>
      </c>
    </row>
    <row r="140" spans="1:15" ht="12.75" x14ac:dyDescent="0.2">
      <c r="A140" s="10" t="s">
        <v>1087</v>
      </c>
      <c r="B140" s="11">
        <v>1</v>
      </c>
      <c r="C140" s="12" t="s">
        <v>2932</v>
      </c>
      <c r="D140" s="12" t="s">
        <v>298</v>
      </c>
      <c r="E140" s="17" t="s">
        <v>5</v>
      </c>
      <c r="F140" s="12" t="str">
        <f>+C$132</f>
        <v>01300K200</v>
      </c>
      <c r="G140" s="57">
        <v>600</v>
      </c>
      <c r="H140" s="14">
        <f>SUMPRODUCT(B141:B147,G141:G147)</f>
        <v>600</v>
      </c>
      <c r="I140" s="15" t="s">
        <v>6</v>
      </c>
      <c r="J140" s="12" t="s">
        <v>10</v>
      </c>
      <c r="K140" s="12" t="s">
        <v>7</v>
      </c>
      <c r="L140" s="11"/>
      <c r="M140" s="14">
        <v>606</v>
      </c>
      <c r="N140" s="31"/>
      <c r="O140" s="12" t="s">
        <v>3330</v>
      </c>
    </row>
    <row r="141" spans="1:15" ht="12.75" x14ac:dyDescent="0.2">
      <c r="A141" s="10" t="s">
        <v>1088</v>
      </c>
      <c r="B141" s="11">
        <v>1</v>
      </c>
      <c r="C141" s="12" t="s">
        <v>838</v>
      </c>
      <c r="D141" s="12" t="s">
        <v>299</v>
      </c>
      <c r="E141" s="30" t="s">
        <v>4</v>
      </c>
      <c r="F141" s="12" t="str">
        <f t="shared" ref="F141:F147" si="4">+C$140</f>
        <v>01225K300</v>
      </c>
      <c r="G141" s="57">
        <v>76</v>
      </c>
      <c r="H141" s="14"/>
      <c r="I141" s="15"/>
      <c r="J141" s="12" t="s">
        <v>10</v>
      </c>
      <c r="K141" s="12" t="s">
        <v>7</v>
      </c>
      <c r="L141" s="11"/>
      <c r="M141" s="14">
        <v>78</v>
      </c>
      <c r="N141" s="31"/>
      <c r="O141" s="12" t="s">
        <v>3330</v>
      </c>
    </row>
    <row r="142" spans="1:15" ht="12.75" x14ac:dyDescent="0.2">
      <c r="A142" s="10" t="s">
        <v>1089</v>
      </c>
      <c r="B142" s="11">
        <v>1</v>
      </c>
      <c r="C142" s="12" t="s">
        <v>837</v>
      </c>
      <c r="D142" s="12" t="s">
        <v>297</v>
      </c>
      <c r="E142" s="30" t="s">
        <v>4</v>
      </c>
      <c r="F142" s="12" t="str">
        <f t="shared" si="4"/>
        <v>01225K300</v>
      </c>
      <c r="G142" s="14">
        <v>35</v>
      </c>
      <c r="H142" s="14"/>
      <c r="I142" s="15"/>
      <c r="J142" s="12" t="s">
        <v>10</v>
      </c>
      <c r="K142" s="12" t="s">
        <v>7</v>
      </c>
      <c r="L142" s="11"/>
      <c r="M142" s="14"/>
      <c r="N142" s="31"/>
      <c r="O142" s="12" t="s">
        <v>3330</v>
      </c>
    </row>
    <row r="143" spans="1:15" ht="12.75" x14ac:dyDescent="0.2">
      <c r="A143" s="10" t="s">
        <v>1090</v>
      </c>
      <c r="B143" s="11">
        <v>1</v>
      </c>
      <c r="C143" s="12" t="s">
        <v>839</v>
      </c>
      <c r="D143" s="12" t="s">
        <v>3315</v>
      </c>
      <c r="E143" s="30" t="s">
        <v>4</v>
      </c>
      <c r="F143" s="12" t="str">
        <f t="shared" si="4"/>
        <v>01225K300</v>
      </c>
      <c r="G143" s="14">
        <v>45</v>
      </c>
      <c r="H143" s="14"/>
      <c r="I143" s="15"/>
      <c r="J143" s="12" t="s">
        <v>10</v>
      </c>
      <c r="K143" s="12" t="s">
        <v>7</v>
      </c>
      <c r="L143" s="11"/>
      <c r="M143" s="14"/>
      <c r="N143" s="31"/>
      <c r="O143" s="12" t="s">
        <v>3330</v>
      </c>
    </row>
    <row r="144" spans="1:15" ht="12.75" x14ac:dyDescent="0.2">
      <c r="A144" s="10" t="s">
        <v>1091</v>
      </c>
      <c r="B144" s="11">
        <v>1</v>
      </c>
      <c r="C144" s="12" t="s">
        <v>2883</v>
      </c>
      <c r="D144" s="12" t="s">
        <v>300</v>
      </c>
      <c r="E144" s="30" t="s">
        <v>4</v>
      </c>
      <c r="F144" s="12" t="str">
        <f t="shared" si="4"/>
        <v>01225K300</v>
      </c>
      <c r="G144" s="57">
        <v>179</v>
      </c>
      <c r="H144" s="14"/>
      <c r="I144" s="15"/>
      <c r="J144" s="12" t="s">
        <v>10</v>
      </c>
      <c r="K144" s="12" t="s">
        <v>7</v>
      </c>
      <c r="L144" s="11"/>
      <c r="M144" s="14">
        <v>180</v>
      </c>
      <c r="N144" s="31"/>
      <c r="O144" s="12" t="s">
        <v>3330</v>
      </c>
    </row>
    <row r="145" spans="1:15" ht="12.75" x14ac:dyDescent="0.2">
      <c r="A145" s="10" t="s">
        <v>1092</v>
      </c>
      <c r="B145" s="11">
        <v>1</v>
      </c>
      <c r="C145" s="12" t="s">
        <v>840</v>
      </c>
      <c r="D145" s="12" t="s">
        <v>301</v>
      </c>
      <c r="E145" s="30" t="s">
        <v>4</v>
      </c>
      <c r="F145" s="12" t="str">
        <f t="shared" si="4"/>
        <v>01225K300</v>
      </c>
      <c r="G145" s="14">
        <v>52</v>
      </c>
      <c r="H145" s="14"/>
      <c r="I145" s="15"/>
      <c r="J145" s="12" t="s">
        <v>10</v>
      </c>
      <c r="K145" s="12" t="s">
        <v>7</v>
      </c>
      <c r="L145" s="11"/>
      <c r="M145" s="14"/>
      <c r="N145" s="31"/>
      <c r="O145" s="12" t="s">
        <v>3330</v>
      </c>
    </row>
    <row r="146" spans="1:15" ht="12.75" x14ac:dyDescent="0.2">
      <c r="A146" s="10" t="s">
        <v>1093</v>
      </c>
      <c r="B146" s="11">
        <v>1</v>
      </c>
      <c r="C146" s="12" t="s">
        <v>891</v>
      </c>
      <c r="D146" s="12" t="s">
        <v>414</v>
      </c>
      <c r="E146" s="30" t="s">
        <v>4</v>
      </c>
      <c r="F146" s="12" t="str">
        <f t="shared" si="4"/>
        <v>01225K300</v>
      </c>
      <c r="G146" s="14">
        <v>109</v>
      </c>
      <c r="H146" s="14"/>
      <c r="I146" s="15"/>
      <c r="J146" s="12" t="s">
        <v>10</v>
      </c>
      <c r="K146" s="12" t="s">
        <v>21</v>
      </c>
      <c r="L146" s="11"/>
      <c r="M146" s="14"/>
      <c r="N146" s="31"/>
      <c r="O146" s="12" t="s">
        <v>3330</v>
      </c>
    </row>
    <row r="147" spans="1:15" ht="12.75" x14ac:dyDescent="0.2">
      <c r="A147" s="10" t="s">
        <v>1094</v>
      </c>
      <c r="B147" s="11">
        <v>1</v>
      </c>
      <c r="C147" s="12" t="s">
        <v>1555</v>
      </c>
      <c r="D147" s="12" t="s">
        <v>608</v>
      </c>
      <c r="E147" s="30" t="s">
        <v>4</v>
      </c>
      <c r="F147" s="12" t="str">
        <f t="shared" si="4"/>
        <v>01225K300</v>
      </c>
      <c r="G147" s="57">
        <v>104</v>
      </c>
      <c r="H147" s="14"/>
      <c r="I147" s="15"/>
      <c r="J147" s="12" t="s">
        <v>10</v>
      </c>
      <c r="K147" s="12" t="s">
        <v>9</v>
      </c>
      <c r="L147" s="11"/>
      <c r="M147" s="14">
        <v>107</v>
      </c>
      <c r="N147" s="31"/>
      <c r="O147" s="12" t="s">
        <v>3330</v>
      </c>
    </row>
    <row r="148" spans="1:15" ht="12.75" x14ac:dyDescent="0.2">
      <c r="A148" s="10" t="s">
        <v>1095</v>
      </c>
      <c r="B148" s="11">
        <v>1</v>
      </c>
      <c r="C148" s="12" t="s">
        <v>2934</v>
      </c>
      <c r="D148" s="12" t="s">
        <v>302</v>
      </c>
      <c r="E148" s="17" t="s">
        <v>5</v>
      </c>
      <c r="F148" s="12" t="str">
        <f>+C$132</f>
        <v>01300K200</v>
      </c>
      <c r="G148" s="57">
        <v>399</v>
      </c>
      <c r="H148" s="14">
        <f>SUMPRODUCT(B149:B152,G149:G152)</f>
        <v>399</v>
      </c>
      <c r="I148" s="15" t="s">
        <v>6</v>
      </c>
      <c r="J148" s="12" t="s">
        <v>10</v>
      </c>
      <c r="K148" s="12" t="s">
        <v>7</v>
      </c>
      <c r="L148" s="11"/>
      <c r="M148" s="14">
        <v>401</v>
      </c>
      <c r="N148" s="31"/>
      <c r="O148" s="12" t="s">
        <v>2496</v>
      </c>
    </row>
    <row r="149" spans="1:15" ht="12.75" x14ac:dyDescent="0.2">
      <c r="A149" s="10" t="s">
        <v>1096</v>
      </c>
      <c r="B149" s="11">
        <v>1</v>
      </c>
      <c r="C149" s="12" t="s">
        <v>841</v>
      </c>
      <c r="D149" s="12" t="s">
        <v>303</v>
      </c>
      <c r="E149" s="30" t="s">
        <v>4</v>
      </c>
      <c r="F149" s="12" t="str">
        <f>+C$148</f>
        <v>01285K200</v>
      </c>
      <c r="G149" s="57">
        <v>73</v>
      </c>
      <c r="H149" s="14"/>
      <c r="I149" s="15"/>
      <c r="J149" s="12" t="s">
        <v>10</v>
      </c>
      <c r="K149" s="12" t="s">
        <v>7</v>
      </c>
      <c r="L149" s="11"/>
      <c r="M149" s="14">
        <v>75</v>
      </c>
      <c r="N149" s="31"/>
      <c r="O149" s="12" t="s">
        <v>2496</v>
      </c>
    </row>
    <row r="150" spans="1:15" ht="12.75" x14ac:dyDescent="0.2">
      <c r="A150" s="10" t="s">
        <v>1097</v>
      </c>
      <c r="B150" s="11">
        <v>3</v>
      </c>
      <c r="C150" s="12" t="s">
        <v>843</v>
      </c>
      <c r="D150" s="12" t="s">
        <v>305</v>
      </c>
      <c r="E150" s="30" t="s">
        <v>4</v>
      </c>
      <c r="F150" s="12" t="str">
        <f>+C$148</f>
        <v>01285K200</v>
      </c>
      <c r="G150" s="14">
        <v>35</v>
      </c>
      <c r="H150" s="14"/>
      <c r="I150" s="15"/>
      <c r="J150" s="12" t="s">
        <v>10</v>
      </c>
      <c r="K150" s="12" t="s">
        <v>7</v>
      </c>
      <c r="L150" s="11"/>
      <c r="M150" s="14"/>
      <c r="N150" s="31"/>
      <c r="O150" s="12" t="s">
        <v>2496</v>
      </c>
    </row>
    <row r="151" spans="1:15" ht="12.75" x14ac:dyDescent="0.2">
      <c r="A151" s="10" t="s">
        <v>1098</v>
      </c>
      <c r="B151" s="11">
        <v>1</v>
      </c>
      <c r="C151" s="12" t="s">
        <v>2933</v>
      </c>
      <c r="D151" s="12" t="s">
        <v>306</v>
      </c>
      <c r="E151" s="30" t="s">
        <v>4</v>
      </c>
      <c r="F151" s="12" t="str">
        <f>+C$148</f>
        <v>01285K200</v>
      </c>
      <c r="G151" s="14">
        <v>128</v>
      </c>
      <c r="H151" s="14"/>
      <c r="I151" s="15"/>
      <c r="J151" s="12" t="s">
        <v>10</v>
      </c>
      <c r="K151" s="12" t="s">
        <v>7</v>
      </c>
      <c r="L151" s="11"/>
      <c r="M151" s="14"/>
      <c r="N151" s="31"/>
      <c r="O151" s="12" t="s">
        <v>2496</v>
      </c>
    </row>
    <row r="152" spans="1:15" ht="12.75" x14ac:dyDescent="0.2">
      <c r="A152" s="10" t="s">
        <v>1099</v>
      </c>
      <c r="B152" s="11">
        <v>1</v>
      </c>
      <c r="C152" s="12" t="s">
        <v>944</v>
      </c>
      <c r="D152" s="12" t="s">
        <v>606</v>
      </c>
      <c r="E152" s="30" t="s">
        <v>4</v>
      </c>
      <c r="F152" s="12" t="str">
        <f>+C$148</f>
        <v>01285K200</v>
      </c>
      <c r="G152" s="14">
        <v>93</v>
      </c>
      <c r="H152" s="14"/>
      <c r="I152" s="15"/>
      <c r="J152" s="12" t="s">
        <v>10</v>
      </c>
      <c r="K152" s="12" t="s">
        <v>9</v>
      </c>
      <c r="L152" s="11"/>
      <c r="M152" s="14"/>
      <c r="N152" s="31"/>
      <c r="O152" s="12" t="s">
        <v>2496</v>
      </c>
    </row>
    <row r="153" spans="1:15" ht="12.75" x14ac:dyDescent="0.2">
      <c r="A153" s="10" t="s">
        <v>1100</v>
      </c>
      <c r="B153" s="11">
        <v>1</v>
      </c>
      <c r="C153" s="12" t="s">
        <v>2935</v>
      </c>
      <c r="D153" s="12" t="s">
        <v>1743</v>
      </c>
      <c r="E153" s="17" t="s">
        <v>5</v>
      </c>
      <c r="F153" s="12" t="str">
        <f>+C$132</f>
        <v>01300K200</v>
      </c>
      <c r="G153" s="57">
        <v>495</v>
      </c>
      <c r="H153" s="14">
        <f>SUMPRODUCT(B154:B157,G154:G157)</f>
        <v>495</v>
      </c>
      <c r="I153" s="15" t="s">
        <v>6</v>
      </c>
      <c r="J153" s="12" t="s">
        <v>10</v>
      </c>
      <c r="K153" s="12" t="s">
        <v>7</v>
      </c>
      <c r="L153" s="11"/>
      <c r="M153" s="14">
        <v>497</v>
      </c>
      <c r="N153" s="31"/>
      <c r="O153" s="12" t="s">
        <v>2496</v>
      </c>
    </row>
    <row r="154" spans="1:15" ht="12.75" x14ac:dyDescent="0.2">
      <c r="A154" s="10" t="s">
        <v>1101</v>
      </c>
      <c r="B154" s="11">
        <v>1</v>
      </c>
      <c r="C154" s="12" t="s">
        <v>842</v>
      </c>
      <c r="D154" s="12" t="s">
        <v>304</v>
      </c>
      <c r="E154" s="30" t="s">
        <v>4</v>
      </c>
      <c r="F154" s="12" t="str">
        <f>+C$153</f>
        <v>01285K300</v>
      </c>
      <c r="G154" s="57">
        <v>75</v>
      </c>
      <c r="H154" s="14"/>
      <c r="I154" s="15"/>
      <c r="J154" s="12" t="s">
        <v>10</v>
      </c>
      <c r="K154" s="12" t="s">
        <v>7</v>
      </c>
      <c r="L154" s="11"/>
      <c r="M154" s="14">
        <v>77</v>
      </c>
      <c r="N154" s="31"/>
      <c r="O154" s="12" t="s">
        <v>2496</v>
      </c>
    </row>
    <row r="155" spans="1:15" ht="12.75" x14ac:dyDescent="0.2">
      <c r="A155" s="10" t="s">
        <v>1102</v>
      </c>
      <c r="B155" s="11">
        <v>3</v>
      </c>
      <c r="C155" s="12" t="s">
        <v>844</v>
      </c>
      <c r="D155" s="12" t="s">
        <v>828</v>
      </c>
      <c r="E155" s="30" t="s">
        <v>4</v>
      </c>
      <c r="F155" s="12" t="str">
        <f>+C$153</f>
        <v>01285K300</v>
      </c>
      <c r="G155" s="14">
        <v>62</v>
      </c>
      <c r="H155" s="14"/>
      <c r="I155" s="15"/>
      <c r="J155" s="12" t="s">
        <v>10</v>
      </c>
      <c r="K155" s="12" t="s">
        <v>7</v>
      </c>
      <c r="L155" s="11"/>
      <c r="M155" s="14"/>
      <c r="N155" s="31"/>
      <c r="O155" s="12" t="s">
        <v>2496</v>
      </c>
    </row>
    <row r="156" spans="1:15" ht="12.75" x14ac:dyDescent="0.2">
      <c r="A156" s="10" t="s">
        <v>1103</v>
      </c>
      <c r="B156" s="11">
        <v>1</v>
      </c>
      <c r="C156" s="12" t="s">
        <v>2936</v>
      </c>
      <c r="D156" s="12" t="s">
        <v>307</v>
      </c>
      <c r="E156" s="30" t="s">
        <v>4</v>
      </c>
      <c r="F156" s="12" t="str">
        <f>+C$153</f>
        <v>01285K300</v>
      </c>
      <c r="G156" s="14">
        <v>128</v>
      </c>
      <c r="H156" s="14"/>
      <c r="I156" s="15"/>
      <c r="J156" s="12" t="s">
        <v>10</v>
      </c>
      <c r="K156" s="12" t="s">
        <v>7</v>
      </c>
      <c r="L156" s="11"/>
      <c r="M156" s="14"/>
      <c r="N156" s="31"/>
      <c r="O156" s="12" t="s">
        <v>2496</v>
      </c>
    </row>
    <row r="157" spans="1:15" ht="12.75" x14ac:dyDescent="0.2">
      <c r="A157" s="10" t="s">
        <v>1104</v>
      </c>
      <c r="B157" s="11">
        <v>1</v>
      </c>
      <c r="C157" s="12" t="s">
        <v>1556</v>
      </c>
      <c r="D157" s="12" t="s">
        <v>609</v>
      </c>
      <c r="E157" s="30" t="s">
        <v>4</v>
      </c>
      <c r="F157" s="12" t="str">
        <f>+C$153</f>
        <v>01285K300</v>
      </c>
      <c r="G157" s="14">
        <v>106</v>
      </c>
      <c r="H157" s="14"/>
      <c r="I157" s="15"/>
      <c r="J157" s="12" t="s">
        <v>10</v>
      </c>
      <c r="K157" s="12" t="s">
        <v>9</v>
      </c>
      <c r="L157" s="11"/>
      <c r="M157" s="14"/>
      <c r="N157" s="31"/>
      <c r="O157" s="12" t="s">
        <v>2496</v>
      </c>
    </row>
    <row r="158" spans="1:15" ht="12.75" x14ac:dyDescent="0.2">
      <c r="A158" s="10" t="s">
        <v>1105</v>
      </c>
      <c r="B158" s="11">
        <v>1</v>
      </c>
      <c r="C158" s="12" t="s">
        <v>2938</v>
      </c>
      <c r="D158" s="12" t="s">
        <v>617</v>
      </c>
      <c r="E158" s="17" t="s">
        <v>5</v>
      </c>
      <c r="F158" s="12" t="str">
        <f>+C$132</f>
        <v>01300K200</v>
      </c>
      <c r="G158" s="14">
        <v>592</v>
      </c>
      <c r="H158" s="14">
        <f>SUMPRODUCT(B159:B162,G159:G162)</f>
        <v>592</v>
      </c>
      <c r="I158" s="15" t="s">
        <v>6</v>
      </c>
      <c r="J158" s="12" t="s">
        <v>10</v>
      </c>
      <c r="K158" s="12" t="s">
        <v>9</v>
      </c>
      <c r="L158" s="11"/>
      <c r="M158" s="14"/>
      <c r="N158" s="31"/>
      <c r="O158" s="12" t="s">
        <v>3365</v>
      </c>
    </row>
    <row r="159" spans="1:15" ht="12.75" x14ac:dyDescent="0.2">
      <c r="A159" s="10" t="s">
        <v>1106</v>
      </c>
      <c r="B159" s="11">
        <v>1</v>
      </c>
      <c r="C159" s="12" t="s">
        <v>945</v>
      </c>
      <c r="D159" s="12" t="s">
        <v>231</v>
      </c>
      <c r="E159" s="30" t="s">
        <v>4</v>
      </c>
      <c r="F159" s="12" t="str">
        <f>+C$158</f>
        <v>63375K100</v>
      </c>
      <c r="G159" s="14">
        <v>157</v>
      </c>
      <c r="H159" s="14"/>
      <c r="I159" s="15"/>
      <c r="J159" s="12" t="s">
        <v>10</v>
      </c>
      <c r="K159" s="12" t="s">
        <v>9</v>
      </c>
      <c r="L159" s="11"/>
      <c r="M159" s="14"/>
      <c r="N159" s="31"/>
      <c r="O159" s="12" t="s">
        <v>3365</v>
      </c>
    </row>
    <row r="160" spans="1:15" ht="12.75" x14ac:dyDescent="0.2">
      <c r="A160" s="10" t="s">
        <v>1107</v>
      </c>
      <c r="B160" s="11">
        <v>1</v>
      </c>
      <c r="C160" s="12" t="s">
        <v>2937</v>
      </c>
      <c r="D160" s="12" t="s">
        <v>329</v>
      </c>
      <c r="E160" s="30" t="s">
        <v>4</v>
      </c>
      <c r="F160" s="12" t="str">
        <f>+C$158</f>
        <v>63375K100</v>
      </c>
      <c r="G160" s="14">
        <v>286</v>
      </c>
      <c r="H160" s="14"/>
      <c r="I160" s="15"/>
      <c r="J160" s="12" t="s">
        <v>10</v>
      </c>
      <c r="K160" s="12" t="s">
        <v>7</v>
      </c>
      <c r="L160" s="11"/>
      <c r="M160" s="14"/>
      <c r="N160" s="31"/>
      <c r="O160" s="12" t="s">
        <v>3365</v>
      </c>
    </row>
    <row r="161" spans="1:15" ht="12.75" x14ac:dyDescent="0.2">
      <c r="A161" s="10" t="s">
        <v>1108</v>
      </c>
      <c r="B161" s="11">
        <v>1</v>
      </c>
      <c r="C161" s="12" t="s">
        <v>2751</v>
      </c>
      <c r="D161" s="12" t="s">
        <v>449</v>
      </c>
      <c r="E161" s="30" t="s">
        <v>4</v>
      </c>
      <c r="F161" s="12" t="str">
        <f>+C$158</f>
        <v>63375K100</v>
      </c>
      <c r="G161" s="14">
        <v>38</v>
      </c>
      <c r="H161" s="14"/>
      <c r="I161" s="15"/>
      <c r="J161" s="12" t="s">
        <v>10</v>
      </c>
      <c r="K161" s="12" t="s">
        <v>12</v>
      </c>
      <c r="L161" s="12"/>
      <c r="M161" s="14"/>
      <c r="N161" s="31"/>
      <c r="O161" s="12" t="s">
        <v>3365</v>
      </c>
    </row>
    <row r="162" spans="1:15" ht="12.75" x14ac:dyDescent="0.2">
      <c r="A162" s="10" t="s">
        <v>1109</v>
      </c>
      <c r="B162" s="11">
        <v>1</v>
      </c>
      <c r="C162" s="12" t="s">
        <v>1557</v>
      </c>
      <c r="D162" s="12" t="s">
        <v>611</v>
      </c>
      <c r="E162" s="30" t="s">
        <v>4</v>
      </c>
      <c r="F162" s="12" t="str">
        <f>+C$158</f>
        <v>63375K100</v>
      </c>
      <c r="G162" s="14">
        <v>111</v>
      </c>
      <c r="H162" s="14"/>
      <c r="I162" s="15"/>
      <c r="J162" s="12" t="s">
        <v>10</v>
      </c>
      <c r="K162" s="12" t="s">
        <v>9</v>
      </c>
      <c r="L162" s="11"/>
      <c r="M162" s="14"/>
      <c r="N162" s="31"/>
      <c r="O162" s="12" t="s">
        <v>3365</v>
      </c>
    </row>
    <row r="163" spans="1:15" ht="12.75" x14ac:dyDescent="0.2">
      <c r="A163" s="19"/>
      <c r="B163" s="20"/>
      <c r="C163" s="25"/>
      <c r="D163" s="26"/>
      <c r="E163" s="26"/>
      <c r="F163" s="26"/>
      <c r="G163" s="27"/>
      <c r="H163" s="27"/>
      <c r="I163" s="28"/>
      <c r="J163" s="26"/>
      <c r="K163" s="26" t="s">
        <v>4</v>
      </c>
      <c r="N163" s="43"/>
    </row>
    <row r="164" spans="1:15" ht="12.75" x14ac:dyDescent="0.2">
      <c r="A164" s="10" t="s">
        <v>1110</v>
      </c>
      <c r="B164" s="11"/>
      <c r="C164" s="12" t="s">
        <v>2876</v>
      </c>
      <c r="D164" s="12" t="s">
        <v>829</v>
      </c>
      <c r="E164" s="29" t="s">
        <v>45</v>
      </c>
      <c r="F164" s="12" t="s">
        <v>4</v>
      </c>
      <c r="G164" s="57">
        <v>2217</v>
      </c>
      <c r="H164" s="14">
        <f>+(B171*G171)+(B179*G179)+(B166*G166)+(B165*G165)</f>
        <v>2217</v>
      </c>
      <c r="I164" s="15"/>
      <c r="J164" s="12" t="s">
        <v>294</v>
      </c>
      <c r="K164" s="12" t="s">
        <v>7</v>
      </c>
      <c r="L164" s="12"/>
      <c r="M164" s="14">
        <v>2230</v>
      </c>
      <c r="N164" s="31"/>
      <c r="O164" s="12" t="s">
        <v>294</v>
      </c>
    </row>
    <row r="165" spans="1:15" ht="12.75" x14ac:dyDescent="0.2">
      <c r="A165" s="10" t="s">
        <v>1111</v>
      </c>
      <c r="B165" s="11">
        <v>1</v>
      </c>
      <c r="C165" s="12" t="s">
        <v>845</v>
      </c>
      <c r="D165" s="12" t="s">
        <v>1744</v>
      </c>
      <c r="E165" s="30" t="s">
        <v>4</v>
      </c>
      <c r="F165" s="12" t="str">
        <f>+C$164</f>
        <v>01400K100</v>
      </c>
      <c r="G165" s="14">
        <v>133</v>
      </c>
      <c r="H165" s="14"/>
      <c r="I165" s="15"/>
      <c r="J165" s="12" t="s">
        <v>294</v>
      </c>
      <c r="K165" s="12" t="s">
        <v>7</v>
      </c>
      <c r="L165" s="11"/>
      <c r="M165" s="14"/>
      <c r="N165" s="62" t="s">
        <v>2998</v>
      </c>
      <c r="O165" s="12" t="s">
        <v>2486</v>
      </c>
    </row>
    <row r="166" spans="1:15" ht="12.75" x14ac:dyDescent="0.2">
      <c r="A166" s="10" t="s">
        <v>1112</v>
      </c>
      <c r="B166" s="11">
        <v>2</v>
      </c>
      <c r="C166" s="12" t="s">
        <v>2931</v>
      </c>
      <c r="D166" s="12" t="s">
        <v>292</v>
      </c>
      <c r="E166" s="32" t="s">
        <v>5</v>
      </c>
      <c r="F166" s="12" t="str">
        <f>+C$164</f>
        <v>01400K100</v>
      </c>
      <c r="G166" s="57">
        <v>392</v>
      </c>
      <c r="H166" s="14">
        <f>SUMPRODUCT(B167:B170,G167:G170)</f>
        <v>392</v>
      </c>
      <c r="I166" s="15"/>
      <c r="J166" s="12" t="s">
        <v>294</v>
      </c>
      <c r="K166" s="12" t="s">
        <v>7</v>
      </c>
      <c r="L166" s="12"/>
      <c r="M166" s="14">
        <v>396</v>
      </c>
      <c r="N166" s="31" t="s">
        <v>3002</v>
      </c>
      <c r="O166" s="12" t="s">
        <v>2495</v>
      </c>
    </row>
    <row r="167" spans="1:15" ht="12.75" x14ac:dyDescent="0.2">
      <c r="A167" s="10" t="s">
        <v>1113</v>
      </c>
      <c r="B167" s="11">
        <v>1</v>
      </c>
      <c r="C167" s="12" t="s">
        <v>835</v>
      </c>
      <c r="D167" s="12" t="s">
        <v>293</v>
      </c>
      <c r="E167" s="30" t="s">
        <v>4</v>
      </c>
      <c r="F167" s="12" t="str">
        <f>+C$166</f>
        <v>01205K200</v>
      </c>
      <c r="G167" s="57">
        <v>73</v>
      </c>
      <c r="H167" s="14"/>
      <c r="I167" s="15"/>
      <c r="J167" s="12" t="s">
        <v>294</v>
      </c>
      <c r="K167" s="12" t="s">
        <v>7</v>
      </c>
      <c r="L167" s="11"/>
      <c r="M167" s="14">
        <v>75</v>
      </c>
      <c r="N167" s="31"/>
      <c r="O167" s="12" t="s">
        <v>2495</v>
      </c>
    </row>
    <row r="168" spans="1:15" ht="12.75" x14ac:dyDescent="0.2">
      <c r="A168" s="10" t="s">
        <v>1114</v>
      </c>
      <c r="B168" s="11">
        <v>3</v>
      </c>
      <c r="C168" s="12" t="s">
        <v>836</v>
      </c>
      <c r="D168" s="12" t="s">
        <v>295</v>
      </c>
      <c r="E168" s="30" t="s">
        <v>4</v>
      </c>
      <c r="F168" s="12" t="str">
        <f>+C$166</f>
        <v>01205K200</v>
      </c>
      <c r="G168" s="14">
        <v>43</v>
      </c>
      <c r="H168" s="14"/>
      <c r="I168" s="15" t="s">
        <v>4</v>
      </c>
      <c r="J168" s="12" t="s">
        <v>294</v>
      </c>
      <c r="K168" s="12" t="s">
        <v>7</v>
      </c>
      <c r="L168" s="11"/>
      <c r="M168" s="14"/>
      <c r="N168" s="31"/>
      <c r="O168" s="12" t="s">
        <v>2495</v>
      </c>
    </row>
    <row r="169" spans="1:15" ht="12.75" x14ac:dyDescent="0.2">
      <c r="A169" s="10" t="s">
        <v>1115</v>
      </c>
      <c r="B169" s="11">
        <v>1</v>
      </c>
      <c r="C169" s="12" t="s">
        <v>2875</v>
      </c>
      <c r="D169" s="12" t="s">
        <v>296</v>
      </c>
      <c r="E169" s="30" t="s">
        <v>4</v>
      </c>
      <c r="F169" s="12" t="str">
        <f>+C$166</f>
        <v>01205K200</v>
      </c>
      <c r="G169" s="57">
        <v>112</v>
      </c>
      <c r="H169" s="14"/>
      <c r="I169" s="15"/>
      <c r="J169" s="12" t="s">
        <v>294</v>
      </c>
      <c r="K169" s="12" t="s">
        <v>7</v>
      </c>
      <c r="L169" s="12"/>
      <c r="M169" s="14">
        <v>114</v>
      </c>
      <c r="N169" s="31"/>
      <c r="O169" s="12" t="s">
        <v>2495</v>
      </c>
    </row>
    <row r="170" spans="1:15" ht="12.75" x14ac:dyDescent="0.2">
      <c r="A170" s="10" t="s">
        <v>1116</v>
      </c>
      <c r="B170" s="11">
        <v>1</v>
      </c>
      <c r="C170" s="12" t="s">
        <v>1554</v>
      </c>
      <c r="D170" s="12" t="s">
        <v>607</v>
      </c>
      <c r="E170" s="30" t="s">
        <v>4</v>
      </c>
      <c r="F170" s="12" t="str">
        <f>+C$166</f>
        <v>01205K200</v>
      </c>
      <c r="G170" s="14">
        <v>78</v>
      </c>
      <c r="H170" s="14"/>
      <c r="I170" s="15"/>
      <c r="J170" s="12" t="s">
        <v>294</v>
      </c>
      <c r="K170" s="12" t="s">
        <v>9</v>
      </c>
      <c r="L170" s="11"/>
      <c r="M170" s="14"/>
      <c r="N170" s="31"/>
      <c r="O170" s="12" t="s">
        <v>2495</v>
      </c>
    </row>
    <row r="171" spans="1:15" ht="12.75" x14ac:dyDescent="0.2">
      <c r="A171" s="10" t="s">
        <v>1117</v>
      </c>
      <c r="B171" s="11">
        <v>1</v>
      </c>
      <c r="C171" s="12" t="s">
        <v>2877</v>
      </c>
      <c r="D171" s="12" t="s">
        <v>310</v>
      </c>
      <c r="E171" s="32" t="s">
        <v>5</v>
      </c>
      <c r="F171" s="12" t="str">
        <f>+C$164</f>
        <v>01400K100</v>
      </c>
      <c r="G171" s="57">
        <v>738</v>
      </c>
      <c r="H171" s="14">
        <f>SUMPRODUCT(B172:B178,G172:G178)</f>
        <v>738</v>
      </c>
      <c r="I171" s="15" t="s">
        <v>4</v>
      </c>
      <c r="J171" s="12" t="s">
        <v>294</v>
      </c>
      <c r="K171" s="12" t="s">
        <v>7</v>
      </c>
      <c r="L171" s="12"/>
      <c r="M171" s="14">
        <v>743</v>
      </c>
      <c r="N171" s="31" t="s">
        <v>2999</v>
      </c>
      <c r="O171" s="12" t="s">
        <v>3330</v>
      </c>
    </row>
    <row r="172" spans="1:15" ht="12.75" x14ac:dyDescent="0.2">
      <c r="A172" s="10" t="s">
        <v>1118</v>
      </c>
      <c r="B172" s="11">
        <v>1</v>
      </c>
      <c r="C172" s="12" t="s">
        <v>847</v>
      </c>
      <c r="D172" s="12" t="s">
        <v>311</v>
      </c>
      <c r="E172" s="30" t="s">
        <v>4</v>
      </c>
      <c r="F172" s="12" t="str">
        <f t="shared" ref="F172:F178" si="5">+C$171</f>
        <v>01435K100</v>
      </c>
      <c r="G172" s="57">
        <v>74</v>
      </c>
      <c r="H172" s="14"/>
      <c r="I172" s="15"/>
      <c r="J172" s="12" t="s">
        <v>294</v>
      </c>
      <c r="K172" s="12" t="s">
        <v>7</v>
      </c>
      <c r="L172" s="11"/>
      <c r="M172" s="14">
        <v>76</v>
      </c>
      <c r="N172" s="31"/>
      <c r="O172" s="12" t="s">
        <v>3330</v>
      </c>
    </row>
    <row r="173" spans="1:15" ht="12.75" x14ac:dyDescent="0.2">
      <c r="A173" s="10" t="s">
        <v>1119</v>
      </c>
      <c r="B173" s="11">
        <v>1</v>
      </c>
      <c r="C173" s="12" t="s">
        <v>839</v>
      </c>
      <c r="D173" s="12" t="s">
        <v>3315</v>
      </c>
      <c r="E173" s="30" t="s">
        <v>4</v>
      </c>
      <c r="F173" s="12" t="str">
        <f t="shared" si="5"/>
        <v>01435K100</v>
      </c>
      <c r="G173" s="14">
        <v>45</v>
      </c>
      <c r="H173" s="14"/>
      <c r="I173" s="15"/>
      <c r="J173" s="12" t="s">
        <v>294</v>
      </c>
      <c r="K173" s="12" t="s">
        <v>7</v>
      </c>
      <c r="L173" s="11"/>
      <c r="M173" s="14"/>
      <c r="N173" s="31"/>
      <c r="O173" s="12" t="s">
        <v>3330</v>
      </c>
    </row>
    <row r="174" spans="1:15" ht="12.75" x14ac:dyDescent="0.2">
      <c r="A174" s="10" t="s">
        <v>1120</v>
      </c>
      <c r="B174" s="11">
        <v>1</v>
      </c>
      <c r="C174" s="12" t="s">
        <v>846</v>
      </c>
      <c r="D174" s="12" t="s">
        <v>297</v>
      </c>
      <c r="E174" s="30" t="s">
        <v>4</v>
      </c>
      <c r="F174" s="12" t="str">
        <f t="shared" si="5"/>
        <v>01435K100</v>
      </c>
      <c r="G174" s="14">
        <v>35</v>
      </c>
      <c r="H174" s="14"/>
      <c r="I174" s="15"/>
      <c r="J174" s="12" t="s">
        <v>294</v>
      </c>
      <c r="K174" s="12" t="s">
        <v>7</v>
      </c>
      <c r="L174" s="11"/>
      <c r="M174" s="14"/>
      <c r="N174" s="31"/>
      <c r="O174" s="12" t="s">
        <v>3330</v>
      </c>
    </row>
    <row r="175" spans="1:15" ht="12.75" x14ac:dyDescent="0.2">
      <c r="A175" s="10" t="s">
        <v>1121</v>
      </c>
      <c r="B175" s="11">
        <v>1</v>
      </c>
      <c r="C175" s="12" t="s">
        <v>2878</v>
      </c>
      <c r="D175" s="12" t="s">
        <v>312</v>
      </c>
      <c r="E175" s="30" t="s">
        <v>4</v>
      </c>
      <c r="F175" s="12" t="str">
        <f t="shared" si="5"/>
        <v>01435K100</v>
      </c>
      <c r="G175" s="57">
        <v>197</v>
      </c>
      <c r="H175" s="14"/>
      <c r="I175" s="15"/>
      <c r="J175" s="12" t="s">
        <v>294</v>
      </c>
      <c r="K175" s="12" t="s">
        <v>7</v>
      </c>
      <c r="L175" s="12"/>
      <c r="M175" s="14">
        <v>200</v>
      </c>
      <c r="N175" s="31"/>
      <c r="O175" s="12" t="s">
        <v>3330</v>
      </c>
    </row>
    <row r="176" spans="1:15" ht="12.75" x14ac:dyDescent="0.2">
      <c r="A176" s="10" t="s">
        <v>1122</v>
      </c>
      <c r="B176" s="11">
        <v>1</v>
      </c>
      <c r="C176" s="12" t="s">
        <v>848</v>
      </c>
      <c r="D176" s="12" t="s">
        <v>301</v>
      </c>
      <c r="E176" s="30" t="s">
        <v>4</v>
      </c>
      <c r="F176" s="12" t="str">
        <f t="shared" si="5"/>
        <v>01435K100</v>
      </c>
      <c r="G176" s="14">
        <v>52</v>
      </c>
      <c r="H176" s="14"/>
      <c r="I176" s="15"/>
      <c r="J176" s="12" t="s">
        <v>294</v>
      </c>
      <c r="K176" s="12" t="s">
        <v>7</v>
      </c>
      <c r="L176" s="11"/>
      <c r="M176" s="14"/>
      <c r="N176" s="31"/>
      <c r="O176" s="12" t="s">
        <v>3330</v>
      </c>
    </row>
    <row r="177" spans="1:15" ht="12.75" x14ac:dyDescent="0.2">
      <c r="A177" s="10" t="s">
        <v>1123</v>
      </c>
      <c r="B177" s="12">
        <v>2</v>
      </c>
      <c r="C177" s="12" t="s">
        <v>891</v>
      </c>
      <c r="D177" s="12" t="s">
        <v>414</v>
      </c>
      <c r="E177" s="30" t="s">
        <v>4</v>
      </c>
      <c r="F177" s="12" t="str">
        <f t="shared" si="5"/>
        <v>01435K100</v>
      </c>
      <c r="G177" s="14">
        <v>109</v>
      </c>
      <c r="H177" s="14"/>
      <c r="I177" s="15"/>
      <c r="J177" s="12" t="s">
        <v>294</v>
      </c>
      <c r="K177" s="12" t="s">
        <v>21</v>
      </c>
      <c r="L177" s="11"/>
      <c r="M177" s="14"/>
      <c r="N177" s="31"/>
      <c r="O177" s="12" t="s">
        <v>3330</v>
      </c>
    </row>
    <row r="178" spans="1:15" ht="12.75" x14ac:dyDescent="0.2">
      <c r="A178" s="10" t="s">
        <v>1124</v>
      </c>
      <c r="B178" s="11">
        <v>1</v>
      </c>
      <c r="C178" s="12" t="s">
        <v>1558</v>
      </c>
      <c r="D178" s="12" t="s">
        <v>619</v>
      </c>
      <c r="E178" s="30" t="s">
        <v>4</v>
      </c>
      <c r="F178" s="12" t="str">
        <f t="shared" si="5"/>
        <v>01435K100</v>
      </c>
      <c r="G178" s="14">
        <v>117</v>
      </c>
      <c r="H178" s="14"/>
      <c r="I178" s="15"/>
      <c r="J178" s="12" t="s">
        <v>294</v>
      </c>
      <c r="K178" s="12" t="s">
        <v>9</v>
      </c>
      <c r="L178" s="11"/>
      <c r="M178" s="14"/>
      <c r="N178" s="31"/>
      <c r="O178" s="12" t="s">
        <v>3330</v>
      </c>
    </row>
    <row r="179" spans="1:15" ht="12.75" x14ac:dyDescent="0.2">
      <c r="A179" s="10" t="s">
        <v>1125</v>
      </c>
      <c r="B179" s="11">
        <v>1</v>
      </c>
      <c r="C179" s="12" t="s">
        <v>2879</v>
      </c>
      <c r="D179" s="12" t="s">
        <v>622</v>
      </c>
      <c r="E179" s="32" t="s">
        <v>5</v>
      </c>
      <c r="F179" s="12" t="str">
        <f>+C$164</f>
        <v>01400K100</v>
      </c>
      <c r="G179" s="14">
        <v>562</v>
      </c>
      <c r="H179" s="14">
        <f>SUMPRODUCT(B180:B183,G180:G183)</f>
        <v>562</v>
      </c>
      <c r="I179" s="15"/>
      <c r="J179" s="12" t="s">
        <v>294</v>
      </c>
      <c r="K179" s="12" t="s">
        <v>9</v>
      </c>
      <c r="L179" s="12"/>
      <c r="M179" s="14"/>
      <c r="N179" s="31" t="s">
        <v>3000</v>
      </c>
      <c r="O179" s="12" t="s">
        <v>3365</v>
      </c>
    </row>
    <row r="180" spans="1:15" ht="12.75" x14ac:dyDescent="0.2">
      <c r="A180" s="10" t="s">
        <v>1126</v>
      </c>
      <c r="B180" s="11">
        <v>1</v>
      </c>
      <c r="C180" s="12" t="s">
        <v>1559</v>
      </c>
      <c r="D180" s="12" t="s">
        <v>618</v>
      </c>
      <c r="E180" s="30" t="s">
        <v>4</v>
      </c>
      <c r="F180" s="12" t="str">
        <f>+C$179</f>
        <v>63475K200</v>
      </c>
      <c r="G180" s="14">
        <v>137</v>
      </c>
      <c r="H180" s="14"/>
      <c r="I180" s="15" t="s">
        <v>4</v>
      </c>
      <c r="J180" s="12" t="s">
        <v>294</v>
      </c>
      <c r="K180" s="12" t="s">
        <v>9</v>
      </c>
      <c r="L180" s="11"/>
      <c r="M180" s="14"/>
      <c r="N180" s="31"/>
      <c r="O180" s="12" t="s">
        <v>3365</v>
      </c>
    </row>
    <row r="181" spans="1:15" ht="12.75" x14ac:dyDescent="0.2">
      <c r="A181" s="10" t="s">
        <v>1127</v>
      </c>
      <c r="B181" s="11">
        <v>1</v>
      </c>
      <c r="C181" s="12" t="s">
        <v>2880</v>
      </c>
      <c r="D181" s="12" t="s">
        <v>330</v>
      </c>
      <c r="E181" s="30" t="s">
        <v>4</v>
      </c>
      <c r="F181" s="12" t="str">
        <f>+C$179</f>
        <v>63475K200</v>
      </c>
      <c r="G181" s="14">
        <v>271</v>
      </c>
      <c r="H181" s="14"/>
      <c r="I181" s="15" t="s">
        <v>4</v>
      </c>
      <c r="J181" s="12" t="s">
        <v>294</v>
      </c>
      <c r="K181" s="12" t="s">
        <v>7</v>
      </c>
      <c r="L181" s="12"/>
      <c r="M181" s="14"/>
      <c r="N181" s="31"/>
      <c r="O181" s="12" t="s">
        <v>3365</v>
      </c>
    </row>
    <row r="182" spans="1:15" ht="12.75" x14ac:dyDescent="0.2">
      <c r="A182" s="10" t="s">
        <v>1128</v>
      </c>
      <c r="B182" s="11">
        <v>1</v>
      </c>
      <c r="C182" s="12" t="s">
        <v>2751</v>
      </c>
      <c r="D182" s="12" t="s">
        <v>449</v>
      </c>
      <c r="E182" s="30" t="s">
        <v>4</v>
      </c>
      <c r="F182" s="12" t="str">
        <f>+C$179</f>
        <v>63475K200</v>
      </c>
      <c r="G182" s="14">
        <v>38</v>
      </c>
      <c r="H182" s="14"/>
      <c r="I182" s="15"/>
      <c r="J182" s="12" t="s">
        <v>294</v>
      </c>
      <c r="K182" s="12" t="s">
        <v>12</v>
      </c>
      <c r="L182" s="12"/>
      <c r="M182" s="14"/>
      <c r="N182" s="31"/>
      <c r="O182" s="12" t="s">
        <v>3365</v>
      </c>
    </row>
    <row r="183" spans="1:15" ht="12.75" x14ac:dyDescent="0.2">
      <c r="A183" s="10" t="s">
        <v>1129</v>
      </c>
      <c r="B183" s="11">
        <v>1</v>
      </c>
      <c r="C183" s="12" t="s">
        <v>1560</v>
      </c>
      <c r="D183" s="12" t="s">
        <v>620</v>
      </c>
      <c r="E183" s="30" t="s">
        <v>4</v>
      </c>
      <c r="F183" s="12" t="str">
        <f>+C$179</f>
        <v>63475K200</v>
      </c>
      <c r="G183" s="14">
        <v>116</v>
      </c>
      <c r="H183" s="14"/>
      <c r="I183" s="15" t="s">
        <v>4</v>
      </c>
      <c r="J183" s="12" t="s">
        <v>294</v>
      </c>
      <c r="K183" s="12" t="s">
        <v>9</v>
      </c>
      <c r="L183" s="11"/>
      <c r="M183" s="14"/>
      <c r="N183" s="31"/>
      <c r="O183" s="12" t="s">
        <v>3365</v>
      </c>
    </row>
    <row r="184" spans="1:15" ht="12.75" x14ac:dyDescent="0.2">
      <c r="A184" s="19"/>
      <c r="B184" s="20"/>
      <c r="C184" s="25"/>
      <c r="D184" s="26"/>
      <c r="E184" s="26"/>
      <c r="F184" s="26"/>
      <c r="G184" s="27"/>
      <c r="H184" s="27"/>
      <c r="I184" s="28"/>
      <c r="J184" s="26"/>
      <c r="K184" s="26" t="s">
        <v>4</v>
      </c>
      <c r="N184" s="43"/>
    </row>
    <row r="185" spans="1:15" ht="12.75" x14ac:dyDescent="0.2">
      <c r="A185" s="10" t="s">
        <v>1564</v>
      </c>
      <c r="B185" s="11"/>
      <c r="C185" s="70" t="s">
        <v>2881</v>
      </c>
      <c r="D185" s="12" t="s">
        <v>320</v>
      </c>
      <c r="E185" s="29" t="s">
        <v>45</v>
      </c>
      <c r="F185" s="12" t="s">
        <v>4</v>
      </c>
      <c r="G185" s="57">
        <v>3499</v>
      </c>
      <c r="H185" s="14">
        <f>SUMPRODUCT(B195,G195)+SUMPRODUCT(B186:B187,G186:G187)+(B203*G203)</f>
        <v>3499</v>
      </c>
      <c r="I185" s="15" t="s">
        <v>4</v>
      </c>
      <c r="J185" s="12" t="s">
        <v>233</v>
      </c>
      <c r="K185" s="12" t="s">
        <v>7</v>
      </c>
      <c r="L185" s="12"/>
      <c r="M185" s="14">
        <v>3153</v>
      </c>
      <c r="N185" s="31"/>
      <c r="O185" s="12" t="s">
        <v>2497</v>
      </c>
    </row>
    <row r="186" spans="1:15" ht="12.75" x14ac:dyDescent="0.2">
      <c r="A186" s="10" t="s">
        <v>1565</v>
      </c>
      <c r="B186" s="11">
        <v>1</v>
      </c>
      <c r="C186" s="70" t="s">
        <v>1561</v>
      </c>
      <c r="D186" s="12" t="s">
        <v>317</v>
      </c>
      <c r="E186" s="30" t="s">
        <v>4</v>
      </c>
      <c r="F186" s="12" t="str">
        <f>+C$185</f>
        <v>01630K200</v>
      </c>
      <c r="G186" s="57">
        <v>138</v>
      </c>
      <c r="H186" s="14"/>
      <c r="I186" s="15" t="s">
        <v>6</v>
      </c>
      <c r="J186" s="12" t="s">
        <v>233</v>
      </c>
      <c r="K186" s="12" t="s">
        <v>7</v>
      </c>
      <c r="L186" s="11"/>
      <c r="M186" s="14">
        <v>136</v>
      </c>
      <c r="N186" s="31"/>
      <c r="O186" s="12" t="s">
        <v>2486</v>
      </c>
    </row>
    <row r="187" spans="1:15" ht="12.75" x14ac:dyDescent="0.2">
      <c r="A187" s="10" t="s">
        <v>1566</v>
      </c>
      <c r="B187" s="49">
        <v>2</v>
      </c>
      <c r="C187" s="70" t="s">
        <v>2882</v>
      </c>
      <c r="D187" s="12" t="s">
        <v>298</v>
      </c>
      <c r="E187" s="32" t="s">
        <v>5</v>
      </c>
      <c r="F187" s="12" t="str">
        <f>+C$185</f>
        <v>01630K200</v>
      </c>
      <c r="G187" s="57">
        <v>598</v>
      </c>
      <c r="H187" s="14">
        <f>SUMPRODUCT(B188:B194,G188:G194)</f>
        <v>598</v>
      </c>
      <c r="I187" s="15" t="s">
        <v>6</v>
      </c>
      <c r="J187" s="12" t="s">
        <v>233</v>
      </c>
      <c r="K187" s="12" t="s">
        <v>7</v>
      </c>
      <c r="L187" s="12"/>
      <c r="M187" s="14">
        <v>604</v>
      </c>
      <c r="N187" s="60" t="s">
        <v>3279</v>
      </c>
      <c r="O187" s="12" t="s">
        <v>3330</v>
      </c>
    </row>
    <row r="188" spans="1:15" ht="12.75" x14ac:dyDescent="0.2">
      <c r="A188" s="10" t="s">
        <v>1567</v>
      </c>
      <c r="B188" s="11">
        <v>1</v>
      </c>
      <c r="C188" s="70" t="s">
        <v>2062</v>
      </c>
      <c r="D188" s="12" t="s">
        <v>299</v>
      </c>
      <c r="E188" s="30" t="s">
        <v>4</v>
      </c>
      <c r="F188" s="12" t="str">
        <f t="shared" ref="F188:F194" si="6">+C$187</f>
        <v>01225K400</v>
      </c>
      <c r="G188" s="57">
        <v>74</v>
      </c>
      <c r="H188" s="14"/>
      <c r="I188" s="15"/>
      <c r="J188" s="12" t="s">
        <v>233</v>
      </c>
      <c r="K188" s="12" t="s">
        <v>7</v>
      </c>
      <c r="L188" s="11"/>
      <c r="M188" s="14">
        <v>76</v>
      </c>
      <c r="N188" s="31"/>
      <c r="O188" s="12" t="s">
        <v>3330</v>
      </c>
    </row>
    <row r="189" spans="1:15" ht="12.75" x14ac:dyDescent="0.2">
      <c r="A189" s="10" t="s">
        <v>1568</v>
      </c>
      <c r="B189" s="11">
        <v>1</v>
      </c>
      <c r="C189" s="70" t="s">
        <v>837</v>
      </c>
      <c r="D189" s="12" t="s">
        <v>297</v>
      </c>
      <c r="E189" s="30" t="s">
        <v>4</v>
      </c>
      <c r="F189" s="12" t="str">
        <f t="shared" si="6"/>
        <v>01225K400</v>
      </c>
      <c r="G189" s="14">
        <v>35</v>
      </c>
      <c r="H189" s="14"/>
      <c r="I189" s="15"/>
      <c r="J189" s="12" t="s">
        <v>233</v>
      </c>
      <c r="K189" s="12" t="s">
        <v>7</v>
      </c>
      <c r="L189" s="11"/>
      <c r="M189" s="14"/>
      <c r="N189" s="31"/>
      <c r="O189" s="12" t="s">
        <v>3330</v>
      </c>
    </row>
    <row r="190" spans="1:15" ht="12.75" x14ac:dyDescent="0.2">
      <c r="A190" s="10" t="s">
        <v>1569</v>
      </c>
      <c r="B190" s="11">
        <v>1</v>
      </c>
      <c r="C190" s="70" t="s">
        <v>839</v>
      </c>
      <c r="D190" s="12" t="s">
        <v>3315</v>
      </c>
      <c r="E190" s="30" t="s">
        <v>4</v>
      </c>
      <c r="F190" s="12" t="str">
        <f t="shared" si="6"/>
        <v>01225K400</v>
      </c>
      <c r="G190" s="14">
        <v>45</v>
      </c>
      <c r="H190" s="14"/>
      <c r="I190" s="15"/>
      <c r="J190" s="12" t="s">
        <v>233</v>
      </c>
      <c r="K190" s="12" t="s">
        <v>7</v>
      </c>
      <c r="L190" s="11"/>
      <c r="M190" s="14"/>
      <c r="N190" s="31"/>
      <c r="O190" s="12" t="s">
        <v>3330</v>
      </c>
    </row>
    <row r="191" spans="1:15" ht="12.75" x14ac:dyDescent="0.2">
      <c r="A191" s="10" t="s">
        <v>1570</v>
      </c>
      <c r="B191" s="11">
        <v>1</v>
      </c>
      <c r="C191" s="70" t="s">
        <v>2883</v>
      </c>
      <c r="D191" s="12" t="s">
        <v>300</v>
      </c>
      <c r="E191" s="30" t="s">
        <v>4</v>
      </c>
      <c r="F191" s="12" t="str">
        <f t="shared" si="6"/>
        <v>01225K400</v>
      </c>
      <c r="G191" s="57">
        <v>179</v>
      </c>
      <c r="H191" s="14"/>
      <c r="I191" s="15"/>
      <c r="J191" s="12" t="s">
        <v>233</v>
      </c>
      <c r="K191" s="12" t="s">
        <v>7</v>
      </c>
      <c r="L191" s="12"/>
      <c r="M191" s="14">
        <v>180</v>
      </c>
      <c r="N191" s="31"/>
      <c r="O191" s="12" t="s">
        <v>3330</v>
      </c>
    </row>
    <row r="192" spans="1:15" ht="12.75" x14ac:dyDescent="0.2">
      <c r="A192" s="10" t="s">
        <v>1571</v>
      </c>
      <c r="B192" s="11">
        <v>1</v>
      </c>
      <c r="C192" s="70" t="s">
        <v>840</v>
      </c>
      <c r="D192" s="12" t="s">
        <v>301</v>
      </c>
      <c r="E192" s="30" t="s">
        <v>4</v>
      </c>
      <c r="F192" s="12" t="str">
        <f t="shared" si="6"/>
        <v>01225K400</v>
      </c>
      <c r="G192" s="14">
        <v>52</v>
      </c>
      <c r="H192" s="14"/>
      <c r="I192" s="15"/>
      <c r="J192" s="12" t="s">
        <v>233</v>
      </c>
      <c r="K192" s="12" t="s">
        <v>7</v>
      </c>
      <c r="L192" s="11"/>
      <c r="M192" s="14"/>
      <c r="N192" s="31"/>
      <c r="O192" s="12" t="s">
        <v>3330</v>
      </c>
    </row>
    <row r="193" spans="1:15" ht="12.75" x14ac:dyDescent="0.2">
      <c r="A193" s="10" t="s">
        <v>1572</v>
      </c>
      <c r="B193" s="11">
        <v>1</v>
      </c>
      <c r="C193" s="70" t="s">
        <v>891</v>
      </c>
      <c r="D193" s="12" t="s">
        <v>414</v>
      </c>
      <c r="E193" s="30" t="s">
        <v>4</v>
      </c>
      <c r="F193" s="12" t="str">
        <f t="shared" si="6"/>
        <v>01225K400</v>
      </c>
      <c r="G193" s="14">
        <v>109</v>
      </c>
      <c r="H193" s="14"/>
      <c r="I193" s="15"/>
      <c r="J193" s="12" t="s">
        <v>233</v>
      </c>
      <c r="K193" s="12" t="s">
        <v>21</v>
      </c>
      <c r="L193" s="11"/>
      <c r="M193" s="14"/>
      <c r="N193" s="31"/>
      <c r="O193" s="12" t="s">
        <v>3330</v>
      </c>
    </row>
    <row r="194" spans="1:15" ht="12.75" x14ac:dyDescent="0.2">
      <c r="A194" s="10" t="s">
        <v>1573</v>
      </c>
      <c r="B194" s="11">
        <v>1</v>
      </c>
      <c r="C194" s="70" t="s">
        <v>1555</v>
      </c>
      <c r="D194" s="12" t="s">
        <v>608</v>
      </c>
      <c r="E194" s="30" t="s">
        <v>4</v>
      </c>
      <c r="F194" s="12" t="str">
        <f t="shared" si="6"/>
        <v>01225K400</v>
      </c>
      <c r="G194" s="57">
        <v>104</v>
      </c>
      <c r="H194" s="14"/>
      <c r="I194" s="15"/>
      <c r="J194" s="12" t="s">
        <v>233</v>
      </c>
      <c r="K194" s="12" t="s">
        <v>9</v>
      </c>
      <c r="L194" s="11"/>
      <c r="M194" s="14">
        <v>107</v>
      </c>
      <c r="N194" s="31"/>
      <c r="O194" s="12" t="s">
        <v>3330</v>
      </c>
    </row>
    <row r="195" spans="1:15" ht="12.75" x14ac:dyDescent="0.2">
      <c r="A195" s="10" t="s">
        <v>1574</v>
      </c>
      <c r="B195" s="49">
        <v>2</v>
      </c>
      <c r="C195" s="49" t="s">
        <v>3066</v>
      </c>
      <c r="D195" s="49" t="s">
        <v>298</v>
      </c>
      <c r="E195" s="32" t="s">
        <v>5</v>
      </c>
      <c r="F195" s="12" t="str">
        <f>+C$185</f>
        <v>01630K200</v>
      </c>
      <c r="G195" s="14">
        <v>782</v>
      </c>
      <c r="H195" s="14">
        <f>SUMPRODUCT(B196:B202,G196:G202)</f>
        <v>782</v>
      </c>
      <c r="I195" s="15"/>
      <c r="J195" s="12" t="s">
        <v>233</v>
      </c>
      <c r="K195" s="12" t="s">
        <v>7</v>
      </c>
      <c r="L195" s="12"/>
      <c r="M195" s="14"/>
      <c r="N195" s="60" t="s">
        <v>3041</v>
      </c>
      <c r="O195" s="12" t="s">
        <v>3330</v>
      </c>
    </row>
    <row r="196" spans="1:15" ht="12.75" x14ac:dyDescent="0.2">
      <c r="A196" s="10" t="s">
        <v>1575</v>
      </c>
      <c r="B196" s="11">
        <v>1</v>
      </c>
      <c r="C196" s="49" t="s">
        <v>838</v>
      </c>
      <c r="D196" s="49" t="s">
        <v>299</v>
      </c>
      <c r="E196" s="30" t="s">
        <v>4</v>
      </c>
      <c r="F196" s="12" t="str">
        <f>+C$195</f>
        <v>01225K600</v>
      </c>
      <c r="G196" s="57">
        <v>76</v>
      </c>
      <c r="H196" s="14"/>
      <c r="I196" s="15"/>
      <c r="J196" s="12" t="s">
        <v>233</v>
      </c>
      <c r="K196" s="12" t="s">
        <v>7</v>
      </c>
      <c r="L196" s="11"/>
      <c r="M196" s="14">
        <v>78</v>
      </c>
      <c r="N196" s="31"/>
      <c r="O196" s="12" t="s">
        <v>3330</v>
      </c>
    </row>
    <row r="197" spans="1:15" ht="12.75" x14ac:dyDescent="0.2">
      <c r="A197" s="10" t="s">
        <v>1576</v>
      </c>
      <c r="B197" s="11">
        <v>1</v>
      </c>
      <c r="C197" s="70" t="s">
        <v>837</v>
      </c>
      <c r="D197" s="49" t="s">
        <v>297</v>
      </c>
      <c r="E197" s="30" t="s">
        <v>4</v>
      </c>
      <c r="F197" s="12" t="str">
        <f t="shared" ref="F197:F202" si="7">+C$195</f>
        <v>01225K600</v>
      </c>
      <c r="G197" s="14">
        <v>35</v>
      </c>
      <c r="H197" s="14"/>
      <c r="I197" s="15"/>
      <c r="J197" s="12" t="s">
        <v>233</v>
      </c>
      <c r="K197" s="12" t="s">
        <v>7</v>
      </c>
      <c r="L197" s="11"/>
      <c r="M197" s="14"/>
      <c r="N197" s="31"/>
      <c r="O197" s="12" t="s">
        <v>3330</v>
      </c>
    </row>
    <row r="198" spans="1:15" ht="12.75" x14ac:dyDescent="0.2">
      <c r="A198" s="10" t="s">
        <v>1577</v>
      </c>
      <c r="B198" s="11">
        <v>1</v>
      </c>
      <c r="C198" s="70" t="s">
        <v>840</v>
      </c>
      <c r="D198" s="49" t="s">
        <v>301</v>
      </c>
      <c r="E198" s="30" t="s">
        <v>4</v>
      </c>
      <c r="F198" s="12" t="str">
        <f t="shared" si="7"/>
        <v>01225K600</v>
      </c>
      <c r="G198" s="14">
        <v>52</v>
      </c>
      <c r="H198" s="14"/>
      <c r="I198" s="15"/>
      <c r="J198" s="12" t="s">
        <v>233</v>
      </c>
      <c r="K198" s="12" t="s">
        <v>7</v>
      </c>
      <c r="L198" s="11"/>
      <c r="M198" s="14"/>
      <c r="N198" s="31"/>
      <c r="O198" s="12" t="s">
        <v>3330</v>
      </c>
    </row>
    <row r="199" spans="1:15" ht="12.75" x14ac:dyDescent="0.2">
      <c r="A199" s="10" t="s">
        <v>1578</v>
      </c>
      <c r="B199" s="49">
        <v>2</v>
      </c>
      <c r="C199" s="70" t="s">
        <v>891</v>
      </c>
      <c r="D199" s="49" t="s">
        <v>414</v>
      </c>
      <c r="E199" s="30" t="s">
        <v>4</v>
      </c>
      <c r="F199" s="12" t="str">
        <f t="shared" si="7"/>
        <v>01225K600</v>
      </c>
      <c r="G199" s="14">
        <v>109</v>
      </c>
      <c r="H199" s="14"/>
      <c r="I199" s="15"/>
      <c r="J199" s="12" t="s">
        <v>233</v>
      </c>
      <c r="K199" s="12" t="s">
        <v>21</v>
      </c>
      <c r="L199" s="11"/>
      <c r="M199" s="14"/>
      <c r="N199" s="31"/>
      <c r="O199" s="12" t="s">
        <v>3330</v>
      </c>
    </row>
    <row r="200" spans="1:15" ht="12.75" x14ac:dyDescent="0.2">
      <c r="A200" s="10" t="s">
        <v>1579</v>
      </c>
      <c r="B200" s="11">
        <v>1</v>
      </c>
      <c r="C200" s="49" t="s">
        <v>3067</v>
      </c>
      <c r="D200" s="49" t="s">
        <v>300</v>
      </c>
      <c r="E200" s="30" t="s">
        <v>4</v>
      </c>
      <c r="F200" s="12" t="str">
        <f t="shared" si="7"/>
        <v>01225K600</v>
      </c>
      <c r="G200" s="14">
        <v>235</v>
      </c>
      <c r="H200" s="14"/>
      <c r="I200" s="15"/>
      <c r="J200" s="12" t="s">
        <v>233</v>
      </c>
      <c r="K200" s="12" t="s">
        <v>7</v>
      </c>
      <c r="L200" s="12"/>
      <c r="M200" s="14"/>
      <c r="N200" s="60"/>
      <c r="O200" s="12" t="s">
        <v>3330</v>
      </c>
    </row>
    <row r="201" spans="1:15" ht="12.75" x14ac:dyDescent="0.2">
      <c r="A201" s="10" t="s">
        <v>1580</v>
      </c>
      <c r="B201" s="11">
        <v>1</v>
      </c>
      <c r="C201" s="49" t="s">
        <v>3068</v>
      </c>
      <c r="D201" s="49" t="s">
        <v>608</v>
      </c>
      <c r="E201" s="30" t="s">
        <v>4</v>
      </c>
      <c r="F201" s="12" t="str">
        <f t="shared" si="7"/>
        <v>01225K600</v>
      </c>
      <c r="G201" s="14">
        <v>121</v>
      </c>
      <c r="H201" s="14"/>
      <c r="I201" s="15"/>
      <c r="J201" s="12" t="s">
        <v>233</v>
      </c>
      <c r="K201" s="12" t="s">
        <v>9</v>
      </c>
      <c r="L201" s="11"/>
      <c r="M201" s="14"/>
      <c r="N201" s="60" t="s">
        <v>3041</v>
      </c>
      <c r="O201" s="12" t="s">
        <v>3330</v>
      </c>
    </row>
    <row r="202" spans="1:15" ht="12.75" x14ac:dyDescent="0.2">
      <c r="A202" s="10" t="s">
        <v>1581</v>
      </c>
      <c r="B202" s="11">
        <v>1</v>
      </c>
      <c r="C202" s="70" t="s">
        <v>839</v>
      </c>
      <c r="D202" s="49" t="s">
        <v>3315</v>
      </c>
      <c r="E202" s="30" t="s">
        <v>4</v>
      </c>
      <c r="F202" s="12" t="str">
        <f t="shared" si="7"/>
        <v>01225K600</v>
      </c>
      <c r="G202" s="14">
        <v>45</v>
      </c>
      <c r="H202" s="14"/>
      <c r="I202" s="15"/>
      <c r="J202" s="12" t="s">
        <v>233</v>
      </c>
      <c r="K202" s="12" t="s">
        <v>7</v>
      </c>
      <c r="L202" s="11"/>
      <c r="M202" s="14"/>
      <c r="N202" s="31"/>
      <c r="O202" s="12" t="s">
        <v>3330</v>
      </c>
    </row>
    <row r="203" spans="1:15" ht="12.75" x14ac:dyDescent="0.2">
      <c r="A203" s="10" t="s">
        <v>1582</v>
      </c>
      <c r="B203" s="11">
        <v>1</v>
      </c>
      <c r="C203" s="70" t="s">
        <v>2939</v>
      </c>
      <c r="D203" s="12" t="s">
        <v>623</v>
      </c>
      <c r="E203" s="32" t="s">
        <v>5</v>
      </c>
      <c r="F203" s="12" t="str">
        <f>+C$185</f>
        <v>01630K200</v>
      </c>
      <c r="G203" s="14">
        <v>601</v>
      </c>
      <c r="H203" s="14">
        <f>SUMPRODUCT(B204:B206,G204:G206)</f>
        <v>601</v>
      </c>
      <c r="I203" s="15" t="s">
        <v>6</v>
      </c>
      <c r="J203" s="12" t="s">
        <v>233</v>
      </c>
      <c r="K203" s="12" t="s">
        <v>9</v>
      </c>
      <c r="L203" s="11"/>
      <c r="M203" s="14"/>
      <c r="N203" s="31"/>
      <c r="O203" s="12" t="s">
        <v>2498</v>
      </c>
    </row>
    <row r="204" spans="1:15" ht="12.75" x14ac:dyDescent="0.2">
      <c r="A204" s="10" t="s">
        <v>1583</v>
      </c>
      <c r="B204" s="11">
        <v>1</v>
      </c>
      <c r="C204" s="70" t="s">
        <v>1562</v>
      </c>
      <c r="D204" s="12" t="s">
        <v>618</v>
      </c>
      <c r="E204" s="30" t="s">
        <v>4</v>
      </c>
      <c r="F204" s="12" t="str">
        <f>+C$203</f>
        <v>63675K100</v>
      </c>
      <c r="G204" s="14">
        <v>130</v>
      </c>
      <c r="H204" s="14"/>
      <c r="I204" s="15" t="s">
        <v>4</v>
      </c>
      <c r="J204" s="12" t="s">
        <v>233</v>
      </c>
      <c r="K204" s="12" t="s">
        <v>9</v>
      </c>
      <c r="L204" s="11"/>
      <c r="M204" s="14"/>
      <c r="N204" s="31"/>
      <c r="O204" s="12" t="s">
        <v>2498</v>
      </c>
    </row>
    <row r="205" spans="1:15" ht="12.75" x14ac:dyDescent="0.2">
      <c r="A205" s="10" t="s">
        <v>1584</v>
      </c>
      <c r="B205" s="11">
        <v>1</v>
      </c>
      <c r="C205" s="70" t="s">
        <v>2940</v>
      </c>
      <c r="D205" s="12" t="s">
        <v>331</v>
      </c>
      <c r="E205" s="30" t="s">
        <v>4</v>
      </c>
      <c r="F205" s="12" t="str">
        <f>+C$203</f>
        <v>63675K100</v>
      </c>
      <c r="G205" s="14">
        <v>367</v>
      </c>
      <c r="H205" s="14"/>
      <c r="I205" s="15" t="s">
        <v>4</v>
      </c>
      <c r="J205" s="12" t="s">
        <v>233</v>
      </c>
      <c r="K205" s="12" t="s">
        <v>7</v>
      </c>
      <c r="L205" s="11"/>
      <c r="M205" s="14"/>
      <c r="N205" s="31"/>
      <c r="O205" s="12" t="s">
        <v>2498</v>
      </c>
    </row>
    <row r="206" spans="1:15" ht="12.75" x14ac:dyDescent="0.2">
      <c r="A206" s="10" t="s">
        <v>1585</v>
      </c>
      <c r="B206" s="11">
        <v>1</v>
      </c>
      <c r="C206" s="70" t="s">
        <v>1563</v>
      </c>
      <c r="D206" s="12" t="s">
        <v>620</v>
      </c>
      <c r="E206" s="30" t="s">
        <v>4</v>
      </c>
      <c r="F206" s="12" t="str">
        <f>+C$203</f>
        <v>63675K100</v>
      </c>
      <c r="G206" s="14">
        <v>104</v>
      </c>
      <c r="H206" s="14"/>
      <c r="I206" s="15" t="s">
        <v>4</v>
      </c>
      <c r="J206" s="12" t="s">
        <v>233</v>
      </c>
      <c r="K206" s="12" t="s">
        <v>9</v>
      </c>
      <c r="L206" s="11"/>
      <c r="M206" s="14"/>
      <c r="N206" s="31"/>
      <c r="O206" s="12" t="s">
        <v>2498</v>
      </c>
    </row>
    <row r="207" spans="1:15" ht="12.75" x14ac:dyDescent="0.2">
      <c r="A207" s="19"/>
      <c r="B207" s="20"/>
      <c r="C207" s="21"/>
      <c r="D207" s="22"/>
      <c r="E207" s="22"/>
      <c r="F207" s="22"/>
      <c r="G207" s="23"/>
      <c r="H207" s="23"/>
      <c r="I207" s="24"/>
      <c r="J207" s="22"/>
      <c r="K207" s="22" t="s">
        <v>4</v>
      </c>
      <c r="N207" s="22"/>
    </row>
    <row r="208" spans="1:15" ht="12.75" x14ac:dyDescent="0.2">
      <c r="A208" s="10" t="s">
        <v>1586</v>
      </c>
      <c r="B208" s="11"/>
      <c r="C208" s="70" t="s">
        <v>2884</v>
      </c>
      <c r="D208" s="12" t="s">
        <v>636</v>
      </c>
      <c r="E208" s="29" t="s">
        <v>45</v>
      </c>
      <c r="F208" s="12" t="s">
        <v>4</v>
      </c>
      <c r="G208" s="57">
        <v>3564</v>
      </c>
      <c r="H208" s="14">
        <f>SUMPRODUCT(B209:B211,G209:G211)+(B215*G215)</f>
        <v>3564</v>
      </c>
      <c r="I208" s="15"/>
      <c r="J208" s="12" t="s">
        <v>42</v>
      </c>
      <c r="K208" s="12" t="s">
        <v>7</v>
      </c>
      <c r="L208" s="12"/>
      <c r="M208" s="14">
        <v>3644</v>
      </c>
      <c r="N208" s="31"/>
      <c r="O208" s="12" t="s">
        <v>2497</v>
      </c>
    </row>
    <row r="209" spans="1:15" ht="12.75" x14ac:dyDescent="0.2">
      <c r="A209" s="10" t="s">
        <v>1587</v>
      </c>
      <c r="B209" s="11">
        <v>1</v>
      </c>
      <c r="C209" s="70" t="s">
        <v>1653</v>
      </c>
      <c r="D209" s="12" t="s">
        <v>317</v>
      </c>
      <c r="E209" s="30" t="s">
        <v>4</v>
      </c>
      <c r="F209" s="12" t="str">
        <f>+C$208</f>
        <v>01630K300</v>
      </c>
      <c r="G209" s="57">
        <v>147</v>
      </c>
      <c r="H209" s="14"/>
      <c r="I209" s="15" t="s">
        <v>6</v>
      </c>
      <c r="J209" s="12" t="s">
        <v>42</v>
      </c>
      <c r="K209" s="12" t="s">
        <v>7</v>
      </c>
      <c r="L209" s="11"/>
      <c r="M209" s="14">
        <v>145</v>
      </c>
      <c r="N209" s="31"/>
      <c r="O209" s="12" t="s">
        <v>2486</v>
      </c>
    </row>
    <row r="210" spans="1:15" ht="13.5" customHeight="1" x14ac:dyDescent="0.2">
      <c r="A210" s="10" t="s">
        <v>1588</v>
      </c>
      <c r="B210" s="11">
        <v>1</v>
      </c>
      <c r="C210" s="70" t="s">
        <v>2712</v>
      </c>
      <c r="D210" s="12" t="s">
        <v>331</v>
      </c>
      <c r="E210" s="30" t="s">
        <v>4</v>
      </c>
      <c r="F210" s="12" t="str">
        <f>+C$208</f>
        <v>01630K300</v>
      </c>
      <c r="G210" s="71">
        <v>133</v>
      </c>
      <c r="H210" s="14"/>
      <c r="I210" s="15" t="s">
        <v>6</v>
      </c>
      <c r="J210" s="12" t="s">
        <v>42</v>
      </c>
      <c r="K210" s="12" t="s">
        <v>7</v>
      </c>
      <c r="L210" s="11"/>
      <c r="M210" s="14"/>
      <c r="N210" s="31"/>
      <c r="O210" s="12" t="s">
        <v>2498</v>
      </c>
    </row>
    <row r="211" spans="1:15" ht="12.75" x14ac:dyDescent="0.2">
      <c r="A211" s="10" t="s">
        <v>1589</v>
      </c>
      <c r="B211" s="11">
        <v>6</v>
      </c>
      <c r="C211" s="70" t="s">
        <v>3073</v>
      </c>
      <c r="D211" s="12" t="s">
        <v>637</v>
      </c>
      <c r="E211" s="32" t="s">
        <v>5</v>
      </c>
      <c r="F211" s="12" t="str">
        <f>+C$208</f>
        <v>01630K300</v>
      </c>
      <c r="G211" s="57">
        <v>437</v>
      </c>
      <c r="H211" s="14">
        <f>SUMPRODUCT(B212:B214,G212:G214)</f>
        <v>437</v>
      </c>
      <c r="I211" s="15" t="s">
        <v>6</v>
      </c>
      <c r="J211" s="12" t="s">
        <v>42</v>
      </c>
      <c r="K211" s="12" t="s">
        <v>7</v>
      </c>
      <c r="L211" s="70" t="s">
        <v>1654</v>
      </c>
      <c r="M211" s="14">
        <v>450</v>
      </c>
      <c r="N211" s="31" t="s">
        <v>2053</v>
      </c>
      <c r="O211" s="12" t="s">
        <v>2499</v>
      </c>
    </row>
    <row r="212" spans="1:15" ht="12.75" x14ac:dyDescent="0.2">
      <c r="A212" s="10" t="s">
        <v>1590</v>
      </c>
      <c r="B212" s="11">
        <v>1</v>
      </c>
      <c r="C212" s="70" t="s">
        <v>3074</v>
      </c>
      <c r="D212" s="12" t="s">
        <v>638</v>
      </c>
      <c r="E212" s="30" t="s">
        <v>4</v>
      </c>
      <c r="F212" s="12" t="str">
        <f>+C$211</f>
        <v>01655X000</v>
      </c>
      <c r="G212" s="57">
        <v>81</v>
      </c>
      <c r="H212" s="14"/>
      <c r="I212" s="15"/>
      <c r="J212" s="12" t="s">
        <v>42</v>
      </c>
      <c r="K212" s="12" t="s">
        <v>7</v>
      </c>
      <c r="L212" s="70" t="s">
        <v>1655</v>
      </c>
      <c r="M212" s="14">
        <v>94</v>
      </c>
      <c r="N212" s="31"/>
      <c r="O212" s="12" t="s">
        <v>2499</v>
      </c>
    </row>
    <row r="213" spans="1:15" ht="12.75" x14ac:dyDescent="0.2">
      <c r="A213" s="10" t="s">
        <v>1591</v>
      </c>
      <c r="B213" s="11">
        <v>3</v>
      </c>
      <c r="C213" s="70" t="s">
        <v>3075</v>
      </c>
      <c r="D213" s="12" t="s">
        <v>639</v>
      </c>
      <c r="E213" s="30" t="s">
        <v>4</v>
      </c>
      <c r="F213" s="12" t="str">
        <f>+C$211</f>
        <v>01655X000</v>
      </c>
      <c r="G213" s="71">
        <v>87</v>
      </c>
      <c r="H213" s="14"/>
      <c r="I213" s="15"/>
      <c r="J213" s="12" t="s">
        <v>42</v>
      </c>
      <c r="K213" s="12" t="s">
        <v>7</v>
      </c>
      <c r="L213" s="70" t="s">
        <v>1656</v>
      </c>
      <c r="M213" s="14"/>
      <c r="N213" s="31"/>
      <c r="O213" s="12" t="s">
        <v>2499</v>
      </c>
    </row>
    <row r="214" spans="1:15" ht="12.75" x14ac:dyDescent="0.2">
      <c r="A214" s="10" t="s">
        <v>1592</v>
      </c>
      <c r="B214" s="11">
        <v>1</v>
      </c>
      <c r="C214" s="70" t="s">
        <v>3076</v>
      </c>
      <c r="D214" s="12" t="s">
        <v>44</v>
      </c>
      <c r="E214" s="30" t="s">
        <v>4</v>
      </c>
      <c r="F214" s="12" t="str">
        <f>+C$211</f>
        <v>01655X000</v>
      </c>
      <c r="G214" s="71">
        <v>95</v>
      </c>
      <c r="H214" s="14"/>
      <c r="I214" s="15"/>
      <c r="J214" s="12" t="s">
        <v>42</v>
      </c>
      <c r="K214" s="12" t="s">
        <v>21</v>
      </c>
      <c r="L214" s="70" t="s">
        <v>43</v>
      </c>
      <c r="M214" s="14"/>
      <c r="N214" s="31"/>
      <c r="O214" s="12" t="s">
        <v>2499</v>
      </c>
    </row>
    <row r="215" spans="1:15" ht="12.75" x14ac:dyDescent="0.2">
      <c r="A215" s="10" t="s">
        <v>3185</v>
      </c>
      <c r="B215" s="11">
        <v>1</v>
      </c>
      <c r="C215" s="70" t="s">
        <v>2885</v>
      </c>
      <c r="D215" s="12" t="s">
        <v>19</v>
      </c>
      <c r="E215" s="32" t="s">
        <v>5</v>
      </c>
      <c r="F215" s="12" t="str">
        <f>+C$208</f>
        <v>01630K300</v>
      </c>
      <c r="G215" s="57">
        <v>662</v>
      </c>
      <c r="H215" s="14">
        <f>SUMPRODUCT(B216:B221,G216:G221)</f>
        <v>662</v>
      </c>
      <c r="I215" s="15"/>
      <c r="J215" s="12" t="s">
        <v>42</v>
      </c>
      <c r="K215" s="12" t="s">
        <v>7</v>
      </c>
      <c r="L215" s="12"/>
      <c r="M215" s="14">
        <v>666</v>
      </c>
      <c r="N215" s="31" t="s">
        <v>3001</v>
      </c>
      <c r="O215" s="12" t="s">
        <v>3330</v>
      </c>
    </row>
    <row r="216" spans="1:15" ht="12.75" x14ac:dyDescent="0.2">
      <c r="A216" s="10" t="s">
        <v>3186</v>
      </c>
      <c r="B216" s="11">
        <v>1</v>
      </c>
      <c r="C216" s="70" t="s">
        <v>854</v>
      </c>
      <c r="D216" s="12" t="s">
        <v>311</v>
      </c>
      <c r="E216" s="30" t="s">
        <v>4</v>
      </c>
      <c r="F216" s="12" t="str">
        <f t="shared" ref="F216:F221" si="8">+C$215</f>
        <v>01635K100</v>
      </c>
      <c r="G216" s="57">
        <v>74</v>
      </c>
      <c r="H216" s="14"/>
      <c r="I216" s="15"/>
      <c r="J216" s="12" t="s">
        <v>42</v>
      </c>
      <c r="K216" s="12" t="s">
        <v>7</v>
      </c>
      <c r="L216" s="11"/>
      <c r="M216" s="14">
        <v>76</v>
      </c>
      <c r="N216" s="31"/>
      <c r="O216" s="12" t="s">
        <v>3330</v>
      </c>
    </row>
    <row r="217" spans="1:15" ht="12.75" x14ac:dyDescent="0.2">
      <c r="A217" s="10" t="s">
        <v>3187</v>
      </c>
      <c r="B217" s="11">
        <v>1</v>
      </c>
      <c r="C217" s="70" t="s">
        <v>846</v>
      </c>
      <c r="D217" s="12" t="s">
        <v>297</v>
      </c>
      <c r="E217" s="30" t="s">
        <v>4</v>
      </c>
      <c r="F217" s="12" t="str">
        <f t="shared" si="8"/>
        <v>01635K100</v>
      </c>
      <c r="G217" s="71">
        <v>35</v>
      </c>
      <c r="H217" s="14"/>
      <c r="I217" s="15"/>
      <c r="J217" s="12" t="s">
        <v>42</v>
      </c>
      <c r="K217" s="12" t="s">
        <v>7</v>
      </c>
      <c r="L217" s="11"/>
      <c r="M217" s="14"/>
      <c r="N217" s="31"/>
      <c r="O217" s="12" t="s">
        <v>3330</v>
      </c>
    </row>
    <row r="218" spans="1:15" ht="12.75" x14ac:dyDescent="0.2">
      <c r="A218" s="10" t="s">
        <v>3188</v>
      </c>
      <c r="B218" s="11">
        <v>1</v>
      </c>
      <c r="C218" s="70" t="s">
        <v>2886</v>
      </c>
      <c r="D218" s="12" t="s">
        <v>312</v>
      </c>
      <c r="E218" s="30" t="s">
        <v>4</v>
      </c>
      <c r="F218" s="12" t="str">
        <f t="shared" si="8"/>
        <v>01635K100</v>
      </c>
      <c r="G218" s="57">
        <v>212</v>
      </c>
      <c r="H218" s="14"/>
      <c r="I218" s="15"/>
      <c r="J218" s="12" t="s">
        <v>42</v>
      </c>
      <c r="K218" s="12" t="s">
        <v>7</v>
      </c>
      <c r="L218" s="12"/>
      <c r="M218" s="14">
        <v>214</v>
      </c>
      <c r="N218" s="31"/>
      <c r="O218" s="12" t="s">
        <v>3330</v>
      </c>
    </row>
    <row r="219" spans="1:15" ht="12.75" x14ac:dyDescent="0.2">
      <c r="A219" s="10" t="s">
        <v>3189</v>
      </c>
      <c r="B219" s="11">
        <v>2</v>
      </c>
      <c r="C219" s="70" t="s">
        <v>848</v>
      </c>
      <c r="D219" s="12" t="s">
        <v>301</v>
      </c>
      <c r="E219" s="30" t="s">
        <v>4</v>
      </c>
      <c r="F219" s="12" t="str">
        <f t="shared" si="8"/>
        <v>01635K100</v>
      </c>
      <c r="G219" s="71">
        <v>52</v>
      </c>
      <c r="H219" s="14"/>
      <c r="I219" s="15"/>
      <c r="J219" s="12" t="s">
        <v>42</v>
      </c>
      <c r="K219" s="12" t="s">
        <v>7</v>
      </c>
      <c r="L219" s="11"/>
      <c r="M219" s="14"/>
      <c r="N219" s="31"/>
      <c r="O219" s="12" t="s">
        <v>3330</v>
      </c>
    </row>
    <row r="220" spans="1:15" ht="12.75" x14ac:dyDescent="0.2">
      <c r="A220" s="10" t="s">
        <v>3190</v>
      </c>
      <c r="B220" s="11">
        <v>1</v>
      </c>
      <c r="C220" s="70" t="s">
        <v>891</v>
      </c>
      <c r="D220" s="12" t="s">
        <v>414</v>
      </c>
      <c r="E220" s="30" t="s">
        <v>4</v>
      </c>
      <c r="F220" s="12" t="str">
        <f t="shared" si="8"/>
        <v>01635K100</v>
      </c>
      <c r="G220" s="71">
        <v>109</v>
      </c>
      <c r="H220" s="14"/>
      <c r="I220" s="15"/>
      <c r="J220" s="12" t="s">
        <v>42</v>
      </c>
      <c r="K220" s="12" t="s">
        <v>21</v>
      </c>
      <c r="L220" s="11"/>
      <c r="M220" s="14"/>
      <c r="N220" s="31"/>
      <c r="O220" s="12" t="s">
        <v>3330</v>
      </c>
    </row>
    <row r="221" spans="1:15" ht="12.75" x14ac:dyDescent="0.2">
      <c r="A221" s="10" t="s">
        <v>3191</v>
      </c>
      <c r="B221" s="11">
        <v>1</v>
      </c>
      <c r="C221" s="70" t="s">
        <v>1657</v>
      </c>
      <c r="D221" s="12" t="s">
        <v>640</v>
      </c>
      <c r="E221" s="30" t="s">
        <v>4</v>
      </c>
      <c r="F221" s="12" t="str">
        <f t="shared" si="8"/>
        <v>01635K100</v>
      </c>
      <c r="G221" s="71">
        <v>128</v>
      </c>
      <c r="H221" s="14"/>
      <c r="I221" s="15"/>
      <c r="J221" s="12" t="s">
        <v>42</v>
      </c>
      <c r="K221" s="12" t="s">
        <v>9</v>
      </c>
      <c r="L221" s="11"/>
      <c r="M221" s="14"/>
      <c r="N221" s="31"/>
      <c r="O221" s="12" t="s">
        <v>3330</v>
      </c>
    </row>
    <row r="222" spans="1:15" ht="12.75" x14ac:dyDescent="0.2">
      <c r="A222" s="19"/>
      <c r="B222" s="20"/>
      <c r="C222" s="21"/>
      <c r="D222" s="22"/>
      <c r="E222" s="22"/>
      <c r="F222" s="22"/>
      <c r="G222" s="23"/>
      <c r="H222" s="23"/>
      <c r="I222" s="24"/>
      <c r="J222" s="22"/>
      <c r="K222" s="22" t="s">
        <v>4</v>
      </c>
      <c r="N222" s="22"/>
    </row>
    <row r="223" spans="1:15" ht="12.75" x14ac:dyDescent="0.2">
      <c r="A223" s="10" t="s">
        <v>1130</v>
      </c>
      <c r="B223" s="11"/>
      <c r="C223" s="12" t="s">
        <v>849</v>
      </c>
      <c r="D223" s="12" t="s">
        <v>313</v>
      </c>
      <c r="E223" s="32" t="s">
        <v>5</v>
      </c>
      <c r="F223" s="12" t="s">
        <v>4</v>
      </c>
      <c r="G223" s="57">
        <v>131</v>
      </c>
      <c r="H223" s="14">
        <f>SUMPRODUCT(B224:B226,G224:G226)</f>
        <v>131</v>
      </c>
      <c r="I223" s="15"/>
      <c r="J223" s="12" t="s">
        <v>46</v>
      </c>
      <c r="K223" s="12" t="s">
        <v>7</v>
      </c>
      <c r="L223" s="11"/>
      <c r="M223" s="14">
        <v>133</v>
      </c>
      <c r="N223" s="31"/>
      <c r="O223" s="12" t="s">
        <v>2500</v>
      </c>
    </row>
    <row r="224" spans="1:15" ht="12.75" x14ac:dyDescent="0.2">
      <c r="A224" s="10" t="s">
        <v>1131</v>
      </c>
      <c r="B224" s="11">
        <v>1</v>
      </c>
      <c r="C224" s="12" t="s">
        <v>850</v>
      </c>
      <c r="D224" s="12" t="s">
        <v>314</v>
      </c>
      <c r="E224" s="30" t="s">
        <v>4</v>
      </c>
      <c r="F224" s="12" t="str">
        <f>+C$223</f>
        <v>01605K000</v>
      </c>
      <c r="G224" s="57">
        <v>57</v>
      </c>
      <c r="H224" s="14"/>
      <c r="I224" s="15"/>
      <c r="J224" s="12" t="s">
        <v>46</v>
      </c>
      <c r="K224" s="12" t="s">
        <v>7</v>
      </c>
      <c r="L224" s="11"/>
      <c r="M224" s="12">
        <v>59</v>
      </c>
      <c r="N224" s="31"/>
      <c r="O224" s="12" t="s">
        <v>2500</v>
      </c>
    </row>
    <row r="225" spans="1:15" ht="12.75" x14ac:dyDescent="0.2">
      <c r="A225" s="10" t="s">
        <v>1132</v>
      </c>
      <c r="B225" s="11">
        <v>1</v>
      </c>
      <c r="C225" s="12" t="s">
        <v>851</v>
      </c>
      <c r="D225" s="12" t="s">
        <v>315</v>
      </c>
      <c r="E225" s="30" t="s">
        <v>4</v>
      </c>
      <c r="F225" s="12" t="str">
        <f>+C$223</f>
        <v>01605K000</v>
      </c>
      <c r="G225" s="14">
        <v>37</v>
      </c>
      <c r="H225" s="14"/>
      <c r="I225" s="15"/>
      <c r="J225" s="12" t="s">
        <v>46</v>
      </c>
      <c r="K225" s="12" t="s">
        <v>7</v>
      </c>
      <c r="L225" s="11"/>
      <c r="M225" s="12"/>
      <c r="N225" s="31"/>
      <c r="O225" s="12" t="s">
        <v>2500</v>
      </c>
    </row>
    <row r="226" spans="1:15" ht="12.75" x14ac:dyDescent="0.2">
      <c r="A226" s="10" t="s">
        <v>1133</v>
      </c>
      <c r="B226" s="11">
        <v>1</v>
      </c>
      <c r="C226" s="12" t="s">
        <v>852</v>
      </c>
      <c r="D226" s="12" t="s">
        <v>316</v>
      </c>
      <c r="E226" s="30" t="s">
        <v>4</v>
      </c>
      <c r="F226" s="12" t="str">
        <f>+C$223</f>
        <v>01605K000</v>
      </c>
      <c r="G226" s="14">
        <v>37</v>
      </c>
      <c r="H226" s="14"/>
      <c r="I226" s="15"/>
      <c r="J226" s="12" t="s">
        <v>46</v>
      </c>
      <c r="K226" s="12" t="s">
        <v>7</v>
      </c>
      <c r="L226" s="11"/>
      <c r="M226" s="12"/>
      <c r="N226" s="31"/>
      <c r="O226" s="12" t="s">
        <v>2500</v>
      </c>
    </row>
    <row r="227" spans="1:15" ht="12.75" x14ac:dyDescent="0.2">
      <c r="A227" s="19"/>
      <c r="B227" s="20"/>
      <c r="C227" s="21"/>
      <c r="D227" s="22"/>
      <c r="E227" s="22"/>
      <c r="F227" s="22"/>
      <c r="G227" s="23"/>
      <c r="H227" s="23"/>
      <c r="I227" s="24"/>
      <c r="J227" s="22"/>
      <c r="K227" s="22" t="s">
        <v>4</v>
      </c>
      <c r="N227" s="22"/>
    </row>
    <row r="228" spans="1:15" ht="12.75" x14ac:dyDescent="0.2">
      <c r="A228" s="10" t="s">
        <v>1134</v>
      </c>
      <c r="B228" s="11"/>
      <c r="C228" s="12" t="s">
        <v>2719</v>
      </c>
      <c r="D228" s="12" t="s">
        <v>313</v>
      </c>
      <c r="E228" s="32" t="s">
        <v>5</v>
      </c>
      <c r="F228" s="12" t="s">
        <v>4</v>
      </c>
      <c r="G228" s="57">
        <v>168</v>
      </c>
      <c r="H228" s="14">
        <f>SUMPRODUCT(B229:B231,G229:G231)</f>
        <v>168</v>
      </c>
      <c r="I228" s="15"/>
      <c r="J228" s="12" t="s">
        <v>46</v>
      </c>
      <c r="K228" s="12" t="s">
        <v>7</v>
      </c>
      <c r="L228" s="11"/>
      <c r="M228" s="14">
        <v>133</v>
      </c>
      <c r="N228" s="31" t="s">
        <v>2993</v>
      </c>
      <c r="O228" s="12" t="s">
        <v>2500</v>
      </c>
    </row>
    <row r="229" spans="1:15" ht="12.75" x14ac:dyDescent="0.2">
      <c r="A229" s="10" t="s">
        <v>1135</v>
      </c>
      <c r="B229" s="11">
        <v>1</v>
      </c>
      <c r="C229" s="12" t="s">
        <v>850</v>
      </c>
      <c r="D229" s="12" t="s">
        <v>314</v>
      </c>
      <c r="E229" s="30" t="s">
        <v>4</v>
      </c>
      <c r="F229" s="12" t="str">
        <f>+C$228</f>
        <v>01605K100</v>
      </c>
      <c r="G229" s="57">
        <v>57</v>
      </c>
      <c r="H229" s="14"/>
      <c r="I229" s="15" t="s">
        <v>6</v>
      </c>
      <c r="J229" s="12" t="s">
        <v>46</v>
      </c>
      <c r="K229" s="12" t="s">
        <v>7</v>
      </c>
      <c r="L229" s="11"/>
      <c r="M229" s="12">
        <v>59</v>
      </c>
      <c r="N229" s="31"/>
      <c r="O229" s="12" t="s">
        <v>2500</v>
      </c>
    </row>
    <row r="230" spans="1:15" ht="12.75" x14ac:dyDescent="0.2">
      <c r="A230" s="10" t="s">
        <v>1136</v>
      </c>
      <c r="B230" s="11">
        <v>2</v>
      </c>
      <c r="C230" s="12" t="s">
        <v>851</v>
      </c>
      <c r="D230" s="12" t="s">
        <v>315</v>
      </c>
      <c r="E230" s="30" t="s">
        <v>4</v>
      </c>
      <c r="F230" s="12" t="str">
        <f>+C$228</f>
        <v>01605K100</v>
      </c>
      <c r="G230" s="14">
        <v>37</v>
      </c>
      <c r="H230" s="14"/>
      <c r="I230" s="15" t="s">
        <v>6</v>
      </c>
      <c r="J230" s="12" t="s">
        <v>46</v>
      </c>
      <c r="K230" s="12" t="s">
        <v>7</v>
      </c>
      <c r="L230" s="11"/>
      <c r="M230" s="12"/>
      <c r="N230" s="31"/>
      <c r="O230" s="12" t="s">
        <v>2500</v>
      </c>
    </row>
    <row r="231" spans="1:15" ht="12.75" x14ac:dyDescent="0.2">
      <c r="A231" s="10" t="s">
        <v>1137</v>
      </c>
      <c r="B231" s="11">
        <v>1</v>
      </c>
      <c r="C231" s="12" t="s">
        <v>852</v>
      </c>
      <c r="D231" s="12" t="s">
        <v>316</v>
      </c>
      <c r="E231" s="30" t="s">
        <v>4</v>
      </c>
      <c r="F231" s="12" t="str">
        <f>+C$228</f>
        <v>01605K100</v>
      </c>
      <c r="G231" s="14">
        <v>37</v>
      </c>
      <c r="H231" s="14"/>
      <c r="I231" s="15" t="s">
        <v>6</v>
      </c>
      <c r="J231" s="12" t="s">
        <v>46</v>
      </c>
      <c r="K231" s="12" t="s">
        <v>7</v>
      </c>
      <c r="L231" s="11"/>
      <c r="M231" s="12"/>
      <c r="N231" s="31"/>
      <c r="O231" s="12" t="s">
        <v>2500</v>
      </c>
    </row>
    <row r="232" spans="1:15" ht="12.75" x14ac:dyDescent="0.2">
      <c r="A232" s="19"/>
      <c r="B232" s="20"/>
      <c r="C232" s="21"/>
      <c r="D232" s="22"/>
      <c r="E232" s="22"/>
      <c r="F232" s="22"/>
      <c r="G232" s="23"/>
      <c r="H232" s="23"/>
      <c r="I232" s="24"/>
      <c r="J232" s="22"/>
      <c r="K232" s="22" t="s">
        <v>4</v>
      </c>
      <c r="N232" s="22"/>
    </row>
    <row r="233" spans="1:15" ht="12.75" x14ac:dyDescent="0.2">
      <c r="A233" s="10" t="s">
        <v>1138</v>
      </c>
      <c r="B233" s="11"/>
      <c r="C233" s="12" t="s">
        <v>1729</v>
      </c>
      <c r="D233" s="12" t="s">
        <v>313</v>
      </c>
      <c r="E233" s="32" t="s">
        <v>5</v>
      </c>
      <c r="F233" s="12" t="s">
        <v>4</v>
      </c>
      <c r="G233" s="57">
        <v>168</v>
      </c>
      <c r="H233" s="14">
        <f>SUMPRODUCT(B234:B235,G234:G235)</f>
        <v>168</v>
      </c>
      <c r="I233" s="15" t="s">
        <v>4</v>
      </c>
      <c r="J233" s="12" t="s">
        <v>46</v>
      </c>
      <c r="K233" s="12" t="s">
        <v>7</v>
      </c>
      <c r="L233" s="11"/>
      <c r="M233" s="12">
        <v>133</v>
      </c>
      <c r="N233" s="31"/>
      <c r="O233" s="12" t="s">
        <v>2500</v>
      </c>
    </row>
    <row r="234" spans="1:15" ht="12.75" x14ac:dyDescent="0.2">
      <c r="A234" s="10" t="s">
        <v>1139</v>
      </c>
      <c r="B234" s="11">
        <v>1</v>
      </c>
      <c r="C234" s="12" t="s">
        <v>850</v>
      </c>
      <c r="D234" s="12" t="s">
        <v>314</v>
      </c>
      <c r="E234" s="30" t="s">
        <v>4</v>
      </c>
      <c r="F234" s="12" t="str">
        <f>+C$233</f>
        <v>01605K200</v>
      </c>
      <c r="G234" s="57">
        <v>57</v>
      </c>
      <c r="H234" s="14"/>
      <c r="I234" s="15"/>
      <c r="J234" s="12" t="s">
        <v>46</v>
      </c>
      <c r="K234" s="12" t="s">
        <v>7</v>
      </c>
      <c r="L234" s="11"/>
      <c r="M234" s="12">
        <v>59</v>
      </c>
      <c r="N234" s="31"/>
      <c r="O234" s="12" t="s">
        <v>2500</v>
      </c>
    </row>
    <row r="235" spans="1:15" ht="12.75" x14ac:dyDescent="0.2">
      <c r="A235" s="10" t="s">
        <v>1140</v>
      </c>
      <c r="B235" s="11">
        <v>3</v>
      </c>
      <c r="C235" s="12" t="s">
        <v>852</v>
      </c>
      <c r="D235" s="12" t="s">
        <v>316</v>
      </c>
      <c r="E235" s="30" t="s">
        <v>4</v>
      </c>
      <c r="F235" s="12" t="str">
        <f>+C$233</f>
        <v>01605K200</v>
      </c>
      <c r="G235" s="14">
        <v>37</v>
      </c>
      <c r="H235" s="14"/>
      <c r="I235" s="15"/>
      <c r="J235" s="12" t="s">
        <v>46</v>
      </c>
      <c r="K235" s="12" t="s">
        <v>7</v>
      </c>
      <c r="L235" s="11"/>
      <c r="M235" s="12"/>
      <c r="N235" s="31"/>
      <c r="O235" s="12" t="s">
        <v>2500</v>
      </c>
    </row>
    <row r="236" spans="1:15" ht="12.75" x14ac:dyDescent="0.2">
      <c r="A236" s="19"/>
      <c r="B236" s="20"/>
      <c r="C236" s="21"/>
      <c r="D236" s="22"/>
      <c r="E236" s="22"/>
      <c r="F236" s="22"/>
      <c r="G236" s="23"/>
      <c r="H236" s="23"/>
      <c r="I236" s="24"/>
      <c r="J236" s="22"/>
      <c r="K236" s="22" t="s">
        <v>4</v>
      </c>
      <c r="N236" s="22"/>
    </row>
    <row r="237" spans="1:15" ht="12.75" x14ac:dyDescent="0.2">
      <c r="A237" s="10" t="s">
        <v>1141</v>
      </c>
      <c r="B237" s="11"/>
      <c r="C237" s="12" t="s">
        <v>1551</v>
      </c>
      <c r="D237" s="12" t="s">
        <v>649</v>
      </c>
      <c r="E237" s="29" t="s">
        <v>45</v>
      </c>
      <c r="F237" s="12" t="s">
        <v>4</v>
      </c>
      <c r="G237" s="57">
        <v>265</v>
      </c>
      <c r="H237" s="14">
        <f>SUMPRODUCT(B238:B239,G238:G239)</f>
        <v>265</v>
      </c>
      <c r="I237" s="15" t="s">
        <v>4</v>
      </c>
      <c r="J237" s="12" t="s">
        <v>47</v>
      </c>
      <c r="K237" s="12" t="s">
        <v>7</v>
      </c>
      <c r="L237" s="11"/>
      <c r="M237" s="14">
        <v>264</v>
      </c>
      <c r="N237" s="31"/>
      <c r="O237" s="12" t="s">
        <v>2486</v>
      </c>
    </row>
    <row r="238" spans="1:15" ht="12.75" x14ac:dyDescent="0.2">
      <c r="A238" s="10" t="s">
        <v>1142</v>
      </c>
      <c r="B238" s="11">
        <v>1</v>
      </c>
      <c r="C238" s="12" t="s">
        <v>1552</v>
      </c>
      <c r="D238" s="12" t="s">
        <v>318</v>
      </c>
      <c r="E238" s="30" t="s">
        <v>4</v>
      </c>
      <c r="F238" s="12" t="str">
        <f>+C$237</f>
        <v>01620K000</v>
      </c>
      <c r="G238" s="57">
        <v>70</v>
      </c>
      <c r="H238" s="14"/>
      <c r="I238" s="15" t="s">
        <v>6</v>
      </c>
      <c r="J238" s="12" t="s">
        <v>47</v>
      </c>
      <c r="K238" s="12" t="s">
        <v>7</v>
      </c>
      <c r="L238" s="11"/>
      <c r="M238" s="14">
        <v>69</v>
      </c>
      <c r="N238" s="31"/>
      <c r="O238" s="12" t="s">
        <v>2486</v>
      </c>
    </row>
    <row r="239" spans="1:15" ht="12.75" x14ac:dyDescent="0.2">
      <c r="A239" s="10" t="s">
        <v>1143</v>
      </c>
      <c r="B239" s="11">
        <v>3</v>
      </c>
      <c r="C239" s="12" t="s">
        <v>853</v>
      </c>
      <c r="D239" s="12" t="s">
        <v>319</v>
      </c>
      <c r="E239" s="30" t="s">
        <v>4</v>
      </c>
      <c r="F239" s="12" t="str">
        <f>+C$237</f>
        <v>01620K000</v>
      </c>
      <c r="G239" s="14">
        <v>65</v>
      </c>
      <c r="H239" s="14"/>
      <c r="I239" s="15" t="s">
        <v>6</v>
      </c>
      <c r="J239" s="12" t="s">
        <v>47</v>
      </c>
      <c r="K239" s="12" t="s">
        <v>7</v>
      </c>
      <c r="L239" s="11"/>
      <c r="M239" s="14"/>
      <c r="N239" s="31"/>
      <c r="O239" s="12" t="s">
        <v>2501</v>
      </c>
    </row>
    <row r="240" spans="1:15" ht="12.75" x14ac:dyDescent="0.2">
      <c r="A240" s="19"/>
      <c r="B240" s="20"/>
      <c r="C240" s="21"/>
      <c r="D240" s="22"/>
      <c r="E240" s="22"/>
      <c r="F240" s="22"/>
      <c r="G240" s="23"/>
      <c r="H240" s="23"/>
      <c r="I240" s="24"/>
      <c r="J240" s="22"/>
      <c r="K240" s="22" t="s">
        <v>4</v>
      </c>
      <c r="N240" s="22"/>
    </row>
    <row r="241" spans="1:15" ht="12.75" x14ac:dyDescent="0.2">
      <c r="A241" s="10" t="s">
        <v>1144</v>
      </c>
      <c r="B241" s="11"/>
      <c r="C241" s="12" t="s">
        <v>3069</v>
      </c>
      <c r="D241" s="12" t="s">
        <v>830</v>
      </c>
      <c r="E241" s="29" t="s">
        <v>45</v>
      </c>
      <c r="F241" s="12" t="s">
        <v>4</v>
      </c>
      <c r="G241" s="14">
        <v>449</v>
      </c>
      <c r="H241" s="14">
        <f>SUMPRODUCT(B242:B244,G242:G244)</f>
        <v>449</v>
      </c>
      <c r="I241" s="15" t="s">
        <v>6</v>
      </c>
      <c r="J241" s="12" t="s">
        <v>70</v>
      </c>
      <c r="K241" s="12" t="s">
        <v>7</v>
      </c>
      <c r="L241" s="12" t="s">
        <v>69</v>
      </c>
      <c r="M241" s="12"/>
      <c r="N241" s="31" t="s">
        <v>2048</v>
      </c>
      <c r="O241" s="12" t="s">
        <v>3365</v>
      </c>
    </row>
    <row r="242" spans="1:15" ht="12.75" x14ac:dyDescent="0.2">
      <c r="A242" s="10" t="s">
        <v>1160</v>
      </c>
      <c r="B242" s="11">
        <v>1</v>
      </c>
      <c r="C242" s="12" t="s">
        <v>3070</v>
      </c>
      <c r="D242" s="12" t="s">
        <v>332</v>
      </c>
      <c r="E242" s="30" t="s">
        <v>4</v>
      </c>
      <c r="F242" s="12" t="str">
        <f>+C$241</f>
        <v>01980K000</v>
      </c>
      <c r="G242" s="14">
        <v>105</v>
      </c>
      <c r="H242" s="14"/>
      <c r="I242" s="15" t="s">
        <v>4</v>
      </c>
      <c r="J242" s="12" t="s">
        <v>70</v>
      </c>
      <c r="K242" s="12" t="s">
        <v>7</v>
      </c>
      <c r="L242" s="12" t="s">
        <v>71</v>
      </c>
      <c r="M242" s="12"/>
      <c r="N242" s="31"/>
      <c r="O242" s="12" t="s">
        <v>3365</v>
      </c>
    </row>
    <row r="243" spans="1:15" ht="12.75" x14ac:dyDescent="0.2">
      <c r="A243" s="10" t="s">
        <v>1161</v>
      </c>
      <c r="B243" s="11">
        <v>1</v>
      </c>
      <c r="C243" s="12" t="s">
        <v>3071</v>
      </c>
      <c r="D243" s="12" t="s">
        <v>333</v>
      </c>
      <c r="E243" s="30" t="s">
        <v>4</v>
      </c>
      <c r="F243" s="12" t="str">
        <f>+C$241</f>
        <v>01980K000</v>
      </c>
      <c r="G243" s="14">
        <v>292</v>
      </c>
      <c r="H243" s="14"/>
      <c r="I243" s="15" t="s">
        <v>4</v>
      </c>
      <c r="J243" s="12" t="s">
        <v>70</v>
      </c>
      <c r="K243" s="12" t="s">
        <v>7</v>
      </c>
      <c r="L243" s="12" t="s">
        <v>72</v>
      </c>
      <c r="M243" s="12"/>
      <c r="N243" s="31"/>
      <c r="O243" s="12" t="s">
        <v>3365</v>
      </c>
    </row>
    <row r="244" spans="1:15" ht="12.75" x14ac:dyDescent="0.2">
      <c r="A244" s="10" t="s">
        <v>1162</v>
      </c>
      <c r="B244" s="11">
        <v>1</v>
      </c>
      <c r="C244" s="12" t="s">
        <v>3072</v>
      </c>
      <c r="D244" s="12" t="s">
        <v>624</v>
      </c>
      <c r="E244" s="30" t="s">
        <v>4</v>
      </c>
      <c r="F244" s="12" t="str">
        <f>+C$241</f>
        <v>01980K000</v>
      </c>
      <c r="G244" s="14">
        <v>52</v>
      </c>
      <c r="H244" s="14"/>
      <c r="I244" s="15" t="s">
        <v>4</v>
      </c>
      <c r="J244" s="12" t="s">
        <v>70</v>
      </c>
      <c r="K244" s="12" t="s">
        <v>9</v>
      </c>
      <c r="L244" s="12" t="s">
        <v>73</v>
      </c>
      <c r="M244" s="12"/>
      <c r="N244" s="31"/>
      <c r="O244" s="12" t="s">
        <v>3365</v>
      </c>
    </row>
    <row r="245" spans="1:15" ht="12.75" x14ac:dyDescent="0.2">
      <c r="A245" s="19"/>
      <c r="B245" s="20"/>
      <c r="C245" s="21"/>
      <c r="D245" s="22"/>
      <c r="E245" s="22"/>
      <c r="F245" s="22"/>
      <c r="G245" s="23"/>
      <c r="H245" s="23"/>
      <c r="I245" s="24"/>
      <c r="J245" s="22"/>
      <c r="K245" s="22" t="s">
        <v>4</v>
      </c>
      <c r="N245" s="22"/>
    </row>
    <row r="246" spans="1:15" ht="12.75" x14ac:dyDescent="0.2">
      <c r="A246" s="10" t="s">
        <v>1730</v>
      </c>
      <c r="B246" s="11"/>
      <c r="C246" s="12" t="s">
        <v>851</v>
      </c>
      <c r="D246" s="12" t="s">
        <v>315</v>
      </c>
      <c r="E246" s="30" t="s">
        <v>4</v>
      </c>
      <c r="F246" s="12"/>
      <c r="G246" s="14">
        <v>37</v>
      </c>
      <c r="H246" s="14"/>
      <c r="I246" s="15"/>
      <c r="J246" s="12" t="s">
        <v>1651</v>
      </c>
      <c r="K246" s="12" t="s">
        <v>7</v>
      </c>
      <c r="L246" s="11"/>
      <c r="M246" s="12"/>
      <c r="N246" s="31" t="s">
        <v>2063</v>
      </c>
      <c r="O246" s="12" t="s">
        <v>2500</v>
      </c>
    </row>
    <row r="247" spans="1:15" ht="12.75" x14ac:dyDescent="0.2">
      <c r="A247" s="10" t="s">
        <v>1731</v>
      </c>
      <c r="B247" s="11"/>
      <c r="C247" s="12" t="s">
        <v>2887</v>
      </c>
      <c r="D247" s="12" t="s">
        <v>650</v>
      </c>
      <c r="E247" s="32" t="s">
        <v>5</v>
      </c>
      <c r="F247" s="12" t="s">
        <v>4</v>
      </c>
      <c r="G247" s="14">
        <v>144</v>
      </c>
      <c r="H247" s="14">
        <f>SUMPRODUCT(B248:B251,G248:G251)</f>
        <v>144</v>
      </c>
      <c r="I247" s="15"/>
      <c r="J247" s="12" t="s">
        <v>1652</v>
      </c>
      <c r="K247" s="12" t="s">
        <v>7</v>
      </c>
      <c r="L247" s="12"/>
      <c r="M247" s="12"/>
      <c r="N247" s="31" t="s">
        <v>2063</v>
      </c>
      <c r="O247" s="12" t="s">
        <v>3330</v>
      </c>
    </row>
    <row r="248" spans="1:15" ht="12.75" x14ac:dyDescent="0.2">
      <c r="A248" s="10" t="s">
        <v>1732</v>
      </c>
      <c r="B248" s="11">
        <v>1</v>
      </c>
      <c r="C248" s="12" t="s">
        <v>2888</v>
      </c>
      <c r="D248" s="12" t="s">
        <v>651</v>
      </c>
      <c r="E248" s="30" t="s">
        <v>4</v>
      </c>
      <c r="F248" s="12" t="str">
        <f>+C$247</f>
        <v>01625X000</v>
      </c>
      <c r="G248" s="14">
        <v>79</v>
      </c>
      <c r="H248" s="14"/>
      <c r="I248" s="15" t="s">
        <v>4</v>
      </c>
      <c r="J248" s="12" t="s">
        <v>1652</v>
      </c>
      <c r="K248" s="12" t="s">
        <v>7</v>
      </c>
      <c r="L248" s="12"/>
      <c r="M248" s="12"/>
      <c r="N248" s="31" t="s">
        <v>2063</v>
      </c>
      <c r="O248" s="12" t="s">
        <v>3330</v>
      </c>
    </row>
    <row r="249" spans="1:15" ht="12.75" x14ac:dyDescent="0.2">
      <c r="A249" s="10" t="s">
        <v>1733</v>
      </c>
      <c r="B249" s="11">
        <v>1</v>
      </c>
      <c r="C249" s="12" t="s">
        <v>2889</v>
      </c>
      <c r="D249" s="12" t="s">
        <v>652</v>
      </c>
      <c r="E249" s="30" t="s">
        <v>4</v>
      </c>
      <c r="F249" s="12" t="str">
        <f>+C$247</f>
        <v>01625X000</v>
      </c>
      <c r="G249" s="14">
        <v>35</v>
      </c>
      <c r="H249" s="14"/>
      <c r="I249" s="15" t="s">
        <v>4</v>
      </c>
      <c r="J249" s="12" t="s">
        <v>1652</v>
      </c>
      <c r="K249" s="12" t="s">
        <v>7</v>
      </c>
      <c r="L249" s="12"/>
      <c r="M249" s="12"/>
      <c r="N249" s="31" t="s">
        <v>2063</v>
      </c>
      <c r="O249" s="12" t="s">
        <v>3330</v>
      </c>
    </row>
    <row r="250" spans="1:15" ht="12.75" x14ac:dyDescent="0.2">
      <c r="A250" s="10" t="s">
        <v>1734</v>
      </c>
      <c r="B250" s="11">
        <v>1</v>
      </c>
      <c r="C250" s="12" t="s">
        <v>2890</v>
      </c>
      <c r="D250" s="12" t="s">
        <v>653</v>
      </c>
      <c r="E250" s="30" t="s">
        <v>4</v>
      </c>
      <c r="F250" s="12" t="str">
        <f>+C$247</f>
        <v>01625X000</v>
      </c>
      <c r="G250" s="14">
        <v>13</v>
      </c>
      <c r="H250" s="14"/>
      <c r="I250" s="15" t="s">
        <v>4</v>
      </c>
      <c r="J250" s="12" t="s">
        <v>1652</v>
      </c>
      <c r="K250" s="12" t="s">
        <v>7</v>
      </c>
      <c r="L250" s="12"/>
      <c r="M250" s="12"/>
      <c r="N250" s="31" t="s">
        <v>2063</v>
      </c>
      <c r="O250" s="12" t="s">
        <v>3330</v>
      </c>
    </row>
    <row r="251" spans="1:15" ht="12.75" x14ac:dyDescent="0.2">
      <c r="A251" s="10" t="s">
        <v>1735</v>
      </c>
      <c r="B251" s="11">
        <v>1</v>
      </c>
      <c r="C251" s="12" t="s">
        <v>2891</v>
      </c>
      <c r="D251" s="12" t="s">
        <v>48</v>
      </c>
      <c r="E251" s="30" t="s">
        <v>4</v>
      </c>
      <c r="F251" s="12" t="str">
        <f>+C$247</f>
        <v>01625X000</v>
      </c>
      <c r="G251" s="14">
        <v>17</v>
      </c>
      <c r="H251" s="14"/>
      <c r="I251" s="15" t="s">
        <v>4</v>
      </c>
      <c r="J251" s="12" t="s">
        <v>1652</v>
      </c>
      <c r="K251" s="12" t="s">
        <v>7</v>
      </c>
      <c r="L251" s="12"/>
      <c r="M251" s="12"/>
      <c r="N251" s="31" t="s">
        <v>2063</v>
      </c>
      <c r="O251" s="12" t="s">
        <v>3330</v>
      </c>
    </row>
    <row r="252" spans="1:15" ht="12.75" x14ac:dyDescent="0.2">
      <c r="A252" s="10" t="s">
        <v>1736</v>
      </c>
      <c r="B252" s="11"/>
      <c r="C252" s="12" t="s">
        <v>2892</v>
      </c>
      <c r="D252" s="12" t="s">
        <v>654</v>
      </c>
      <c r="E252" s="32" t="s">
        <v>5</v>
      </c>
      <c r="F252" s="12" t="s">
        <v>4</v>
      </c>
      <c r="G252" s="14">
        <v>374</v>
      </c>
      <c r="H252" s="14">
        <f>SUMPRODUCT(B253:B258,G253:G258)</f>
        <v>374</v>
      </c>
      <c r="I252" s="15"/>
      <c r="J252" s="12" t="s">
        <v>1650</v>
      </c>
      <c r="K252" s="12" t="s">
        <v>7</v>
      </c>
      <c r="L252" s="12"/>
      <c r="M252" s="12"/>
      <c r="N252" s="31" t="s">
        <v>2063</v>
      </c>
      <c r="O252" s="12" t="s">
        <v>3330</v>
      </c>
    </row>
    <row r="253" spans="1:15" ht="12.75" x14ac:dyDescent="0.2">
      <c r="A253" s="10" t="s">
        <v>1737</v>
      </c>
      <c r="B253" s="11">
        <v>1</v>
      </c>
      <c r="C253" s="12" t="s">
        <v>2893</v>
      </c>
      <c r="D253" s="12" t="s">
        <v>655</v>
      </c>
      <c r="E253" s="30" t="s">
        <v>4</v>
      </c>
      <c r="F253" s="12" t="str">
        <f t="shared" ref="F253:F258" si="9">+$C$252</f>
        <v>01695X000</v>
      </c>
      <c r="G253" s="14">
        <v>83</v>
      </c>
      <c r="H253" s="14"/>
      <c r="I253" s="15"/>
      <c r="J253" s="12" t="s">
        <v>1650</v>
      </c>
      <c r="K253" s="12" t="s">
        <v>7</v>
      </c>
      <c r="L253" s="12"/>
      <c r="M253" s="12"/>
      <c r="N253" s="31" t="s">
        <v>2063</v>
      </c>
      <c r="O253" s="12" t="s">
        <v>3330</v>
      </c>
    </row>
    <row r="254" spans="1:15" ht="12.75" x14ac:dyDescent="0.2">
      <c r="A254" s="10" t="s">
        <v>1738</v>
      </c>
      <c r="B254" s="11">
        <v>1</v>
      </c>
      <c r="C254" s="12" t="s">
        <v>851</v>
      </c>
      <c r="D254" s="12" t="s">
        <v>315</v>
      </c>
      <c r="E254" s="30" t="s">
        <v>4</v>
      </c>
      <c r="F254" s="12" t="str">
        <f t="shared" si="9"/>
        <v>01695X000</v>
      </c>
      <c r="G254" s="14">
        <v>37</v>
      </c>
      <c r="H254" s="14"/>
      <c r="I254" s="15"/>
      <c r="J254" s="12" t="s">
        <v>1650</v>
      </c>
      <c r="K254" s="12" t="s">
        <v>7</v>
      </c>
      <c r="L254" s="12"/>
      <c r="M254" s="12"/>
      <c r="N254" s="31" t="s">
        <v>2063</v>
      </c>
      <c r="O254" s="12" t="s">
        <v>3330</v>
      </c>
    </row>
    <row r="255" spans="1:15" ht="12.75" x14ac:dyDescent="0.2">
      <c r="A255" s="10" t="s">
        <v>1739</v>
      </c>
      <c r="B255" s="11">
        <v>1</v>
      </c>
      <c r="C255" s="12" t="s">
        <v>2894</v>
      </c>
      <c r="D255" s="12" t="s">
        <v>49</v>
      </c>
      <c r="E255" s="30" t="s">
        <v>4</v>
      </c>
      <c r="F255" s="12" t="str">
        <f t="shared" si="9"/>
        <v>01695X000</v>
      </c>
      <c r="G255" s="14">
        <v>43</v>
      </c>
      <c r="H255" s="14"/>
      <c r="I255" s="15"/>
      <c r="J255" s="12" t="s">
        <v>1650</v>
      </c>
      <c r="K255" s="12" t="s">
        <v>7</v>
      </c>
      <c r="L255" s="12"/>
      <c r="M255" s="12"/>
      <c r="N255" s="31" t="s">
        <v>2063</v>
      </c>
      <c r="O255" s="12" t="s">
        <v>3330</v>
      </c>
    </row>
    <row r="256" spans="1:15" ht="12.75" x14ac:dyDescent="0.2">
      <c r="A256" s="10" t="s">
        <v>1740</v>
      </c>
      <c r="B256" s="11">
        <v>1</v>
      </c>
      <c r="C256" s="12" t="s">
        <v>2895</v>
      </c>
      <c r="D256" s="12" t="s">
        <v>50</v>
      </c>
      <c r="E256" s="30" t="s">
        <v>4</v>
      </c>
      <c r="F256" s="12" t="str">
        <f t="shared" si="9"/>
        <v>01695X000</v>
      </c>
      <c r="G256" s="14">
        <v>35</v>
      </c>
      <c r="H256" s="14"/>
      <c r="I256" s="15" t="s">
        <v>4</v>
      </c>
      <c r="J256" s="12" t="s">
        <v>1650</v>
      </c>
      <c r="K256" s="12" t="s">
        <v>7</v>
      </c>
      <c r="L256" s="12"/>
      <c r="M256" s="12"/>
      <c r="N256" s="31" t="s">
        <v>2063</v>
      </c>
      <c r="O256" s="12" t="s">
        <v>3330</v>
      </c>
    </row>
    <row r="257" spans="1:15" ht="12.75" x14ac:dyDescent="0.2">
      <c r="A257" s="10" t="s">
        <v>1741</v>
      </c>
      <c r="B257" s="11">
        <v>1</v>
      </c>
      <c r="C257" s="12" t="s">
        <v>2896</v>
      </c>
      <c r="D257" s="12" t="s">
        <v>51</v>
      </c>
      <c r="E257" s="30" t="s">
        <v>4</v>
      </c>
      <c r="F257" s="12" t="str">
        <f t="shared" si="9"/>
        <v>01695X000</v>
      </c>
      <c r="G257" s="14">
        <v>129</v>
      </c>
      <c r="H257" s="14"/>
      <c r="I257" s="15" t="s">
        <v>4</v>
      </c>
      <c r="J257" s="12" t="s">
        <v>1650</v>
      </c>
      <c r="K257" s="12" t="s">
        <v>7</v>
      </c>
      <c r="L257" s="12"/>
      <c r="M257" s="12"/>
      <c r="N257" s="31" t="s">
        <v>2063</v>
      </c>
      <c r="O257" s="12" t="s">
        <v>3330</v>
      </c>
    </row>
    <row r="258" spans="1:15" ht="12.75" x14ac:dyDescent="0.2">
      <c r="A258" s="10" t="s">
        <v>1742</v>
      </c>
      <c r="B258" s="11">
        <v>1</v>
      </c>
      <c r="C258" s="12" t="s">
        <v>2897</v>
      </c>
      <c r="D258" s="12" t="s">
        <v>52</v>
      </c>
      <c r="E258" s="30" t="s">
        <v>4</v>
      </c>
      <c r="F258" s="12" t="str">
        <f t="shared" si="9"/>
        <v>01695X000</v>
      </c>
      <c r="G258" s="14">
        <v>47</v>
      </c>
      <c r="H258" s="14"/>
      <c r="I258" s="15" t="s">
        <v>4</v>
      </c>
      <c r="J258" s="12" t="s">
        <v>1650</v>
      </c>
      <c r="K258" s="12" t="s">
        <v>21</v>
      </c>
      <c r="L258" s="12"/>
      <c r="M258" s="12"/>
      <c r="N258" s="31" t="s">
        <v>2063</v>
      </c>
      <c r="O258" s="12" t="s">
        <v>3330</v>
      </c>
    </row>
    <row r="259" spans="1:15" ht="12.75" x14ac:dyDescent="0.2">
      <c r="A259" s="19"/>
      <c r="B259" s="20"/>
      <c r="C259" s="21"/>
      <c r="D259" s="22"/>
      <c r="E259" s="22"/>
      <c r="F259" s="22"/>
      <c r="G259" s="23"/>
      <c r="H259" s="23"/>
      <c r="I259" s="24"/>
      <c r="J259" s="22"/>
      <c r="K259" s="22" t="s">
        <v>4</v>
      </c>
      <c r="N259" s="22"/>
    </row>
    <row r="260" spans="1:15" ht="12.75" x14ac:dyDescent="0.2">
      <c r="A260" s="10" t="s">
        <v>1145</v>
      </c>
      <c r="B260" s="11"/>
      <c r="C260" s="12" t="s">
        <v>53</v>
      </c>
      <c r="D260" s="12" t="s">
        <v>641</v>
      </c>
      <c r="E260" s="29" t="s">
        <v>45</v>
      </c>
      <c r="F260" s="12" t="s">
        <v>4</v>
      </c>
      <c r="G260" s="57">
        <v>3461</v>
      </c>
      <c r="H260" s="14">
        <f>SUMPRODUCT(B261:B263,G261:G263)+(B270*G270)</f>
        <v>3461</v>
      </c>
      <c r="I260" s="15" t="s">
        <v>4</v>
      </c>
      <c r="J260" s="12" t="s">
        <v>55</v>
      </c>
      <c r="K260" s="12" t="s">
        <v>7</v>
      </c>
      <c r="L260" s="11"/>
      <c r="M260" s="14">
        <v>3459</v>
      </c>
      <c r="N260" s="31"/>
      <c r="O260" s="12" t="s">
        <v>2502</v>
      </c>
    </row>
    <row r="261" spans="1:15" ht="12.75" x14ac:dyDescent="0.2">
      <c r="A261" s="10" t="s">
        <v>1146</v>
      </c>
      <c r="B261" s="11">
        <v>1</v>
      </c>
      <c r="C261" s="12" t="s">
        <v>54</v>
      </c>
      <c r="D261" s="12" t="s">
        <v>323</v>
      </c>
      <c r="E261" s="30" t="s">
        <v>4</v>
      </c>
      <c r="F261" s="12" t="str">
        <f>+C$260</f>
        <v>01800G000</v>
      </c>
      <c r="G261" s="57">
        <v>243</v>
      </c>
      <c r="H261" s="14"/>
      <c r="I261" s="15" t="s">
        <v>6</v>
      </c>
      <c r="J261" s="12" t="s">
        <v>55</v>
      </c>
      <c r="K261" s="12" t="s">
        <v>7</v>
      </c>
      <c r="L261" s="11"/>
      <c r="M261" s="14">
        <v>241</v>
      </c>
      <c r="N261" s="31"/>
      <c r="O261" s="12" t="s">
        <v>2502</v>
      </c>
    </row>
    <row r="262" spans="1:15" ht="12.75" x14ac:dyDescent="0.2">
      <c r="A262" s="10" t="s">
        <v>1147</v>
      </c>
      <c r="B262" s="11">
        <v>2</v>
      </c>
      <c r="C262" s="12" t="s">
        <v>3065</v>
      </c>
      <c r="D262" s="12" t="s">
        <v>322</v>
      </c>
      <c r="E262" s="30" t="s">
        <v>4</v>
      </c>
      <c r="F262" s="12" t="str">
        <f>+C$260</f>
        <v>01800G000</v>
      </c>
      <c r="G262" s="71">
        <v>185</v>
      </c>
      <c r="H262" s="14"/>
      <c r="I262" s="15" t="s">
        <v>6</v>
      </c>
      <c r="J262" s="12" t="s">
        <v>55</v>
      </c>
      <c r="K262" s="12" t="s">
        <v>7</v>
      </c>
      <c r="L262" s="11" t="s">
        <v>56</v>
      </c>
      <c r="M262" s="14"/>
      <c r="N262" s="31"/>
      <c r="O262" s="12" t="s">
        <v>2502</v>
      </c>
    </row>
    <row r="263" spans="1:15" ht="12.75" x14ac:dyDescent="0.2">
      <c r="A263" s="10" t="s">
        <v>1148</v>
      </c>
      <c r="B263" s="11">
        <v>1</v>
      </c>
      <c r="C263" s="12" t="s">
        <v>57</v>
      </c>
      <c r="D263" s="12" t="s">
        <v>642</v>
      </c>
      <c r="E263" s="32" t="s">
        <v>5</v>
      </c>
      <c r="F263" s="12" t="str">
        <f>+C$260</f>
        <v>01800G000</v>
      </c>
      <c r="G263" s="71">
        <v>793</v>
      </c>
      <c r="H263" s="14">
        <f>SUMPRODUCT(B264:B269,G264:G269)</f>
        <v>793</v>
      </c>
      <c r="I263" s="15" t="s">
        <v>4</v>
      </c>
      <c r="J263" s="12" t="s">
        <v>55</v>
      </c>
      <c r="K263" s="12" t="s">
        <v>7</v>
      </c>
      <c r="L263" s="11"/>
      <c r="M263" s="14"/>
      <c r="N263" s="31"/>
      <c r="O263" s="12" t="s">
        <v>2502</v>
      </c>
    </row>
    <row r="264" spans="1:15" ht="12.75" x14ac:dyDescent="0.2">
      <c r="A264" s="10" t="s">
        <v>1149</v>
      </c>
      <c r="B264" s="11">
        <v>1</v>
      </c>
      <c r="C264" s="12" t="s">
        <v>58</v>
      </c>
      <c r="D264" s="12" t="s">
        <v>643</v>
      </c>
      <c r="E264" s="30" t="s">
        <v>4</v>
      </c>
      <c r="F264" s="12" t="str">
        <f t="shared" ref="F264:F269" si="10">+$C$263</f>
        <v>01815G000</v>
      </c>
      <c r="G264" s="71">
        <v>178</v>
      </c>
      <c r="H264" s="14"/>
      <c r="I264" s="15" t="s">
        <v>4</v>
      </c>
      <c r="J264" s="12" t="s">
        <v>55</v>
      </c>
      <c r="K264" s="12" t="s">
        <v>7</v>
      </c>
      <c r="L264" s="11"/>
      <c r="M264" s="14"/>
      <c r="N264" s="31"/>
      <c r="O264" s="12" t="s">
        <v>2502</v>
      </c>
    </row>
    <row r="265" spans="1:15" ht="12.75" x14ac:dyDescent="0.2">
      <c r="A265" s="10" t="s">
        <v>1150</v>
      </c>
      <c r="B265" s="11">
        <v>1</v>
      </c>
      <c r="C265" s="12" t="s">
        <v>59</v>
      </c>
      <c r="D265" s="12" t="s">
        <v>644</v>
      </c>
      <c r="E265" s="30" t="s">
        <v>4</v>
      </c>
      <c r="F265" s="12" t="str">
        <f t="shared" si="10"/>
        <v>01815G000</v>
      </c>
      <c r="G265" s="71">
        <v>54</v>
      </c>
      <c r="H265" s="14"/>
      <c r="I265" s="15" t="s">
        <v>4</v>
      </c>
      <c r="J265" s="12" t="s">
        <v>55</v>
      </c>
      <c r="K265" s="12" t="s">
        <v>7</v>
      </c>
      <c r="L265" s="11"/>
      <c r="M265" s="14"/>
      <c r="N265" s="31"/>
      <c r="O265" s="12" t="s">
        <v>2502</v>
      </c>
    </row>
    <row r="266" spans="1:15" ht="12.75" x14ac:dyDescent="0.2">
      <c r="A266" s="10" t="s">
        <v>1151</v>
      </c>
      <c r="B266" s="11">
        <v>1</v>
      </c>
      <c r="C266" s="12" t="s">
        <v>60</v>
      </c>
      <c r="D266" s="12" t="s">
        <v>645</v>
      </c>
      <c r="E266" s="30" t="s">
        <v>4</v>
      </c>
      <c r="F266" s="12" t="str">
        <f t="shared" si="10"/>
        <v>01815G000</v>
      </c>
      <c r="G266" s="71">
        <v>74</v>
      </c>
      <c r="H266" s="14"/>
      <c r="I266" s="15" t="s">
        <v>4</v>
      </c>
      <c r="J266" s="12" t="s">
        <v>55</v>
      </c>
      <c r="K266" s="12" t="s">
        <v>7</v>
      </c>
      <c r="L266" s="11"/>
      <c r="M266" s="14"/>
      <c r="N266" s="31"/>
      <c r="O266" s="12" t="s">
        <v>2502</v>
      </c>
    </row>
    <row r="267" spans="1:15" ht="12.75" x14ac:dyDescent="0.2">
      <c r="A267" s="10" t="s">
        <v>1152</v>
      </c>
      <c r="B267" s="11">
        <v>2</v>
      </c>
      <c r="C267" s="12" t="s">
        <v>61</v>
      </c>
      <c r="D267" s="12" t="s">
        <v>646</v>
      </c>
      <c r="E267" s="30" t="s">
        <v>4</v>
      </c>
      <c r="F267" s="12" t="str">
        <f t="shared" si="10"/>
        <v>01815G000</v>
      </c>
      <c r="G267" s="71">
        <v>75</v>
      </c>
      <c r="H267" s="14"/>
      <c r="I267" s="15" t="s">
        <v>4</v>
      </c>
      <c r="J267" s="12" t="s">
        <v>55</v>
      </c>
      <c r="K267" s="12" t="s">
        <v>7</v>
      </c>
      <c r="L267" s="11"/>
      <c r="M267" s="14"/>
      <c r="N267" s="31"/>
      <c r="O267" s="12" t="s">
        <v>2502</v>
      </c>
    </row>
    <row r="268" spans="1:15" ht="12.75" x14ac:dyDescent="0.2">
      <c r="A268" s="10" t="s">
        <v>1153</v>
      </c>
      <c r="B268" s="11">
        <v>1</v>
      </c>
      <c r="C268" s="12" t="s">
        <v>62</v>
      </c>
      <c r="D268" s="12" t="s">
        <v>647</v>
      </c>
      <c r="E268" s="30" t="s">
        <v>4</v>
      </c>
      <c r="F268" s="12" t="str">
        <f t="shared" si="10"/>
        <v>01815G000</v>
      </c>
      <c r="G268" s="71">
        <v>91</v>
      </c>
      <c r="H268" s="14"/>
      <c r="I268" s="15" t="s">
        <v>4</v>
      </c>
      <c r="J268" s="12" t="s">
        <v>55</v>
      </c>
      <c r="K268" s="12" t="s">
        <v>7</v>
      </c>
      <c r="L268" s="11"/>
      <c r="M268" s="14"/>
      <c r="N268" s="31"/>
      <c r="O268" s="12" t="s">
        <v>2502</v>
      </c>
    </row>
    <row r="269" spans="1:15" ht="12.75" x14ac:dyDescent="0.2">
      <c r="A269" s="10" t="s">
        <v>1154</v>
      </c>
      <c r="B269" s="11">
        <v>1</v>
      </c>
      <c r="C269" s="12" t="s">
        <v>63</v>
      </c>
      <c r="D269" s="12" t="s">
        <v>648</v>
      </c>
      <c r="E269" s="30" t="s">
        <v>4</v>
      </c>
      <c r="F269" s="12" t="str">
        <f t="shared" si="10"/>
        <v>01815G000</v>
      </c>
      <c r="G269" s="71">
        <v>246</v>
      </c>
      <c r="H269" s="14"/>
      <c r="I269" s="15" t="s">
        <v>4</v>
      </c>
      <c r="J269" s="12" t="s">
        <v>55</v>
      </c>
      <c r="K269" s="12" t="s">
        <v>7</v>
      </c>
      <c r="L269" s="11"/>
      <c r="M269" s="14"/>
      <c r="N269" s="31"/>
      <c r="O269" s="12" t="s">
        <v>2502</v>
      </c>
    </row>
    <row r="270" spans="1:15" ht="12.75" x14ac:dyDescent="0.2">
      <c r="A270" s="10" t="s">
        <v>1155</v>
      </c>
      <c r="B270" s="11">
        <v>3</v>
      </c>
      <c r="C270" s="12" t="s">
        <v>64</v>
      </c>
      <c r="D270" s="12" t="s">
        <v>324</v>
      </c>
      <c r="E270" s="32" t="s">
        <v>5</v>
      </c>
      <c r="F270" s="12" t="str">
        <f>+C$260</f>
        <v>01800G000</v>
      </c>
      <c r="G270" s="71">
        <v>685</v>
      </c>
      <c r="H270" s="14">
        <f>SUMPRODUCT(B271:B274,G271:G274)</f>
        <v>685</v>
      </c>
      <c r="I270" s="15" t="s">
        <v>6</v>
      </c>
      <c r="J270" s="12" t="s">
        <v>55</v>
      </c>
      <c r="K270" s="12" t="s">
        <v>7</v>
      </c>
      <c r="L270" s="11"/>
      <c r="M270" s="14"/>
      <c r="N270" s="31"/>
      <c r="O270" s="12" t="s">
        <v>2502</v>
      </c>
    </row>
    <row r="271" spans="1:15" ht="12.75" x14ac:dyDescent="0.2">
      <c r="A271" s="10" t="s">
        <v>1156</v>
      </c>
      <c r="B271" s="11">
        <v>1</v>
      </c>
      <c r="C271" s="12" t="s">
        <v>65</v>
      </c>
      <c r="D271" s="12" t="s">
        <v>325</v>
      </c>
      <c r="E271" s="30" t="s">
        <v>4</v>
      </c>
      <c r="F271" s="12" t="str">
        <f>+C$270</f>
        <v>01825G000</v>
      </c>
      <c r="G271" s="71">
        <v>149</v>
      </c>
      <c r="H271" s="14"/>
      <c r="I271" s="15" t="s">
        <v>4</v>
      </c>
      <c r="J271" s="12" t="s">
        <v>55</v>
      </c>
      <c r="K271" s="12" t="s">
        <v>7</v>
      </c>
      <c r="L271" s="11"/>
      <c r="M271" s="14"/>
      <c r="N271" s="31"/>
      <c r="O271" s="12" t="s">
        <v>2502</v>
      </c>
    </row>
    <row r="272" spans="1:15" ht="12.75" x14ac:dyDescent="0.2">
      <c r="A272" s="10" t="s">
        <v>1157</v>
      </c>
      <c r="B272" s="11">
        <v>2</v>
      </c>
      <c r="C272" s="12" t="s">
        <v>66</v>
      </c>
      <c r="D272" s="12" t="s">
        <v>326</v>
      </c>
      <c r="E272" s="30" t="s">
        <v>4</v>
      </c>
      <c r="F272" s="12" t="str">
        <f>+C$270</f>
        <v>01825G000</v>
      </c>
      <c r="G272" s="71">
        <v>139</v>
      </c>
      <c r="H272" s="14"/>
      <c r="I272" s="15" t="s">
        <v>4</v>
      </c>
      <c r="J272" s="12" t="s">
        <v>55</v>
      </c>
      <c r="K272" s="12" t="s">
        <v>7</v>
      </c>
      <c r="L272" s="11"/>
      <c r="M272" s="14"/>
      <c r="N272" s="31"/>
      <c r="O272" s="12" t="s">
        <v>2502</v>
      </c>
    </row>
    <row r="273" spans="1:15" ht="12.75" x14ac:dyDescent="0.2">
      <c r="A273" s="10" t="s">
        <v>1158</v>
      </c>
      <c r="B273" s="11">
        <v>1</v>
      </c>
      <c r="C273" s="12" t="s">
        <v>67</v>
      </c>
      <c r="D273" s="12" t="s">
        <v>327</v>
      </c>
      <c r="E273" s="30" t="s">
        <v>4</v>
      </c>
      <c r="F273" s="12" t="str">
        <f>+C$270</f>
        <v>01825G000</v>
      </c>
      <c r="G273" s="71">
        <v>108</v>
      </c>
      <c r="H273" s="14"/>
      <c r="I273" s="15" t="s">
        <v>4</v>
      </c>
      <c r="J273" s="12" t="s">
        <v>55</v>
      </c>
      <c r="K273" s="12" t="s">
        <v>7</v>
      </c>
      <c r="L273" s="11"/>
      <c r="M273" s="14"/>
      <c r="N273" s="31"/>
      <c r="O273" s="12" t="s">
        <v>2502</v>
      </c>
    </row>
    <row r="274" spans="1:15" ht="12.75" x14ac:dyDescent="0.2">
      <c r="A274" s="10" t="s">
        <v>1159</v>
      </c>
      <c r="B274" s="11">
        <v>1</v>
      </c>
      <c r="C274" s="12" t="s">
        <v>68</v>
      </c>
      <c r="D274" s="12" t="s">
        <v>328</v>
      </c>
      <c r="E274" s="30" t="s">
        <v>4</v>
      </c>
      <c r="F274" s="12" t="str">
        <f>+C$270</f>
        <v>01825G000</v>
      </c>
      <c r="G274" s="71">
        <v>150</v>
      </c>
      <c r="H274" s="14"/>
      <c r="I274" s="15" t="s">
        <v>4</v>
      </c>
      <c r="J274" s="12" t="s">
        <v>55</v>
      </c>
      <c r="K274" s="12" t="s">
        <v>7</v>
      </c>
      <c r="L274" s="11"/>
      <c r="M274" s="14"/>
      <c r="N274" s="31"/>
      <c r="O274" s="12" t="s">
        <v>2502</v>
      </c>
    </row>
    <row r="275" spans="1:15" ht="12.75" x14ac:dyDescent="0.2">
      <c r="A275" s="19"/>
      <c r="B275" s="20"/>
      <c r="C275" s="21"/>
      <c r="D275" s="22"/>
      <c r="E275" s="22"/>
      <c r="F275" s="22"/>
      <c r="G275" s="23"/>
      <c r="H275" s="23"/>
      <c r="I275" s="24"/>
      <c r="J275" s="22"/>
      <c r="K275" s="22" t="s">
        <v>4</v>
      </c>
      <c r="N275" s="22"/>
    </row>
    <row r="276" spans="1:15" ht="12.75" x14ac:dyDescent="0.2">
      <c r="A276" s="10" t="s">
        <v>1163</v>
      </c>
      <c r="B276" s="11"/>
      <c r="C276" s="49" t="s">
        <v>3003</v>
      </c>
      <c r="D276" s="49" t="s">
        <v>3004</v>
      </c>
      <c r="E276" s="30" t="s">
        <v>4</v>
      </c>
      <c r="F276" s="12"/>
      <c r="G276" s="14">
        <v>41</v>
      </c>
      <c r="H276" s="14"/>
      <c r="I276" s="15" t="s">
        <v>6</v>
      </c>
      <c r="J276" s="12" t="s">
        <v>75</v>
      </c>
      <c r="K276" s="12" t="s">
        <v>74</v>
      </c>
      <c r="L276" s="11"/>
      <c r="M276" s="12"/>
      <c r="N276" s="31" t="s">
        <v>3007</v>
      </c>
      <c r="O276" s="12" t="s">
        <v>2503</v>
      </c>
    </row>
    <row r="277" spans="1:15" ht="12.75" x14ac:dyDescent="0.2">
      <c r="A277" s="10" t="s">
        <v>1164</v>
      </c>
      <c r="B277" s="11"/>
      <c r="C277" s="49" t="s">
        <v>3005</v>
      </c>
      <c r="D277" s="49" t="s">
        <v>3006</v>
      </c>
      <c r="E277" s="30" t="s">
        <v>4</v>
      </c>
      <c r="F277" s="12"/>
      <c r="G277" s="14">
        <v>53</v>
      </c>
      <c r="H277" s="14"/>
      <c r="I277" s="15" t="s">
        <v>6</v>
      </c>
      <c r="J277" s="12" t="s">
        <v>75</v>
      </c>
      <c r="K277" s="12" t="s">
        <v>74</v>
      </c>
      <c r="L277" s="11"/>
      <c r="M277" s="12"/>
      <c r="N277" s="31" t="s">
        <v>3007</v>
      </c>
      <c r="O277" s="12" t="s">
        <v>2503</v>
      </c>
    </row>
    <row r="278" spans="1:15" ht="12.75" x14ac:dyDescent="0.2">
      <c r="A278" s="10" t="s">
        <v>1165</v>
      </c>
      <c r="B278" s="11"/>
      <c r="C278" s="12" t="s">
        <v>244</v>
      </c>
      <c r="D278" s="12" t="s">
        <v>656</v>
      </c>
      <c r="E278" s="30" t="s">
        <v>4</v>
      </c>
      <c r="F278" s="12"/>
      <c r="G278" s="14">
        <v>24</v>
      </c>
      <c r="H278" s="14"/>
      <c r="I278" s="15"/>
      <c r="J278" s="12" t="s">
        <v>75</v>
      </c>
      <c r="K278" s="12" t="s">
        <v>74</v>
      </c>
      <c r="L278" s="11"/>
      <c r="M278" s="12"/>
      <c r="N278" s="31" t="s">
        <v>3292</v>
      </c>
      <c r="O278" s="12" t="s">
        <v>2503</v>
      </c>
    </row>
    <row r="279" spans="1:15" ht="12.75" x14ac:dyDescent="0.2">
      <c r="A279" s="10" t="s">
        <v>1166</v>
      </c>
      <c r="B279" s="11"/>
      <c r="C279" s="12" t="s">
        <v>242</v>
      </c>
      <c r="D279" s="12" t="s">
        <v>657</v>
      </c>
      <c r="E279" s="30" t="s">
        <v>4</v>
      </c>
      <c r="F279" s="12"/>
      <c r="G279" s="14">
        <v>4</v>
      </c>
      <c r="H279" s="14"/>
      <c r="I279" s="15"/>
      <c r="J279" s="12" t="s">
        <v>75</v>
      </c>
      <c r="K279" s="12" t="s">
        <v>74</v>
      </c>
      <c r="L279" s="11"/>
      <c r="M279" s="12"/>
      <c r="N279" s="31" t="s">
        <v>3292</v>
      </c>
      <c r="O279" s="12" t="s">
        <v>2503</v>
      </c>
    </row>
    <row r="280" spans="1:15" ht="12.75" x14ac:dyDescent="0.2">
      <c r="A280" s="10" t="s">
        <v>1167</v>
      </c>
      <c r="B280" s="11"/>
      <c r="C280" s="12" t="s">
        <v>243</v>
      </c>
      <c r="D280" s="12" t="s">
        <v>658</v>
      </c>
      <c r="E280" s="30" t="s">
        <v>4</v>
      </c>
      <c r="F280" s="12"/>
      <c r="G280" s="14">
        <v>5</v>
      </c>
      <c r="H280" s="14"/>
      <c r="I280" s="15"/>
      <c r="J280" s="12" t="s">
        <v>75</v>
      </c>
      <c r="K280" s="12" t="s">
        <v>74</v>
      </c>
      <c r="L280" s="11"/>
      <c r="M280" s="12"/>
      <c r="N280" s="31" t="s">
        <v>3292</v>
      </c>
      <c r="O280" s="12" t="s">
        <v>2503</v>
      </c>
    </row>
    <row r="281" spans="1:15" ht="12.75" x14ac:dyDescent="0.2">
      <c r="A281" s="10" t="s">
        <v>1168</v>
      </c>
      <c r="B281" s="11"/>
      <c r="C281" s="12" t="s">
        <v>283</v>
      </c>
      <c r="D281" s="12" t="s">
        <v>659</v>
      </c>
      <c r="E281" s="16" t="s">
        <v>4</v>
      </c>
      <c r="F281" s="12"/>
      <c r="G281" s="14">
        <v>5</v>
      </c>
      <c r="H281" s="14"/>
      <c r="I281" s="15"/>
      <c r="J281" s="12" t="s">
        <v>75</v>
      </c>
      <c r="K281" s="12" t="s">
        <v>74</v>
      </c>
      <c r="L281" s="11"/>
      <c r="M281" s="12"/>
      <c r="N281" s="31" t="s">
        <v>3292</v>
      </c>
      <c r="O281" s="12" t="s">
        <v>2503</v>
      </c>
    </row>
    <row r="282" spans="1:15" ht="12.75" x14ac:dyDescent="0.2">
      <c r="A282" s="10" t="s">
        <v>1169</v>
      </c>
      <c r="B282" s="11"/>
      <c r="C282" s="12" t="s">
        <v>240</v>
      </c>
      <c r="D282" s="12" t="s">
        <v>76</v>
      </c>
      <c r="E282" s="30" t="s">
        <v>4</v>
      </c>
      <c r="F282" s="12"/>
      <c r="G282" s="14">
        <v>4</v>
      </c>
      <c r="H282" s="14"/>
      <c r="I282" s="15"/>
      <c r="J282" s="12" t="s">
        <v>75</v>
      </c>
      <c r="K282" s="12" t="s">
        <v>74</v>
      </c>
      <c r="L282" s="11"/>
      <c r="M282" s="12"/>
      <c r="N282" s="31" t="s">
        <v>3292</v>
      </c>
      <c r="O282" s="12" t="s">
        <v>2503</v>
      </c>
    </row>
    <row r="283" spans="1:15" ht="12.75" x14ac:dyDescent="0.2">
      <c r="A283" s="10" t="s">
        <v>3300</v>
      </c>
      <c r="B283" s="12"/>
      <c r="C283" s="12" t="s">
        <v>241</v>
      </c>
      <c r="D283" s="12" t="s">
        <v>77</v>
      </c>
      <c r="E283" s="16" t="s">
        <v>4</v>
      </c>
      <c r="F283" s="12"/>
      <c r="G283" s="14">
        <v>6</v>
      </c>
      <c r="H283" s="14"/>
      <c r="I283" s="15"/>
      <c r="J283" s="12" t="s">
        <v>75</v>
      </c>
      <c r="K283" s="12" t="s">
        <v>74</v>
      </c>
      <c r="L283" s="12"/>
      <c r="M283" s="12"/>
      <c r="N283" s="31" t="s">
        <v>3292</v>
      </c>
      <c r="O283" s="12" t="s">
        <v>2503</v>
      </c>
    </row>
    <row r="284" spans="1:15" ht="12.75" x14ac:dyDescent="0.2">
      <c r="A284" s="10" t="s">
        <v>1170</v>
      </c>
      <c r="B284" s="11"/>
      <c r="C284" s="12" t="s">
        <v>284</v>
      </c>
      <c r="D284" s="12" t="s">
        <v>78</v>
      </c>
      <c r="E284" s="30" t="s">
        <v>4</v>
      </c>
      <c r="F284" s="12"/>
      <c r="G284" s="14">
        <v>10</v>
      </c>
      <c r="H284" s="14"/>
      <c r="I284" s="15"/>
      <c r="J284" s="12" t="s">
        <v>75</v>
      </c>
      <c r="K284" s="12" t="s">
        <v>74</v>
      </c>
      <c r="L284" s="11"/>
      <c r="M284" s="12"/>
      <c r="N284" s="31" t="s">
        <v>3292</v>
      </c>
      <c r="O284" s="12" t="s">
        <v>2503</v>
      </c>
    </row>
    <row r="285" spans="1:15" ht="12.75" x14ac:dyDescent="0.2">
      <c r="A285" s="19"/>
      <c r="B285" s="20"/>
      <c r="C285" s="21"/>
      <c r="D285" s="22"/>
      <c r="E285" s="22"/>
      <c r="F285" s="22"/>
      <c r="G285" s="23"/>
      <c r="H285" s="23"/>
      <c r="I285" s="24"/>
      <c r="J285" s="22"/>
      <c r="K285" s="22" t="s">
        <v>4</v>
      </c>
      <c r="N285" s="22"/>
    </row>
    <row r="286" spans="1:15" ht="12.75" x14ac:dyDescent="0.2">
      <c r="A286" s="10" t="s">
        <v>1171</v>
      </c>
      <c r="B286" s="11"/>
      <c r="C286" s="12" t="s">
        <v>856</v>
      </c>
      <c r="D286" s="12" t="s">
        <v>334</v>
      </c>
      <c r="E286" s="30" t="s">
        <v>4</v>
      </c>
      <c r="F286" s="12" t="s">
        <v>4</v>
      </c>
      <c r="G286" s="14">
        <v>74</v>
      </c>
      <c r="H286" s="14"/>
      <c r="I286" s="15" t="s">
        <v>6</v>
      </c>
      <c r="J286" s="12" t="s">
        <v>335</v>
      </c>
      <c r="K286" s="12" t="s">
        <v>80</v>
      </c>
      <c r="L286" s="11"/>
      <c r="M286" s="14"/>
      <c r="N286" s="31"/>
      <c r="O286" s="12" t="s">
        <v>2486</v>
      </c>
    </row>
    <row r="287" spans="1:15" ht="12.75" x14ac:dyDescent="0.2">
      <c r="A287" s="10" t="s">
        <v>1172</v>
      </c>
      <c r="B287" s="11"/>
      <c r="C287" s="12" t="s">
        <v>855</v>
      </c>
      <c r="D287" s="12" t="s">
        <v>660</v>
      </c>
      <c r="E287" s="30" t="s">
        <v>4</v>
      </c>
      <c r="F287" s="12" t="s">
        <v>4</v>
      </c>
      <c r="G287" s="57">
        <v>69</v>
      </c>
      <c r="H287" s="14"/>
      <c r="I287" s="15" t="s">
        <v>6</v>
      </c>
      <c r="J287" s="12" t="s">
        <v>335</v>
      </c>
      <c r="K287" s="12" t="s">
        <v>80</v>
      </c>
      <c r="L287" s="11"/>
      <c r="M287" s="14">
        <v>70</v>
      </c>
      <c r="N287" s="31"/>
      <c r="O287" s="12" t="s">
        <v>2486</v>
      </c>
    </row>
    <row r="288" spans="1:15" ht="12.75" x14ac:dyDescent="0.2">
      <c r="A288" s="10" t="s">
        <v>1173</v>
      </c>
      <c r="B288" s="11"/>
      <c r="C288" s="12" t="s">
        <v>2106</v>
      </c>
      <c r="D288" s="12" t="s">
        <v>79</v>
      </c>
      <c r="E288" s="30" t="s">
        <v>4</v>
      </c>
      <c r="F288" s="12" t="s">
        <v>4</v>
      </c>
      <c r="G288" s="14">
        <v>97</v>
      </c>
      <c r="H288" s="14"/>
      <c r="I288" s="15" t="s">
        <v>6</v>
      </c>
      <c r="J288" s="12" t="s">
        <v>335</v>
      </c>
      <c r="K288" s="12" t="s">
        <v>80</v>
      </c>
      <c r="L288" s="11"/>
      <c r="M288" s="14"/>
      <c r="N288" s="31"/>
      <c r="O288" s="12" t="s">
        <v>2504</v>
      </c>
    </row>
    <row r="289" spans="1:15" ht="12.75" x14ac:dyDescent="0.2">
      <c r="A289" s="10" t="s">
        <v>1174</v>
      </c>
      <c r="B289" s="11"/>
      <c r="C289" s="12" t="s">
        <v>2746</v>
      </c>
      <c r="D289" s="12" t="s">
        <v>2990</v>
      </c>
      <c r="E289" s="30" t="s">
        <v>4</v>
      </c>
      <c r="F289" s="12" t="s">
        <v>4</v>
      </c>
      <c r="G289" s="14">
        <v>152</v>
      </c>
      <c r="H289" s="14"/>
      <c r="I289" s="15" t="s">
        <v>6</v>
      </c>
      <c r="J289" s="12" t="s">
        <v>335</v>
      </c>
      <c r="K289" s="12" t="s">
        <v>80</v>
      </c>
      <c r="L289" s="11"/>
      <c r="M289" s="14"/>
      <c r="N289" s="31"/>
      <c r="O289" s="12" t="s">
        <v>2505</v>
      </c>
    </row>
    <row r="290" spans="1:15" ht="12.75" x14ac:dyDescent="0.2">
      <c r="A290" s="10" t="s">
        <v>1175</v>
      </c>
      <c r="B290" s="11"/>
      <c r="C290" s="12" t="s">
        <v>2747</v>
      </c>
      <c r="D290" s="12" t="s">
        <v>2748</v>
      </c>
      <c r="E290" s="30" t="s">
        <v>4</v>
      </c>
      <c r="F290" s="12" t="s">
        <v>4</v>
      </c>
      <c r="G290" s="14">
        <v>166</v>
      </c>
      <c r="H290" s="14"/>
      <c r="I290" s="15" t="s">
        <v>6</v>
      </c>
      <c r="J290" s="12" t="s">
        <v>335</v>
      </c>
      <c r="K290" s="12" t="s">
        <v>80</v>
      </c>
      <c r="L290" s="12"/>
      <c r="M290" s="14"/>
      <c r="N290" s="31"/>
      <c r="O290" s="12" t="s">
        <v>2506</v>
      </c>
    </row>
    <row r="291" spans="1:15" ht="12.75" x14ac:dyDescent="0.2">
      <c r="A291" s="10" t="s">
        <v>1176</v>
      </c>
      <c r="B291" s="11"/>
      <c r="C291" s="49" t="s">
        <v>3039</v>
      </c>
      <c r="D291" s="49" t="s">
        <v>3040</v>
      </c>
      <c r="E291" s="30"/>
      <c r="F291" s="12"/>
      <c r="G291" s="14">
        <v>98</v>
      </c>
      <c r="H291" s="14"/>
      <c r="I291" s="15" t="s">
        <v>6</v>
      </c>
      <c r="J291" s="12" t="s">
        <v>335</v>
      </c>
      <c r="K291" s="12" t="s">
        <v>80</v>
      </c>
      <c r="L291" s="12"/>
      <c r="M291" s="14"/>
      <c r="N291" s="60" t="s">
        <v>3041</v>
      </c>
      <c r="O291" s="12"/>
    </row>
    <row r="292" spans="1:15" ht="12.75" x14ac:dyDescent="0.2">
      <c r="A292" s="10" t="s">
        <v>1177</v>
      </c>
      <c r="B292" s="11"/>
      <c r="C292" s="12" t="s">
        <v>2109</v>
      </c>
      <c r="D292" s="12" t="s">
        <v>2110</v>
      </c>
      <c r="E292" s="30"/>
      <c r="F292" s="12" t="s">
        <v>4</v>
      </c>
      <c r="G292" s="14">
        <v>18</v>
      </c>
      <c r="H292" s="14"/>
      <c r="I292" s="15" t="s">
        <v>6</v>
      </c>
      <c r="J292" s="12" t="s">
        <v>335</v>
      </c>
      <c r="K292" s="12" t="s">
        <v>80</v>
      </c>
      <c r="L292" s="11"/>
      <c r="M292" s="14"/>
      <c r="N292" s="31"/>
      <c r="O292" s="12" t="s">
        <v>280</v>
      </c>
    </row>
    <row r="293" spans="1:15" ht="12.75" x14ac:dyDescent="0.2">
      <c r="A293" s="10" t="s">
        <v>1178</v>
      </c>
      <c r="B293" s="11"/>
      <c r="C293" s="12" t="s">
        <v>1694</v>
      </c>
      <c r="D293" s="12" t="s">
        <v>1695</v>
      </c>
      <c r="E293" s="30"/>
      <c r="F293" s="12" t="s">
        <v>4</v>
      </c>
      <c r="G293" s="14">
        <v>71</v>
      </c>
      <c r="H293" s="14"/>
      <c r="I293" s="15" t="s">
        <v>6</v>
      </c>
      <c r="J293" s="12" t="s">
        <v>335</v>
      </c>
      <c r="K293" s="12" t="s">
        <v>80</v>
      </c>
      <c r="L293" s="11"/>
      <c r="M293" s="14"/>
      <c r="N293" s="31"/>
      <c r="O293" s="12" t="s">
        <v>2507</v>
      </c>
    </row>
    <row r="294" spans="1:15" ht="12.75" x14ac:dyDescent="0.2">
      <c r="A294" s="10" t="s">
        <v>1179</v>
      </c>
      <c r="B294" s="11"/>
      <c r="C294" s="12" t="s">
        <v>2107</v>
      </c>
      <c r="D294" s="12" t="s">
        <v>2108</v>
      </c>
      <c r="E294" s="50" t="s">
        <v>4</v>
      </c>
      <c r="F294" s="12" t="s">
        <v>4</v>
      </c>
      <c r="G294" s="14">
        <v>4</v>
      </c>
      <c r="H294" s="14"/>
      <c r="I294" s="15" t="s">
        <v>6</v>
      </c>
      <c r="J294" s="12" t="s">
        <v>335</v>
      </c>
      <c r="K294" s="12" t="s">
        <v>80</v>
      </c>
      <c r="L294" s="11"/>
      <c r="M294" s="14"/>
      <c r="N294" s="31"/>
      <c r="O294" s="12" t="s">
        <v>2486</v>
      </c>
    </row>
    <row r="295" spans="1:15" ht="12.75" x14ac:dyDescent="0.2">
      <c r="A295" s="19"/>
      <c r="B295" s="20"/>
      <c r="C295" s="21"/>
      <c r="D295" s="22"/>
      <c r="E295" s="22"/>
      <c r="F295" s="22"/>
      <c r="G295" s="23"/>
      <c r="H295" s="23"/>
      <c r="I295" s="24"/>
      <c r="J295" s="22"/>
      <c r="K295" s="22" t="s">
        <v>4</v>
      </c>
      <c r="N295" s="22"/>
    </row>
    <row r="296" spans="1:15" ht="12.75" x14ac:dyDescent="0.2">
      <c r="A296" s="10" t="s">
        <v>1180</v>
      </c>
      <c r="B296" s="11"/>
      <c r="C296" s="12" t="s">
        <v>2724</v>
      </c>
      <c r="D296" s="12" t="s">
        <v>364</v>
      </c>
      <c r="E296" s="40" t="s">
        <v>207</v>
      </c>
      <c r="F296" s="12" t="s">
        <v>4</v>
      </c>
      <c r="G296" s="14">
        <v>222</v>
      </c>
      <c r="H296" s="14">
        <f>SUMPRODUCT(B297:B298,G297:G298)</f>
        <v>222</v>
      </c>
      <c r="I296" s="15" t="s">
        <v>6</v>
      </c>
      <c r="J296" s="12" t="s">
        <v>248</v>
      </c>
      <c r="K296" s="12" t="s">
        <v>82</v>
      </c>
      <c r="L296" s="11"/>
      <c r="M296" s="14"/>
      <c r="N296" s="31"/>
      <c r="O296" s="12" t="s">
        <v>2486</v>
      </c>
    </row>
    <row r="297" spans="1:15" ht="12.75" x14ac:dyDescent="0.2">
      <c r="A297" s="10" t="s">
        <v>1181</v>
      </c>
      <c r="B297" s="11">
        <v>1</v>
      </c>
      <c r="C297" s="12" t="s">
        <v>2725</v>
      </c>
      <c r="D297" s="12" t="s">
        <v>661</v>
      </c>
      <c r="E297" s="30" t="s">
        <v>4</v>
      </c>
      <c r="F297" s="12" t="str">
        <f>+C$296</f>
        <v>05600K000</v>
      </c>
      <c r="G297" s="14">
        <v>114</v>
      </c>
      <c r="H297" s="14"/>
      <c r="I297" s="15" t="s">
        <v>4</v>
      </c>
      <c r="J297" s="12" t="s">
        <v>248</v>
      </c>
      <c r="K297" s="12" t="s">
        <v>82</v>
      </c>
      <c r="L297" s="11"/>
      <c r="M297" s="14"/>
      <c r="N297" s="31"/>
      <c r="O297" s="12" t="s">
        <v>2486</v>
      </c>
    </row>
    <row r="298" spans="1:15" ht="12.75" x14ac:dyDescent="0.2">
      <c r="A298" s="10" t="s">
        <v>1182</v>
      </c>
      <c r="B298" s="11">
        <v>2</v>
      </c>
      <c r="C298" s="12" t="s">
        <v>2726</v>
      </c>
      <c r="D298" s="12" t="s">
        <v>662</v>
      </c>
      <c r="E298" s="30" t="s">
        <v>4</v>
      </c>
      <c r="F298" s="12" t="str">
        <f>+C$296</f>
        <v>05600K000</v>
      </c>
      <c r="G298" s="14">
        <v>54</v>
      </c>
      <c r="H298" s="14"/>
      <c r="I298" s="15"/>
      <c r="J298" s="12" t="s">
        <v>248</v>
      </c>
      <c r="K298" s="12" t="s">
        <v>82</v>
      </c>
      <c r="L298" s="11"/>
      <c r="M298" s="14"/>
      <c r="N298" s="31"/>
      <c r="O298" s="12" t="s">
        <v>2486</v>
      </c>
    </row>
    <row r="299" spans="1:15" ht="12.75" x14ac:dyDescent="0.2">
      <c r="A299" s="10" t="s">
        <v>1183</v>
      </c>
      <c r="B299" s="11"/>
      <c r="C299" s="12" t="s">
        <v>1683</v>
      </c>
      <c r="D299" s="12" t="s">
        <v>87</v>
      </c>
      <c r="E299" s="30" t="s">
        <v>4</v>
      </c>
      <c r="F299" s="12" t="s">
        <v>4</v>
      </c>
      <c r="G299" s="14">
        <v>126</v>
      </c>
      <c r="H299" s="14"/>
      <c r="I299" s="15" t="s">
        <v>6</v>
      </c>
      <c r="J299" s="12" t="s">
        <v>248</v>
      </c>
      <c r="K299" s="12" t="s">
        <v>82</v>
      </c>
      <c r="L299" s="11"/>
      <c r="M299" s="14"/>
      <c r="N299" s="31"/>
      <c r="O299" s="12" t="s">
        <v>2486</v>
      </c>
    </row>
    <row r="300" spans="1:15" ht="12.75" x14ac:dyDescent="0.2">
      <c r="A300" s="19"/>
      <c r="B300" s="20"/>
      <c r="C300" s="21"/>
      <c r="D300" s="22"/>
      <c r="E300" s="22"/>
      <c r="F300" s="22"/>
      <c r="G300" s="23"/>
      <c r="H300" s="23"/>
      <c r="I300" s="24"/>
      <c r="J300" s="22"/>
      <c r="K300" s="22" t="s">
        <v>4</v>
      </c>
      <c r="N300" s="22"/>
    </row>
    <row r="301" spans="1:15" ht="12.75" x14ac:dyDescent="0.2">
      <c r="A301" s="10" t="s">
        <v>1184</v>
      </c>
      <c r="B301" s="11"/>
      <c r="C301" s="12" t="s">
        <v>1684</v>
      </c>
      <c r="D301" s="12" t="s">
        <v>347</v>
      </c>
      <c r="E301" s="32" t="s">
        <v>5</v>
      </c>
      <c r="F301" s="12" t="s">
        <v>4</v>
      </c>
      <c r="G301" s="57">
        <v>145</v>
      </c>
      <c r="H301" s="14">
        <f>SUMPRODUCT(B302:B303,G302:G303)</f>
        <v>145</v>
      </c>
      <c r="I301" s="15" t="s">
        <v>6</v>
      </c>
      <c r="J301" s="12" t="s">
        <v>248</v>
      </c>
      <c r="K301" s="12" t="s">
        <v>82</v>
      </c>
      <c r="L301" s="11"/>
      <c r="M301" s="14">
        <v>146</v>
      </c>
      <c r="N301" s="31"/>
      <c r="O301" s="12" t="s">
        <v>2486</v>
      </c>
    </row>
    <row r="302" spans="1:15" ht="12.75" x14ac:dyDescent="0.2">
      <c r="A302" s="10" t="s">
        <v>1185</v>
      </c>
      <c r="B302" s="11">
        <v>1</v>
      </c>
      <c r="C302" s="12" t="s">
        <v>1696</v>
      </c>
      <c r="D302" s="12" t="s">
        <v>88</v>
      </c>
      <c r="E302" s="30" t="s">
        <v>4</v>
      </c>
      <c r="F302" s="12" t="str">
        <f>+C$301</f>
        <v>05435K000</v>
      </c>
      <c r="G302" s="57">
        <v>81</v>
      </c>
      <c r="H302" s="14"/>
      <c r="I302" s="15" t="s">
        <v>4</v>
      </c>
      <c r="J302" s="12" t="s">
        <v>248</v>
      </c>
      <c r="K302" s="12" t="s">
        <v>82</v>
      </c>
      <c r="L302" s="11"/>
      <c r="M302" s="14">
        <v>82</v>
      </c>
      <c r="N302" s="31"/>
      <c r="O302" s="12" t="s">
        <v>2486</v>
      </c>
    </row>
    <row r="303" spans="1:15" ht="12.75" x14ac:dyDescent="0.2">
      <c r="A303" s="10" t="s">
        <v>1186</v>
      </c>
      <c r="B303" s="11">
        <v>1</v>
      </c>
      <c r="C303" s="12" t="s">
        <v>2737</v>
      </c>
      <c r="D303" s="12" t="s">
        <v>89</v>
      </c>
      <c r="E303" s="30" t="s">
        <v>4</v>
      </c>
      <c r="F303" s="12" t="str">
        <f>+C$301</f>
        <v>05435K000</v>
      </c>
      <c r="G303" s="14">
        <v>64</v>
      </c>
      <c r="H303" s="14"/>
      <c r="I303" s="15" t="s">
        <v>4</v>
      </c>
      <c r="J303" s="12" t="s">
        <v>248</v>
      </c>
      <c r="K303" s="12" t="s">
        <v>9</v>
      </c>
      <c r="L303" s="11"/>
      <c r="M303" s="14"/>
      <c r="N303" s="31"/>
      <c r="O303" s="12" t="s">
        <v>2486</v>
      </c>
    </row>
    <row r="304" spans="1:15" s="2" customFormat="1" ht="12.75" x14ac:dyDescent="0.2">
      <c r="A304" s="10" t="s">
        <v>1187</v>
      </c>
      <c r="B304" s="11"/>
      <c r="C304" s="12" t="s">
        <v>2117</v>
      </c>
      <c r="D304" s="12" t="s">
        <v>2118</v>
      </c>
      <c r="E304" s="61" t="s">
        <v>39</v>
      </c>
      <c r="F304" s="12" t="s">
        <v>4</v>
      </c>
      <c r="G304" s="14">
        <v>154</v>
      </c>
      <c r="H304" s="14">
        <f>+(B305*G305)+(B306*G306)</f>
        <v>154</v>
      </c>
      <c r="I304" s="15" t="s">
        <v>6</v>
      </c>
      <c r="J304" s="12" t="s">
        <v>249</v>
      </c>
      <c r="K304" s="12" t="s">
        <v>82</v>
      </c>
      <c r="L304" s="11"/>
      <c r="M304" s="14"/>
      <c r="N304" s="31"/>
      <c r="O304" s="12" t="s">
        <v>2508</v>
      </c>
    </row>
    <row r="305" spans="1:15" ht="12.75" x14ac:dyDescent="0.2">
      <c r="A305" s="10" t="s">
        <v>1188</v>
      </c>
      <c r="B305" s="11">
        <v>1</v>
      </c>
      <c r="C305" s="12" t="s">
        <v>2447</v>
      </c>
      <c r="D305" s="12" t="s">
        <v>2119</v>
      </c>
      <c r="E305" s="30" t="s">
        <v>4</v>
      </c>
      <c r="F305" s="12" t="str">
        <f>+C$304</f>
        <v>05340K000</v>
      </c>
      <c r="G305" s="14">
        <v>129</v>
      </c>
      <c r="H305" s="14"/>
      <c r="I305" s="15"/>
      <c r="J305" s="12" t="s">
        <v>249</v>
      </c>
      <c r="K305" s="12" t="s">
        <v>82</v>
      </c>
      <c r="L305" s="11"/>
      <c r="M305" s="14"/>
      <c r="N305" s="31"/>
      <c r="O305" s="12" t="s">
        <v>2508</v>
      </c>
    </row>
    <row r="306" spans="1:15" ht="12.75" x14ac:dyDescent="0.2">
      <c r="A306" s="10" t="s">
        <v>1189</v>
      </c>
      <c r="B306" s="11">
        <v>1</v>
      </c>
      <c r="C306" s="12" t="s">
        <v>2558</v>
      </c>
      <c r="D306" s="12" t="s">
        <v>2120</v>
      </c>
      <c r="E306" s="30" t="s">
        <v>4</v>
      </c>
      <c r="F306" s="12" t="str">
        <f>+C$304</f>
        <v>05340K000</v>
      </c>
      <c r="G306" s="14">
        <v>25</v>
      </c>
      <c r="H306" s="14"/>
      <c r="I306" s="15" t="s">
        <v>4</v>
      </c>
      <c r="J306" s="12" t="s">
        <v>249</v>
      </c>
      <c r="K306" s="12" t="s">
        <v>30</v>
      </c>
      <c r="L306" s="11"/>
      <c r="M306" s="14"/>
      <c r="N306" s="31"/>
      <c r="O306" s="12" t="s">
        <v>2508</v>
      </c>
    </row>
    <row r="307" spans="1:15" ht="12.75" x14ac:dyDescent="0.2">
      <c r="A307" s="10" t="s">
        <v>1190</v>
      </c>
      <c r="B307" s="11"/>
      <c r="C307" s="12" t="s">
        <v>2121</v>
      </c>
      <c r="D307" s="12" t="s">
        <v>2448</v>
      </c>
      <c r="E307" s="36" t="s">
        <v>39</v>
      </c>
      <c r="F307" s="12" t="s">
        <v>4</v>
      </c>
      <c r="G307" s="14">
        <v>155</v>
      </c>
      <c r="H307" s="14">
        <f>+(B308*G308)+(B309*G309)</f>
        <v>155</v>
      </c>
      <c r="I307" s="15" t="s">
        <v>6</v>
      </c>
      <c r="J307" s="12" t="s">
        <v>249</v>
      </c>
      <c r="K307" s="12" t="s">
        <v>82</v>
      </c>
      <c r="L307" s="11"/>
      <c r="M307" s="14"/>
      <c r="N307" s="31"/>
      <c r="O307" s="12" t="s">
        <v>2508</v>
      </c>
    </row>
    <row r="308" spans="1:15" ht="12.75" x14ac:dyDescent="0.2">
      <c r="A308" s="10" t="s">
        <v>1191</v>
      </c>
      <c r="B308" s="11">
        <v>1</v>
      </c>
      <c r="C308" s="12" t="s">
        <v>2122</v>
      </c>
      <c r="D308" s="12" t="s">
        <v>663</v>
      </c>
      <c r="E308" s="30" t="s">
        <v>4</v>
      </c>
      <c r="F308" s="12" t="str">
        <f>+C$307</f>
        <v>05420K000</v>
      </c>
      <c r="G308" s="14">
        <v>136</v>
      </c>
      <c r="H308" s="14"/>
      <c r="I308" s="15"/>
      <c r="J308" s="12" t="s">
        <v>249</v>
      </c>
      <c r="K308" s="12" t="s">
        <v>82</v>
      </c>
      <c r="L308" s="11"/>
      <c r="M308" s="14"/>
      <c r="N308" s="31"/>
      <c r="O308" s="12" t="s">
        <v>2508</v>
      </c>
    </row>
    <row r="309" spans="1:15" ht="12.75" x14ac:dyDescent="0.2">
      <c r="A309" s="10" t="s">
        <v>1192</v>
      </c>
      <c r="B309" s="11">
        <v>1</v>
      </c>
      <c r="C309" s="12" t="s">
        <v>2739</v>
      </c>
      <c r="D309" s="12" t="s">
        <v>664</v>
      </c>
      <c r="E309" s="30" t="s">
        <v>4</v>
      </c>
      <c r="F309" s="12" t="str">
        <f>+C$307</f>
        <v>05420K000</v>
      </c>
      <c r="G309" s="14">
        <v>19</v>
      </c>
      <c r="H309" s="14"/>
      <c r="I309" s="15" t="s">
        <v>4</v>
      </c>
      <c r="J309" s="12" t="s">
        <v>249</v>
      </c>
      <c r="K309" s="12" t="s">
        <v>30</v>
      </c>
      <c r="L309" s="11"/>
      <c r="M309" s="14"/>
      <c r="N309" s="31"/>
      <c r="O309" s="12" t="s">
        <v>2508</v>
      </c>
    </row>
    <row r="310" spans="1:15" ht="12.75" x14ac:dyDescent="0.2">
      <c r="A310" s="10" t="s">
        <v>1193</v>
      </c>
      <c r="B310" s="11"/>
      <c r="C310" s="12" t="s">
        <v>2912</v>
      </c>
      <c r="D310" s="12" t="s">
        <v>2916</v>
      </c>
      <c r="E310" s="36" t="s">
        <v>39</v>
      </c>
      <c r="F310" s="12" t="s">
        <v>4</v>
      </c>
      <c r="G310" s="14">
        <v>147</v>
      </c>
      <c r="H310" s="14">
        <f>SUMPRODUCT(B311:B312,G311:G312)</f>
        <v>147</v>
      </c>
      <c r="I310" s="15" t="s">
        <v>6</v>
      </c>
      <c r="J310" s="12" t="s">
        <v>247</v>
      </c>
      <c r="K310" s="12" t="s">
        <v>82</v>
      </c>
      <c r="L310" s="12"/>
      <c r="M310" s="14"/>
      <c r="N310" s="31"/>
      <c r="O310" s="12" t="s">
        <v>2508</v>
      </c>
    </row>
    <row r="311" spans="1:15" ht="12.75" x14ac:dyDescent="0.2">
      <c r="A311" s="10" t="s">
        <v>1194</v>
      </c>
      <c r="B311" s="11">
        <v>1</v>
      </c>
      <c r="C311" s="12" t="s">
        <v>2913</v>
      </c>
      <c r="D311" s="12" t="s">
        <v>2915</v>
      </c>
      <c r="E311" s="30" t="s">
        <v>4</v>
      </c>
      <c r="F311" s="12" t="str">
        <f>+C$310</f>
        <v>05430K000</v>
      </c>
      <c r="G311" s="14">
        <v>126</v>
      </c>
      <c r="H311" s="14"/>
      <c r="I311" s="15"/>
      <c r="J311" s="12" t="s">
        <v>247</v>
      </c>
      <c r="K311" s="12" t="s">
        <v>82</v>
      </c>
      <c r="L311" s="12"/>
      <c r="M311" s="14"/>
      <c r="N311" s="31"/>
      <c r="O311" s="12" t="s">
        <v>2508</v>
      </c>
    </row>
    <row r="312" spans="1:15" ht="12.75" x14ac:dyDescent="0.2">
      <c r="A312" s="10" t="s">
        <v>1195</v>
      </c>
      <c r="B312" s="11">
        <v>1</v>
      </c>
      <c r="C312" s="12" t="s">
        <v>2914</v>
      </c>
      <c r="D312" s="12" t="s">
        <v>665</v>
      </c>
      <c r="E312" s="30" t="s">
        <v>4</v>
      </c>
      <c r="F312" s="12" t="str">
        <f>+C$310</f>
        <v>05430K000</v>
      </c>
      <c r="G312" s="14">
        <v>21</v>
      </c>
      <c r="H312" s="14"/>
      <c r="I312" s="15" t="s">
        <v>4</v>
      </c>
      <c r="J312" s="12" t="s">
        <v>247</v>
      </c>
      <c r="K312" s="12" t="s">
        <v>30</v>
      </c>
      <c r="L312" s="12"/>
      <c r="M312" s="14"/>
      <c r="N312" s="31"/>
      <c r="O312" s="12" t="s">
        <v>2508</v>
      </c>
    </row>
    <row r="313" spans="1:15" ht="12.75" x14ac:dyDescent="0.2">
      <c r="A313" s="10" t="s">
        <v>1196</v>
      </c>
      <c r="B313" s="11"/>
      <c r="C313" s="12" t="s">
        <v>2112</v>
      </c>
      <c r="D313" s="12" t="s">
        <v>348</v>
      </c>
      <c r="E313" s="36" t="s">
        <v>39</v>
      </c>
      <c r="F313" s="12" t="s">
        <v>4</v>
      </c>
      <c r="G313" s="14">
        <v>150</v>
      </c>
      <c r="H313" s="14">
        <f>+(B314*G314)+(B315*G315)</f>
        <v>150</v>
      </c>
      <c r="I313" s="15" t="s">
        <v>6</v>
      </c>
      <c r="J313" s="12" t="s">
        <v>250</v>
      </c>
      <c r="K313" s="12" t="s">
        <v>82</v>
      </c>
      <c r="L313" s="11"/>
      <c r="M313" s="14"/>
      <c r="N313" s="31"/>
      <c r="O313" s="12" t="s">
        <v>2509</v>
      </c>
    </row>
    <row r="314" spans="1:15" ht="12.75" x14ac:dyDescent="0.2">
      <c r="A314" s="10" t="s">
        <v>1197</v>
      </c>
      <c r="B314" s="11">
        <v>1</v>
      </c>
      <c r="C314" s="12" t="s">
        <v>2111</v>
      </c>
      <c r="D314" s="12" t="s">
        <v>666</v>
      </c>
      <c r="E314" s="30" t="s">
        <v>4</v>
      </c>
      <c r="F314" s="12" t="str">
        <f>+C$313</f>
        <v>05330K300</v>
      </c>
      <c r="G314" s="14">
        <v>130</v>
      </c>
      <c r="H314" s="14"/>
      <c r="I314" s="15"/>
      <c r="J314" s="12" t="s">
        <v>250</v>
      </c>
      <c r="K314" s="12" t="s">
        <v>82</v>
      </c>
      <c r="L314" s="11"/>
      <c r="M314" s="14"/>
      <c r="N314" s="31"/>
      <c r="O314" s="12" t="s">
        <v>2509</v>
      </c>
    </row>
    <row r="315" spans="1:15" ht="12.75" x14ac:dyDescent="0.2">
      <c r="A315" s="10" t="s">
        <v>1198</v>
      </c>
      <c r="B315" s="11">
        <v>1</v>
      </c>
      <c r="C315" s="12" t="s">
        <v>2735</v>
      </c>
      <c r="D315" s="12" t="s">
        <v>3357</v>
      </c>
      <c r="E315" s="30" t="s">
        <v>4</v>
      </c>
      <c r="F315" s="12" t="str">
        <f>+C$313</f>
        <v>05330K300</v>
      </c>
      <c r="G315" s="14">
        <v>20</v>
      </c>
      <c r="H315" s="14"/>
      <c r="I315" s="15" t="s">
        <v>4</v>
      </c>
      <c r="J315" s="12" t="s">
        <v>250</v>
      </c>
      <c r="K315" s="12" t="s">
        <v>30</v>
      </c>
      <c r="L315" s="11"/>
      <c r="M315" s="14"/>
      <c r="N315" s="31"/>
      <c r="O315" s="12" t="s">
        <v>2509</v>
      </c>
    </row>
    <row r="316" spans="1:15" ht="12.75" x14ac:dyDescent="0.2">
      <c r="A316" s="10" t="s">
        <v>1199</v>
      </c>
      <c r="B316" s="11"/>
      <c r="C316" s="12" t="s">
        <v>2126</v>
      </c>
      <c r="D316" s="12" t="s">
        <v>90</v>
      </c>
      <c r="E316" s="30" t="s">
        <v>4</v>
      </c>
      <c r="F316" s="12" t="s">
        <v>4</v>
      </c>
      <c r="G316" s="14">
        <v>31</v>
      </c>
      <c r="H316" s="14"/>
      <c r="I316" s="15" t="s">
        <v>6</v>
      </c>
      <c r="J316" s="12" t="s">
        <v>250</v>
      </c>
      <c r="K316" s="12" t="s">
        <v>82</v>
      </c>
      <c r="L316" s="11"/>
      <c r="M316" s="14"/>
      <c r="N316" s="31"/>
      <c r="O316" s="12" t="s">
        <v>2509</v>
      </c>
    </row>
    <row r="317" spans="1:15" ht="12.75" x14ac:dyDescent="0.2">
      <c r="A317" s="10" t="s">
        <v>1200</v>
      </c>
      <c r="B317" s="11"/>
      <c r="C317" s="12" t="s">
        <v>2720</v>
      </c>
      <c r="D317" s="12" t="s">
        <v>91</v>
      </c>
      <c r="E317" s="36" t="s">
        <v>39</v>
      </c>
      <c r="F317" s="12" t="s">
        <v>4</v>
      </c>
      <c r="G317" s="14">
        <v>120</v>
      </c>
      <c r="H317" s="14">
        <f>+(B318*G318)+(B319*G319)</f>
        <v>120</v>
      </c>
      <c r="I317" s="15" t="s">
        <v>6</v>
      </c>
      <c r="J317" s="12" t="s">
        <v>247</v>
      </c>
      <c r="K317" s="12" t="s">
        <v>82</v>
      </c>
      <c r="L317" s="11"/>
      <c r="M317" s="14"/>
      <c r="N317" s="31"/>
      <c r="O317" s="12" t="s">
        <v>2509</v>
      </c>
    </row>
    <row r="318" spans="1:15" ht="12.75" x14ac:dyDescent="0.2">
      <c r="A318" s="10" t="s">
        <v>1201</v>
      </c>
      <c r="B318" s="11">
        <v>1</v>
      </c>
      <c r="C318" s="12" t="s">
        <v>2721</v>
      </c>
      <c r="D318" s="12" t="s">
        <v>2722</v>
      </c>
      <c r="E318" s="30" t="s">
        <v>4</v>
      </c>
      <c r="F318" s="12" t="str">
        <f>+C$317</f>
        <v>05330K400</v>
      </c>
      <c r="G318" s="14">
        <v>103</v>
      </c>
      <c r="H318" s="14"/>
      <c r="I318" s="15"/>
      <c r="J318" s="12" t="s">
        <v>247</v>
      </c>
      <c r="K318" s="12" t="s">
        <v>82</v>
      </c>
      <c r="L318" s="11"/>
      <c r="M318" s="14"/>
      <c r="N318" s="31"/>
      <c r="O318" s="12" t="s">
        <v>2509</v>
      </c>
    </row>
    <row r="319" spans="1:15" ht="12.75" x14ac:dyDescent="0.2">
      <c r="A319" s="10" t="s">
        <v>1202</v>
      </c>
      <c r="B319" s="11">
        <v>1</v>
      </c>
      <c r="C319" s="12" t="s">
        <v>2723</v>
      </c>
      <c r="D319" s="12" t="s">
        <v>667</v>
      </c>
      <c r="E319" s="30" t="s">
        <v>4</v>
      </c>
      <c r="F319" s="12" t="str">
        <f>+C$317</f>
        <v>05330K400</v>
      </c>
      <c r="G319" s="14">
        <v>17</v>
      </c>
      <c r="H319" s="14"/>
      <c r="I319" s="15" t="s">
        <v>4</v>
      </c>
      <c r="J319" s="12" t="s">
        <v>247</v>
      </c>
      <c r="K319" s="12" t="s">
        <v>30</v>
      </c>
      <c r="L319" s="11"/>
      <c r="M319" s="14"/>
      <c r="N319" s="31"/>
      <c r="O319" s="12" t="s">
        <v>2509</v>
      </c>
    </row>
    <row r="320" spans="1:15" ht="12.75" x14ac:dyDescent="0.2">
      <c r="A320" s="10" t="s">
        <v>1203</v>
      </c>
      <c r="B320" s="11"/>
      <c r="C320" s="12" t="s">
        <v>2113</v>
      </c>
      <c r="D320" s="12" t="s">
        <v>349</v>
      </c>
      <c r="E320" s="36" t="s">
        <v>39</v>
      </c>
      <c r="F320" s="12" t="s">
        <v>4</v>
      </c>
      <c r="G320" s="14">
        <v>103</v>
      </c>
      <c r="H320" s="14">
        <f>+(B321*G321)+(B322*G322)</f>
        <v>103</v>
      </c>
      <c r="I320" s="15" t="s">
        <v>6</v>
      </c>
      <c r="J320" s="12" t="s">
        <v>247</v>
      </c>
      <c r="K320" s="12" t="s">
        <v>82</v>
      </c>
      <c r="L320" s="11"/>
      <c r="M320" s="14"/>
      <c r="N320" s="31"/>
      <c r="O320" s="12" t="s">
        <v>2509</v>
      </c>
    </row>
    <row r="321" spans="1:15" ht="12.75" x14ac:dyDescent="0.2">
      <c r="A321" s="10" t="s">
        <v>1204</v>
      </c>
      <c r="B321" s="11">
        <v>1</v>
      </c>
      <c r="C321" s="12" t="s">
        <v>2114</v>
      </c>
      <c r="D321" s="12" t="s">
        <v>2115</v>
      </c>
      <c r="E321" s="30" t="s">
        <v>4</v>
      </c>
      <c r="F321" s="12" t="str">
        <f>+C$320</f>
        <v>05330K000</v>
      </c>
      <c r="G321" s="14">
        <v>93</v>
      </c>
      <c r="H321" s="14"/>
      <c r="I321" s="15"/>
      <c r="J321" s="12" t="s">
        <v>247</v>
      </c>
      <c r="K321" s="12" t="s">
        <v>82</v>
      </c>
      <c r="L321" s="11"/>
      <c r="M321" s="14"/>
      <c r="N321" s="31"/>
      <c r="O321" s="12" t="s">
        <v>2509</v>
      </c>
    </row>
    <row r="322" spans="1:15" ht="12.75" x14ac:dyDescent="0.2">
      <c r="A322" s="10" t="s">
        <v>1205</v>
      </c>
      <c r="B322" s="11">
        <v>1</v>
      </c>
      <c r="C322" s="12" t="s">
        <v>2736</v>
      </c>
      <c r="D322" s="12" t="s">
        <v>3358</v>
      </c>
      <c r="E322" s="30" t="s">
        <v>4</v>
      </c>
      <c r="F322" s="12" t="str">
        <f>+C$320</f>
        <v>05330K000</v>
      </c>
      <c r="G322" s="14">
        <v>10</v>
      </c>
      <c r="H322" s="14"/>
      <c r="I322" s="15" t="s">
        <v>4</v>
      </c>
      <c r="J322" s="12" t="s">
        <v>247</v>
      </c>
      <c r="K322" s="12" t="s">
        <v>30</v>
      </c>
      <c r="L322" s="11"/>
      <c r="M322" s="14"/>
      <c r="N322" s="31"/>
      <c r="O322" s="12" t="s">
        <v>2509</v>
      </c>
    </row>
    <row r="323" spans="1:15" ht="12.75" x14ac:dyDescent="0.2">
      <c r="A323" s="10" t="s">
        <v>1206</v>
      </c>
      <c r="B323" s="11"/>
      <c r="C323" s="49" t="s">
        <v>3042</v>
      </c>
      <c r="D323" s="49" t="s">
        <v>3316</v>
      </c>
      <c r="E323" s="30"/>
      <c r="F323" s="12"/>
      <c r="G323" s="14">
        <v>143</v>
      </c>
      <c r="H323" s="14"/>
      <c r="I323" s="15"/>
      <c r="J323" s="12" t="s">
        <v>247</v>
      </c>
      <c r="K323" s="12" t="s">
        <v>82</v>
      </c>
      <c r="L323" s="11"/>
      <c r="M323" s="14"/>
      <c r="N323" s="60" t="s">
        <v>3041</v>
      </c>
      <c r="O323" s="12"/>
    </row>
    <row r="324" spans="1:15" ht="12.75" x14ac:dyDescent="0.2">
      <c r="A324" s="10" t="s">
        <v>1207</v>
      </c>
      <c r="B324" s="11"/>
      <c r="C324" s="49" t="s">
        <v>3043</v>
      </c>
      <c r="D324" s="49" t="s">
        <v>3317</v>
      </c>
      <c r="E324" s="30"/>
      <c r="F324" s="12"/>
      <c r="G324" s="14">
        <v>119</v>
      </c>
      <c r="H324" s="14"/>
      <c r="I324" s="15"/>
      <c r="J324" s="12" t="s">
        <v>247</v>
      </c>
      <c r="K324" s="12" t="s">
        <v>82</v>
      </c>
      <c r="L324" s="11"/>
      <c r="M324" s="14"/>
      <c r="N324" s="60" t="s">
        <v>3041</v>
      </c>
      <c r="O324" s="12"/>
    </row>
    <row r="325" spans="1:15" ht="12.75" x14ac:dyDescent="0.2">
      <c r="A325" s="10" t="s">
        <v>1208</v>
      </c>
      <c r="B325" s="11"/>
      <c r="C325" s="12" t="s">
        <v>1686</v>
      </c>
      <c r="D325" s="12" t="s">
        <v>668</v>
      </c>
      <c r="E325" s="32" t="s">
        <v>5</v>
      </c>
      <c r="F325" s="12" t="s">
        <v>4</v>
      </c>
      <c r="G325" s="57">
        <v>462</v>
      </c>
      <c r="H325" s="14">
        <f>SUMPRODUCT(B326:B328,G326:G328)</f>
        <v>462</v>
      </c>
      <c r="I325" s="15" t="s">
        <v>4</v>
      </c>
      <c r="J325" s="12" t="s">
        <v>248</v>
      </c>
      <c r="K325" s="12" t="s">
        <v>82</v>
      </c>
      <c r="L325" s="11"/>
      <c r="M325" s="14">
        <v>461</v>
      </c>
      <c r="N325" s="31" t="s">
        <v>245</v>
      </c>
      <c r="O325" s="12" t="s">
        <v>2509</v>
      </c>
    </row>
    <row r="326" spans="1:15" ht="12.75" x14ac:dyDescent="0.2">
      <c r="A326" s="10" t="s">
        <v>1209</v>
      </c>
      <c r="B326" s="11">
        <v>1</v>
      </c>
      <c r="C326" s="12" t="s">
        <v>1685</v>
      </c>
      <c r="D326" s="12" t="s">
        <v>95</v>
      </c>
      <c r="E326" s="30" t="s">
        <v>4</v>
      </c>
      <c r="F326" s="12" t="str">
        <f>+C$325</f>
        <v>05615K000</v>
      </c>
      <c r="G326" s="14">
        <v>95</v>
      </c>
      <c r="H326" s="14"/>
      <c r="I326" s="15" t="s">
        <v>4</v>
      </c>
      <c r="J326" s="12" t="s">
        <v>248</v>
      </c>
      <c r="K326" s="12" t="s">
        <v>82</v>
      </c>
      <c r="L326" s="11"/>
      <c r="M326" s="14"/>
      <c r="N326" s="31" t="s">
        <v>245</v>
      </c>
      <c r="O326" s="12" t="s">
        <v>2509</v>
      </c>
    </row>
    <row r="327" spans="1:15" ht="12.75" x14ac:dyDescent="0.2">
      <c r="A327" s="10" t="s">
        <v>1210</v>
      </c>
      <c r="B327" s="11">
        <v>3</v>
      </c>
      <c r="C327" s="12" t="s">
        <v>2984</v>
      </c>
      <c r="D327" s="12" t="s">
        <v>362</v>
      </c>
      <c r="E327" s="30" t="s">
        <v>4</v>
      </c>
      <c r="F327" s="12" t="str">
        <f>+C$325</f>
        <v>05615K000</v>
      </c>
      <c r="G327" s="14">
        <v>94</v>
      </c>
      <c r="H327" s="14"/>
      <c r="I327" s="15" t="s">
        <v>6</v>
      </c>
      <c r="J327" s="12" t="s">
        <v>248</v>
      </c>
      <c r="K327" s="12" t="s">
        <v>82</v>
      </c>
      <c r="L327" s="66"/>
      <c r="M327" s="14"/>
      <c r="N327" s="31" t="s">
        <v>245</v>
      </c>
      <c r="O327" s="12" t="s">
        <v>2510</v>
      </c>
    </row>
    <row r="328" spans="1:15" ht="12.75" x14ac:dyDescent="0.2">
      <c r="A328" s="10" t="s">
        <v>1211</v>
      </c>
      <c r="B328" s="11">
        <v>1</v>
      </c>
      <c r="C328" s="12" t="s">
        <v>2985</v>
      </c>
      <c r="D328" s="12" t="s">
        <v>669</v>
      </c>
      <c r="E328" s="30" t="s">
        <v>4</v>
      </c>
      <c r="F328" s="12" t="str">
        <f>+C$325</f>
        <v>05615K000</v>
      </c>
      <c r="G328" s="57">
        <v>85</v>
      </c>
      <c r="H328" s="14"/>
      <c r="I328" s="15" t="s">
        <v>4</v>
      </c>
      <c r="J328" s="12" t="s">
        <v>248</v>
      </c>
      <c r="K328" s="12" t="s">
        <v>82</v>
      </c>
      <c r="L328" s="66"/>
      <c r="M328" s="14">
        <v>84</v>
      </c>
      <c r="N328" s="31" t="s">
        <v>245</v>
      </c>
      <c r="O328" s="12" t="s">
        <v>2510</v>
      </c>
    </row>
    <row r="329" spans="1:15" ht="12.75" x14ac:dyDescent="0.2">
      <c r="A329" s="10" t="s">
        <v>1212</v>
      </c>
      <c r="B329" s="11"/>
      <c r="C329" s="12" t="s">
        <v>2116</v>
      </c>
      <c r="D329" s="12" t="s">
        <v>350</v>
      </c>
      <c r="E329" s="30" t="s">
        <v>4</v>
      </c>
      <c r="F329" s="12" t="s">
        <v>4</v>
      </c>
      <c r="G329" s="14">
        <v>182</v>
      </c>
      <c r="H329" s="14"/>
      <c r="I329" s="15" t="s">
        <v>6</v>
      </c>
      <c r="J329" s="12" t="s">
        <v>247</v>
      </c>
      <c r="K329" s="12" t="s">
        <v>82</v>
      </c>
      <c r="L329" s="11"/>
      <c r="M329" s="14"/>
      <c r="N329" s="31"/>
      <c r="O329" s="12" t="s">
        <v>2508</v>
      </c>
    </row>
    <row r="330" spans="1:15" ht="12.75" x14ac:dyDescent="0.2">
      <c r="A330" s="10" t="s">
        <v>1213</v>
      </c>
      <c r="B330" s="11"/>
      <c r="C330" s="49" t="s">
        <v>3044</v>
      </c>
      <c r="D330" s="49" t="s">
        <v>3318</v>
      </c>
      <c r="E330" s="30"/>
      <c r="F330" s="12"/>
      <c r="G330" s="14">
        <v>119</v>
      </c>
      <c r="H330" s="14"/>
      <c r="I330" s="15"/>
      <c r="J330" s="12" t="s">
        <v>247</v>
      </c>
      <c r="K330" s="12" t="s">
        <v>82</v>
      </c>
      <c r="L330" s="11"/>
      <c r="M330" s="14"/>
      <c r="N330" s="60" t="s">
        <v>3041</v>
      </c>
      <c r="O330" s="12"/>
    </row>
    <row r="331" spans="1:15" ht="12.75" x14ac:dyDescent="0.2">
      <c r="A331" s="10" t="s">
        <v>1214</v>
      </c>
      <c r="B331" s="11"/>
      <c r="C331" s="12" t="s">
        <v>2926</v>
      </c>
      <c r="D331" s="12" t="s">
        <v>363</v>
      </c>
      <c r="E331" s="65"/>
      <c r="F331" s="12" t="s">
        <v>4</v>
      </c>
      <c r="G331" s="14">
        <v>33</v>
      </c>
      <c r="H331" s="14"/>
      <c r="I331" s="15" t="s">
        <v>6</v>
      </c>
      <c r="J331" s="12" t="s">
        <v>250</v>
      </c>
      <c r="K331" s="12" t="s">
        <v>82</v>
      </c>
      <c r="L331" s="12"/>
      <c r="M331" s="14"/>
      <c r="N331" s="31" t="s">
        <v>2927</v>
      </c>
      <c r="O331" s="12" t="s">
        <v>2510</v>
      </c>
    </row>
    <row r="332" spans="1:15" ht="12.75" x14ac:dyDescent="0.2">
      <c r="A332" s="19"/>
      <c r="B332" s="20"/>
      <c r="C332" s="21"/>
      <c r="D332" s="22"/>
      <c r="E332" s="22"/>
      <c r="F332" s="22"/>
      <c r="G332" s="23"/>
      <c r="H332" s="23"/>
      <c r="I332" s="24"/>
      <c r="J332" s="22"/>
      <c r="K332" s="22" t="s">
        <v>4</v>
      </c>
      <c r="N332" s="22"/>
    </row>
    <row r="333" spans="1:15" ht="12.75" x14ac:dyDescent="0.2">
      <c r="A333" s="10" t="s">
        <v>1215</v>
      </c>
      <c r="B333" s="11"/>
      <c r="C333" s="12" t="s">
        <v>2461</v>
      </c>
      <c r="D333" s="12" t="s">
        <v>92</v>
      </c>
      <c r="E333" s="30" t="s">
        <v>4</v>
      </c>
      <c r="F333" s="12" t="s">
        <v>4</v>
      </c>
      <c r="G333" s="14">
        <v>3</v>
      </c>
      <c r="H333" s="14"/>
      <c r="I333" s="15" t="s">
        <v>6</v>
      </c>
      <c r="J333" s="12" t="s">
        <v>251</v>
      </c>
      <c r="K333" s="12" t="s">
        <v>82</v>
      </c>
      <c r="L333" s="11"/>
      <c r="M333" s="14"/>
      <c r="N333" s="31"/>
      <c r="O333" s="12" t="s">
        <v>2510</v>
      </c>
    </row>
    <row r="334" spans="1:15" ht="12.75" x14ac:dyDescent="0.2">
      <c r="A334" s="10" t="s">
        <v>1216</v>
      </c>
      <c r="B334" s="11"/>
      <c r="C334" s="12" t="s">
        <v>2462</v>
      </c>
      <c r="D334" s="12" t="s">
        <v>93</v>
      </c>
      <c r="E334" s="30" t="s">
        <v>4</v>
      </c>
      <c r="F334" s="12" t="s">
        <v>4</v>
      </c>
      <c r="G334" s="14">
        <v>7</v>
      </c>
      <c r="H334" s="14"/>
      <c r="I334" s="15" t="s">
        <v>6</v>
      </c>
      <c r="J334" s="12" t="s">
        <v>251</v>
      </c>
      <c r="K334" s="12" t="s">
        <v>82</v>
      </c>
      <c r="L334" s="11"/>
      <c r="M334" s="14"/>
      <c r="N334" s="31"/>
      <c r="O334" s="12" t="s">
        <v>2510</v>
      </c>
    </row>
    <row r="335" spans="1:15" ht="12.75" x14ac:dyDescent="0.2">
      <c r="A335" s="10" t="s">
        <v>1217</v>
      </c>
      <c r="B335" s="11"/>
      <c r="C335" s="12" t="s">
        <v>2125</v>
      </c>
      <c r="D335" s="12" t="s">
        <v>2124</v>
      </c>
      <c r="E335" s="30" t="s">
        <v>4</v>
      </c>
      <c r="F335" s="12" t="s">
        <v>4</v>
      </c>
      <c r="G335" s="14">
        <v>40</v>
      </c>
      <c r="H335" s="14"/>
      <c r="I335" s="15" t="s">
        <v>6</v>
      </c>
      <c r="J335" s="12" t="s">
        <v>249</v>
      </c>
      <c r="K335" s="12" t="s">
        <v>82</v>
      </c>
      <c r="L335" s="11"/>
      <c r="M335" s="14"/>
      <c r="N335" s="31"/>
      <c r="O335" s="12" t="s">
        <v>2510</v>
      </c>
    </row>
    <row r="336" spans="1:15" ht="12.75" x14ac:dyDescent="0.2">
      <c r="A336" s="10" t="s">
        <v>1218</v>
      </c>
      <c r="B336" s="11"/>
      <c r="C336" s="12" t="s">
        <v>2917</v>
      </c>
      <c r="D336" s="12" t="s">
        <v>351</v>
      </c>
      <c r="E336" s="30" t="s">
        <v>4</v>
      </c>
      <c r="F336" s="12" t="s">
        <v>4</v>
      </c>
      <c r="G336" s="14">
        <v>12</v>
      </c>
      <c r="H336" s="14"/>
      <c r="I336" s="15" t="s">
        <v>6</v>
      </c>
      <c r="J336" s="12" t="s">
        <v>249</v>
      </c>
      <c r="K336" s="12" t="s">
        <v>82</v>
      </c>
      <c r="L336" s="12"/>
      <c r="M336" s="14"/>
      <c r="N336" s="31"/>
      <c r="O336" s="12" t="s">
        <v>2510</v>
      </c>
    </row>
    <row r="337" spans="1:15" ht="12.75" x14ac:dyDescent="0.2">
      <c r="A337" s="10" t="s">
        <v>1219</v>
      </c>
      <c r="B337" s="11"/>
      <c r="C337" s="12" t="s">
        <v>2463</v>
      </c>
      <c r="D337" s="12" t="s">
        <v>352</v>
      </c>
      <c r="E337" s="30" t="s">
        <v>4</v>
      </c>
      <c r="F337" s="12" t="s">
        <v>4</v>
      </c>
      <c r="G337" s="14">
        <v>35</v>
      </c>
      <c r="H337" s="14"/>
      <c r="I337" s="15" t="s">
        <v>6</v>
      </c>
      <c r="J337" s="12" t="s">
        <v>249</v>
      </c>
      <c r="K337" s="12" t="s">
        <v>82</v>
      </c>
      <c r="L337" s="11"/>
      <c r="M337" s="14"/>
      <c r="N337" s="31"/>
      <c r="O337" s="12" t="s">
        <v>2510</v>
      </c>
    </row>
    <row r="338" spans="1:15" ht="12.75" x14ac:dyDescent="0.2">
      <c r="A338" s="10" t="s">
        <v>1220</v>
      </c>
      <c r="B338" s="11"/>
      <c r="C338" s="12" t="s">
        <v>2918</v>
      </c>
      <c r="D338" s="12" t="s">
        <v>353</v>
      </c>
      <c r="E338" s="30" t="s">
        <v>4</v>
      </c>
      <c r="F338" s="12" t="s">
        <v>4</v>
      </c>
      <c r="G338" s="14">
        <v>3</v>
      </c>
      <c r="H338" s="14"/>
      <c r="I338" s="15" t="s">
        <v>6</v>
      </c>
      <c r="J338" s="12" t="s">
        <v>249</v>
      </c>
      <c r="K338" s="12" t="s">
        <v>82</v>
      </c>
      <c r="L338" s="12"/>
      <c r="M338" s="14"/>
      <c r="N338" s="31"/>
      <c r="O338" s="12" t="s">
        <v>2510</v>
      </c>
    </row>
    <row r="339" spans="1:15" ht="12.75" x14ac:dyDescent="0.2">
      <c r="A339" s="10" t="s">
        <v>1221</v>
      </c>
      <c r="B339" s="11"/>
      <c r="C339" s="12" t="s">
        <v>2919</v>
      </c>
      <c r="D339" s="12" t="s">
        <v>354</v>
      </c>
      <c r="E339" s="30" t="s">
        <v>4</v>
      </c>
      <c r="F339" s="12" t="s">
        <v>4</v>
      </c>
      <c r="G339" s="14">
        <v>10</v>
      </c>
      <c r="H339" s="14"/>
      <c r="I339" s="15" t="s">
        <v>6</v>
      </c>
      <c r="J339" s="12" t="s">
        <v>249</v>
      </c>
      <c r="K339" s="12" t="s">
        <v>82</v>
      </c>
      <c r="L339" s="12"/>
      <c r="M339" s="14"/>
      <c r="N339" s="31"/>
      <c r="O339" s="12" t="s">
        <v>2510</v>
      </c>
    </row>
    <row r="340" spans="1:15" ht="12.75" x14ac:dyDescent="0.2">
      <c r="A340" s="10" t="s">
        <v>1222</v>
      </c>
      <c r="B340" s="11"/>
      <c r="C340" s="12" t="s">
        <v>2920</v>
      </c>
      <c r="D340" s="12" t="s">
        <v>355</v>
      </c>
      <c r="E340" s="30" t="s">
        <v>4</v>
      </c>
      <c r="F340" s="12" t="s">
        <v>4</v>
      </c>
      <c r="G340" s="14">
        <v>25</v>
      </c>
      <c r="H340" s="14"/>
      <c r="I340" s="15" t="s">
        <v>6</v>
      </c>
      <c r="J340" s="12" t="s">
        <v>248</v>
      </c>
      <c r="K340" s="12" t="s">
        <v>82</v>
      </c>
      <c r="L340" s="12"/>
      <c r="M340" s="14"/>
      <c r="N340" s="31"/>
      <c r="O340" s="12" t="s">
        <v>2510</v>
      </c>
    </row>
    <row r="341" spans="1:15" ht="12.75" x14ac:dyDescent="0.2">
      <c r="A341" s="10" t="s">
        <v>1223</v>
      </c>
      <c r="B341" s="11"/>
      <c r="C341" s="69" t="s">
        <v>2921</v>
      </c>
      <c r="D341" s="12" t="s">
        <v>356</v>
      </c>
      <c r="E341" s="30" t="s">
        <v>4</v>
      </c>
      <c r="F341" s="12" t="s">
        <v>4</v>
      </c>
      <c r="G341" s="14">
        <v>53</v>
      </c>
      <c r="H341" s="14"/>
      <c r="I341" s="15" t="s">
        <v>6</v>
      </c>
      <c r="J341" s="12" t="s">
        <v>249</v>
      </c>
      <c r="K341" s="12" t="s">
        <v>82</v>
      </c>
      <c r="L341" s="12"/>
      <c r="M341" s="14"/>
      <c r="N341" s="31"/>
      <c r="O341" s="12" t="s">
        <v>2508</v>
      </c>
    </row>
    <row r="342" spans="1:15" ht="12.75" x14ac:dyDescent="0.2">
      <c r="A342" s="10" t="s">
        <v>1224</v>
      </c>
      <c r="B342" s="11"/>
      <c r="C342" s="12" t="s">
        <v>2123</v>
      </c>
      <c r="D342" s="12" t="s">
        <v>357</v>
      </c>
      <c r="E342" s="30" t="s">
        <v>4</v>
      </c>
      <c r="F342" s="12" t="s">
        <v>4</v>
      </c>
      <c r="G342" s="14">
        <v>15</v>
      </c>
      <c r="H342" s="14"/>
      <c r="I342" s="15" t="s">
        <v>6</v>
      </c>
      <c r="J342" s="12" t="s">
        <v>249</v>
      </c>
      <c r="K342" s="12" t="s">
        <v>82</v>
      </c>
      <c r="L342" s="11"/>
      <c r="M342" s="14"/>
      <c r="N342" s="31"/>
      <c r="O342" s="12" t="s">
        <v>2486</v>
      </c>
    </row>
    <row r="343" spans="1:15" ht="12.75" x14ac:dyDescent="0.2">
      <c r="A343" s="10" t="s">
        <v>1225</v>
      </c>
      <c r="B343" s="11"/>
      <c r="C343" s="12" t="s">
        <v>2127</v>
      </c>
      <c r="D343" s="12" t="s">
        <v>94</v>
      </c>
      <c r="E343" s="30" t="s">
        <v>4</v>
      </c>
      <c r="F343" s="12" t="s">
        <v>4</v>
      </c>
      <c r="G343" s="14">
        <v>27</v>
      </c>
      <c r="H343" s="14"/>
      <c r="I343" s="15" t="s">
        <v>6</v>
      </c>
      <c r="J343" s="12" t="s">
        <v>248</v>
      </c>
      <c r="K343" s="12" t="s">
        <v>82</v>
      </c>
      <c r="L343" s="11"/>
      <c r="M343" s="14"/>
      <c r="N343" s="31"/>
      <c r="O343" s="12" t="s">
        <v>2510</v>
      </c>
    </row>
    <row r="344" spans="1:15" ht="12.75" x14ac:dyDescent="0.2">
      <c r="A344" s="10" t="s">
        <v>1226</v>
      </c>
      <c r="B344" s="11"/>
      <c r="C344" s="12" t="s">
        <v>2128</v>
      </c>
      <c r="D344" s="12" t="s">
        <v>94</v>
      </c>
      <c r="E344" s="30" t="s">
        <v>4</v>
      </c>
      <c r="F344" s="12" t="s">
        <v>4</v>
      </c>
      <c r="G344" s="14">
        <v>27</v>
      </c>
      <c r="H344" s="14"/>
      <c r="I344" s="15"/>
      <c r="J344" s="12" t="s">
        <v>248</v>
      </c>
      <c r="K344" s="12" t="s">
        <v>82</v>
      </c>
      <c r="L344" s="11"/>
      <c r="M344" s="14"/>
      <c r="N344" s="31"/>
      <c r="O344" s="12" t="s">
        <v>2510</v>
      </c>
    </row>
    <row r="345" spans="1:15" ht="12.75" x14ac:dyDescent="0.2">
      <c r="A345" s="10" t="s">
        <v>1227</v>
      </c>
      <c r="B345" s="11"/>
      <c r="C345" s="12" t="s">
        <v>2922</v>
      </c>
      <c r="D345" s="12" t="s">
        <v>358</v>
      </c>
      <c r="E345" s="30" t="s">
        <v>4</v>
      </c>
      <c r="F345" s="12" t="s">
        <v>4</v>
      </c>
      <c r="G345" s="14">
        <v>33</v>
      </c>
      <c r="H345" s="14"/>
      <c r="I345" s="15" t="s">
        <v>6</v>
      </c>
      <c r="J345" s="12" t="s">
        <v>249</v>
      </c>
      <c r="K345" s="12" t="s">
        <v>82</v>
      </c>
      <c r="L345" s="12"/>
      <c r="M345" s="14"/>
      <c r="N345" s="31"/>
      <c r="O345" s="12" t="s">
        <v>2486</v>
      </c>
    </row>
    <row r="346" spans="1:15" ht="12.75" x14ac:dyDescent="0.2">
      <c r="A346" s="10" t="s">
        <v>1228</v>
      </c>
      <c r="B346" s="11"/>
      <c r="C346" s="12" t="s">
        <v>2923</v>
      </c>
      <c r="D346" s="12" t="s">
        <v>359</v>
      </c>
      <c r="E346" s="30" t="s">
        <v>4</v>
      </c>
      <c r="F346" s="12" t="s">
        <v>4</v>
      </c>
      <c r="G346" s="14">
        <v>8</v>
      </c>
      <c r="H346" s="14"/>
      <c r="I346" s="15" t="s">
        <v>6</v>
      </c>
      <c r="J346" s="12" t="s">
        <v>249</v>
      </c>
      <c r="K346" s="12" t="s">
        <v>82</v>
      </c>
      <c r="L346" s="12"/>
      <c r="M346" s="14"/>
      <c r="N346" s="31"/>
      <c r="O346" s="12" t="s">
        <v>2486</v>
      </c>
    </row>
    <row r="347" spans="1:15" ht="12.75" x14ac:dyDescent="0.2">
      <c r="A347" s="10" t="s">
        <v>1229</v>
      </c>
      <c r="B347" s="11"/>
      <c r="C347" s="12" t="s">
        <v>2924</v>
      </c>
      <c r="D347" s="12" t="s">
        <v>360</v>
      </c>
      <c r="E347" s="30" t="s">
        <v>4</v>
      </c>
      <c r="F347" s="12" t="s">
        <v>4</v>
      </c>
      <c r="G347" s="14">
        <v>15</v>
      </c>
      <c r="H347" s="14"/>
      <c r="I347" s="15" t="s">
        <v>6</v>
      </c>
      <c r="J347" s="12" t="s">
        <v>248</v>
      </c>
      <c r="K347" s="12" t="s">
        <v>82</v>
      </c>
      <c r="L347" s="12"/>
      <c r="M347" s="14"/>
      <c r="N347" s="31"/>
      <c r="O347" s="12" t="s">
        <v>2486</v>
      </c>
    </row>
    <row r="348" spans="1:15" ht="12.75" x14ac:dyDescent="0.2">
      <c r="A348" s="10" t="s">
        <v>1230</v>
      </c>
      <c r="B348" s="11"/>
      <c r="C348" s="12" t="s">
        <v>2925</v>
      </c>
      <c r="D348" s="12" t="s">
        <v>361</v>
      </c>
      <c r="E348" s="30" t="s">
        <v>4</v>
      </c>
      <c r="F348" s="12" t="s">
        <v>4</v>
      </c>
      <c r="G348" s="14">
        <v>7</v>
      </c>
      <c r="H348" s="14"/>
      <c r="I348" s="15" t="s">
        <v>6</v>
      </c>
      <c r="J348" s="12" t="s">
        <v>249</v>
      </c>
      <c r="K348" s="12" t="s">
        <v>82</v>
      </c>
      <c r="L348" s="12"/>
      <c r="M348" s="14"/>
      <c r="N348" s="31"/>
      <c r="O348" s="12" t="s">
        <v>2486</v>
      </c>
    </row>
    <row r="349" spans="1:15" ht="12.75" x14ac:dyDescent="0.2">
      <c r="A349" s="19"/>
      <c r="B349" s="20"/>
      <c r="C349" s="21"/>
      <c r="D349" s="22"/>
      <c r="E349" s="22"/>
      <c r="F349" s="22"/>
      <c r="G349" s="23"/>
      <c r="H349" s="23"/>
      <c r="I349" s="24"/>
      <c r="J349" s="22"/>
      <c r="K349" s="22" t="s">
        <v>4</v>
      </c>
      <c r="N349" s="22"/>
    </row>
    <row r="350" spans="1:15" ht="12.75" x14ac:dyDescent="0.2">
      <c r="A350" s="10" t="s">
        <v>1231</v>
      </c>
      <c r="B350" s="11"/>
      <c r="C350" s="12" t="s">
        <v>252</v>
      </c>
      <c r="D350" s="12" t="s">
        <v>382</v>
      </c>
      <c r="E350" s="29" t="s">
        <v>45</v>
      </c>
      <c r="F350" s="12"/>
      <c r="G350" s="57">
        <v>159</v>
      </c>
      <c r="H350" s="14">
        <f>SUMPRODUCT(B351:B352,G351:G352)</f>
        <v>159</v>
      </c>
      <c r="I350" s="15" t="s">
        <v>6</v>
      </c>
      <c r="J350" s="12" t="s">
        <v>98</v>
      </c>
      <c r="K350" s="12" t="s">
        <v>96</v>
      </c>
      <c r="L350" s="11"/>
      <c r="M350" s="14">
        <v>174</v>
      </c>
      <c r="N350" s="31"/>
      <c r="O350" s="12" t="s">
        <v>2486</v>
      </c>
    </row>
    <row r="351" spans="1:15" ht="12.75" x14ac:dyDescent="0.2">
      <c r="A351" s="10" t="s">
        <v>1232</v>
      </c>
      <c r="B351" s="11">
        <v>1</v>
      </c>
      <c r="C351" s="70" t="s">
        <v>2989</v>
      </c>
      <c r="D351" s="12" t="s">
        <v>448</v>
      </c>
      <c r="E351" s="30" t="s">
        <v>4</v>
      </c>
      <c r="F351" s="12" t="str">
        <f>+C$350</f>
        <v>06433K000</v>
      </c>
      <c r="G351" s="14">
        <v>33</v>
      </c>
      <c r="H351" s="14"/>
      <c r="I351" s="15" t="s">
        <v>6</v>
      </c>
      <c r="J351" s="12" t="s">
        <v>98</v>
      </c>
      <c r="K351" s="12" t="s">
        <v>12</v>
      </c>
      <c r="L351" s="12"/>
      <c r="M351" s="14"/>
      <c r="N351" s="31" t="s">
        <v>2911</v>
      </c>
      <c r="O351" s="12" t="s">
        <v>2486</v>
      </c>
    </row>
    <row r="352" spans="1:15" ht="12.75" x14ac:dyDescent="0.2">
      <c r="A352" s="10" t="s">
        <v>1233</v>
      </c>
      <c r="B352" s="11">
        <v>1</v>
      </c>
      <c r="C352" s="12" t="s">
        <v>2464</v>
      </c>
      <c r="D352" s="12" t="s">
        <v>612</v>
      </c>
      <c r="E352" s="30" t="s">
        <v>4</v>
      </c>
      <c r="F352" s="12" t="str">
        <f>+C$350</f>
        <v>06433K000</v>
      </c>
      <c r="G352" s="57">
        <v>126</v>
      </c>
      <c r="H352" s="14"/>
      <c r="I352" s="15" t="s">
        <v>6</v>
      </c>
      <c r="J352" s="12" t="s">
        <v>98</v>
      </c>
      <c r="K352" s="12" t="s">
        <v>9</v>
      </c>
      <c r="L352" s="11"/>
      <c r="M352" s="14">
        <v>139</v>
      </c>
      <c r="N352" s="62" t="s">
        <v>2911</v>
      </c>
      <c r="O352" s="12" t="s">
        <v>2511</v>
      </c>
    </row>
    <row r="353" spans="1:15" ht="12.75" x14ac:dyDescent="0.2">
      <c r="A353" s="10" t="s">
        <v>1234</v>
      </c>
      <c r="B353" s="11"/>
      <c r="C353" s="49" t="s">
        <v>3280</v>
      </c>
      <c r="D353" s="49" t="s">
        <v>3322</v>
      </c>
      <c r="E353" s="30" t="s">
        <v>4</v>
      </c>
      <c r="F353" s="12" t="s">
        <v>4</v>
      </c>
      <c r="G353" s="14">
        <v>208</v>
      </c>
      <c r="H353" s="14">
        <f>SUMPRODUCT(B354:B355,G354:G355)</f>
        <v>208</v>
      </c>
      <c r="I353" s="15" t="s">
        <v>6</v>
      </c>
      <c r="J353" s="12" t="s">
        <v>2744</v>
      </c>
      <c r="K353" s="12" t="s">
        <v>96</v>
      </c>
      <c r="L353" s="11"/>
      <c r="M353" s="14"/>
      <c r="N353" s="60" t="s">
        <v>3295</v>
      </c>
      <c r="O353" s="12"/>
    </row>
    <row r="354" spans="1:15" ht="12.75" x14ac:dyDescent="0.2">
      <c r="A354" s="10" t="s">
        <v>1235</v>
      </c>
      <c r="B354" s="11">
        <v>1</v>
      </c>
      <c r="C354" s="12" t="s">
        <v>253</v>
      </c>
      <c r="D354" s="12" t="s">
        <v>3323</v>
      </c>
      <c r="E354" s="30" t="s">
        <v>4</v>
      </c>
      <c r="F354" s="12" t="s">
        <v>4</v>
      </c>
      <c r="G354" s="14">
        <v>196</v>
      </c>
      <c r="H354" s="14"/>
      <c r="I354" s="15"/>
      <c r="J354" s="12" t="s">
        <v>2744</v>
      </c>
      <c r="K354" s="12" t="s">
        <v>96</v>
      </c>
      <c r="L354" s="11"/>
      <c r="M354" s="14"/>
      <c r="N354" s="31"/>
      <c r="O354" s="12" t="s">
        <v>2486</v>
      </c>
    </row>
    <row r="355" spans="1:15" ht="12.75" x14ac:dyDescent="0.2">
      <c r="A355" s="10" t="s">
        <v>1236</v>
      </c>
      <c r="B355" s="11">
        <v>1</v>
      </c>
      <c r="C355" s="49" t="s">
        <v>3095</v>
      </c>
      <c r="D355" s="49" t="s">
        <v>3179</v>
      </c>
      <c r="E355" s="30"/>
      <c r="F355" s="12"/>
      <c r="G355" s="14">
        <v>12</v>
      </c>
      <c r="H355" s="14"/>
      <c r="I355" s="15"/>
      <c r="J355" s="12" t="s">
        <v>2744</v>
      </c>
      <c r="K355" s="12" t="s">
        <v>96</v>
      </c>
      <c r="L355" s="11"/>
      <c r="M355" s="14"/>
      <c r="N355" s="60" t="s">
        <v>3180</v>
      </c>
      <c r="O355" s="12"/>
    </row>
    <row r="356" spans="1:15" ht="12.75" x14ac:dyDescent="0.2">
      <c r="A356" s="10" t="s">
        <v>1237</v>
      </c>
      <c r="B356" s="11"/>
      <c r="C356" s="49" t="s">
        <v>3281</v>
      </c>
      <c r="D356" s="49" t="s">
        <v>3324</v>
      </c>
      <c r="E356" s="30" t="s">
        <v>4</v>
      </c>
      <c r="F356" s="12" t="s">
        <v>4</v>
      </c>
      <c r="G356" s="14">
        <v>207</v>
      </c>
      <c r="H356" s="14">
        <f>SUMPRODUCT(B357:B358,G357:G358)</f>
        <v>207</v>
      </c>
      <c r="I356" s="15"/>
      <c r="J356" s="12" t="s">
        <v>2744</v>
      </c>
      <c r="K356" s="12" t="s">
        <v>96</v>
      </c>
      <c r="L356" s="11"/>
      <c r="M356" s="14"/>
      <c r="N356" s="60" t="s">
        <v>3295</v>
      </c>
      <c r="O356" s="12"/>
    </row>
    <row r="357" spans="1:15" ht="12.75" x14ac:dyDescent="0.2">
      <c r="A357" s="10" t="s">
        <v>1238</v>
      </c>
      <c r="B357" s="11">
        <v>1</v>
      </c>
      <c r="C357" s="12" t="s">
        <v>254</v>
      </c>
      <c r="D357" s="12" t="s">
        <v>3325</v>
      </c>
      <c r="E357" s="30" t="s">
        <v>4</v>
      </c>
      <c r="F357" s="12" t="s">
        <v>4</v>
      </c>
      <c r="G357" s="57">
        <v>195</v>
      </c>
      <c r="H357" s="14"/>
      <c r="I357" s="15"/>
      <c r="J357" s="12" t="s">
        <v>2744</v>
      </c>
      <c r="K357" s="12" t="s">
        <v>96</v>
      </c>
      <c r="L357" s="11"/>
      <c r="M357" s="14">
        <v>194</v>
      </c>
      <c r="N357" s="31"/>
      <c r="O357" s="12" t="s">
        <v>2486</v>
      </c>
    </row>
    <row r="358" spans="1:15" ht="12.75" x14ac:dyDescent="0.2">
      <c r="A358" s="10" t="s">
        <v>1239</v>
      </c>
      <c r="B358" s="11">
        <v>1</v>
      </c>
      <c r="C358" s="49" t="s">
        <v>3182</v>
      </c>
      <c r="D358" s="49" t="s">
        <v>3181</v>
      </c>
      <c r="E358" s="30"/>
      <c r="F358" s="12"/>
      <c r="G358" s="14">
        <v>12</v>
      </c>
      <c r="H358" s="14"/>
      <c r="I358" s="15"/>
      <c r="J358" s="12" t="s">
        <v>2744</v>
      </c>
      <c r="K358" s="12" t="s">
        <v>96</v>
      </c>
      <c r="L358" s="11"/>
      <c r="M358" s="14"/>
      <c r="N358" s="60" t="s">
        <v>3180</v>
      </c>
      <c r="O358" s="12"/>
    </row>
    <row r="359" spans="1:15" ht="12.75" x14ac:dyDescent="0.2">
      <c r="A359" s="19"/>
      <c r="B359" s="20"/>
      <c r="C359" s="21"/>
      <c r="D359" s="22"/>
      <c r="E359" s="22"/>
      <c r="F359" s="22"/>
      <c r="G359" s="23"/>
      <c r="H359" s="23"/>
      <c r="I359" s="24"/>
      <c r="J359" s="22"/>
      <c r="K359" s="22" t="s">
        <v>4</v>
      </c>
      <c r="N359" s="22"/>
    </row>
    <row r="360" spans="1:15" ht="12.75" x14ac:dyDescent="0.2">
      <c r="A360" s="10" t="s">
        <v>1240</v>
      </c>
      <c r="B360" s="11"/>
      <c r="C360" s="12" t="s">
        <v>2129</v>
      </c>
      <c r="D360" s="12" t="s">
        <v>379</v>
      </c>
      <c r="E360" s="32" t="s">
        <v>5</v>
      </c>
      <c r="F360" s="12" t="s">
        <v>4</v>
      </c>
      <c r="G360" s="57">
        <v>310</v>
      </c>
      <c r="H360" s="14">
        <f>SUMPRODUCT(B361:B362,G361:G362)</f>
        <v>310</v>
      </c>
      <c r="I360" s="15" t="s">
        <v>6</v>
      </c>
      <c r="J360" s="12" t="s">
        <v>97</v>
      </c>
      <c r="K360" s="12" t="s">
        <v>96</v>
      </c>
      <c r="L360" s="11"/>
      <c r="M360" s="14">
        <v>312</v>
      </c>
      <c r="N360" s="31"/>
      <c r="O360" s="12" t="s">
        <v>2512</v>
      </c>
    </row>
    <row r="361" spans="1:15" ht="12.75" x14ac:dyDescent="0.2">
      <c r="A361" s="10" t="s">
        <v>1241</v>
      </c>
      <c r="B361" s="11">
        <v>1</v>
      </c>
      <c r="C361" s="12" t="s">
        <v>2130</v>
      </c>
      <c r="D361" s="12" t="s">
        <v>380</v>
      </c>
      <c r="E361" s="30" t="s">
        <v>4</v>
      </c>
      <c r="F361" s="12" t="str">
        <f>+C$360</f>
        <v>06425K000</v>
      </c>
      <c r="G361" s="57">
        <v>88</v>
      </c>
      <c r="H361" s="14"/>
      <c r="I361" s="15" t="s">
        <v>4</v>
      </c>
      <c r="J361" s="12" t="s">
        <v>97</v>
      </c>
      <c r="K361" s="12" t="s">
        <v>96</v>
      </c>
      <c r="L361" s="11"/>
      <c r="M361" s="14">
        <v>90</v>
      </c>
      <c r="N361" s="31"/>
      <c r="O361" s="12" t="s">
        <v>2512</v>
      </c>
    </row>
    <row r="362" spans="1:15" ht="12.75" x14ac:dyDescent="0.2">
      <c r="A362" s="10" t="s">
        <v>1242</v>
      </c>
      <c r="B362" s="11">
        <v>3</v>
      </c>
      <c r="C362" s="12" t="s">
        <v>2131</v>
      </c>
      <c r="D362" s="12" t="s">
        <v>381</v>
      </c>
      <c r="E362" s="30" t="s">
        <v>4</v>
      </c>
      <c r="F362" s="12" t="str">
        <f>+C$360</f>
        <v>06425K000</v>
      </c>
      <c r="G362" s="14">
        <v>74</v>
      </c>
      <c r="H362" s="14"/>
      <c r="I362" s="15" t="s">
        <v>4</v>
      </c>
      <c r="J362" s="12" t="s">
        <v>97</v>
      </c>
      <c r="K362" s="12" t="s">
        <v>96</v>
      </c>
      <c r="L362" s="11"/>
      <c r="M362" s="14"/>
      <c r="N362" s="31"/>
      <c r="O362" s="12" t="s">
        <v>2512</v>
      </c>
    </row>
    <row r="363" spans="1:15" ht="12.75" x14ac:dyDescent="0.2">
      <c r="A363" s="10" t="s">
        <v>1243</v>
      </c>
      <c r="B363" s="11">
        <v>1</v>
      </c>
      <c r="C363" s="12" t="s">
        <v>2465</v>
      </c>
      <c r="D363" s="12" t="s">
        <v>616</v>
      </c>
      <c r="E363" s="30" t="s">
        <v>4</v>
      </c>
      <c r="F363" s="12" t="s">
        <v>4</v>
      </c>
      <c r="G363" s="71">
        <v>116</v>
      </c>
      <c r="H363" s="14"/>
      <c r="I363" s="15" t="s">
        <v>6</v>
      </c>
      <c r="J363" s="12" t="s">
        <v>97</v>
      </c>
      <c r="K363" s="12" t="s">
        <v>9</v>
      </c>
      <c r="L363" s="11"/>
      <c r="M363" s="14"/>
      <c r="N363" s="31" t="s">
        <v>286</v>
      </c>
      <c r="O363" s="12" t="s">
        <v>2512</v>
      </c>
    </row>
    <row r="364" spans="1:15" ht="12.75" x14ac:dyDescent="0.2">
      <c r="A364" s="10" t="s">
        <v>1244</v>
      </c>
      <c r="B364" s="11"/>
      <c r="C364" s="70" t="s">
        <v>2941</v>
      </c>
      <c r="D364" s="12" t="s">
        <v>383</v>
      </c>
      <c r="E364" s="32" t="s">
        <v>5</v>
      </c>
      <c r="F364" s="12" t="s">
        <v>4</v>
      </c>
      <c r="G364" s="71">
        <v>357</v>
      </c>
      <c r="H364" s="14">
        <f>SUMPRODUCT(B365:B366,G365:G366)</f>
        <v>357</v>
      </c>
      <c r="I364" s="15" t="s">
        <v>6</v>
      </c>
      <c r="J364" s="12" t="s">
        <v>97</v>
      </c>
      <c r="K364" s="12" t="s">
        <v>96</v>
      </c>
      <c r="L364" s="11"/>
      <c r="M364" s="14"/>
      <c r="N364" s="12"/>
      <c r="O364" s="12" t="s">
        <v>2512</v>
      </c>
    </row>
    <row r="365" spans="1:15" ht="12.75" x14ac:dyDescent="0.2">
      <c r="A365" s="10" t="s">
        <v>1245</v>
      </c>
      <c r="B365" s="11">
        <v>1</v>
      </c>
      <c r="C365" s="12" t="s">
        <v>2132</v>
      </c>
      <c r="D365" s="12" t="s">
        <v>384</v>
      </c>
      <c r="E365" s="30" t="s">
        <v>4</v>
      </c>
      <c r="F365" s="12" t="str">
        <f>+C$364</f>
        <v>06455K100</v>
      </c>
      <c r="G365" s="14">
        <v>90</v>
      </c>
      <c r="H365" s="14"/>
      <c r="I365" s="15" t="s">
        <v>4</v>
      </c>
      <c r="J365" s="12" t="s">
        <v>97</v>
      </c>
      <c r="K365" s="12" t="s">
        <v>96</v>
      </c>
      <c r="L365" s="11"/>
      <c r="M365" s="14"/>
      <c r="N365" s="31"/>
      <c r="O365" s="12" t="s">
        <v>2512</v>
      </c>
    </row>
    <row r="366" spans="1:15" ht="12.75" x14ac:dyDescent="0.2">
      <c r="A366" s="10" t="s">
        <v>1246</v>
      </c>
      <c r="B366" s="11">
        <v>3</v>
      </c>
      <c r="C366" s="70" t="s">
        <v>2947</v>
      </c>
      <c r="D366" s="12" t="s">
        <v>385</v>
      </c>
      <c r="E366" s="30" t="s">
        <v>4</v>
      </c>
      <c r="F366" s="12" t="str">
        <f>+C$364</f>
        <v>06455K100</v>
      </c>
      <c r="G366" s="71">
        <v>89</v>
      </c>
      <c r="H366" s="14"/>
      <c r="I366" s="15" t="s">
        <v>4</v>
      </c>
      <c r="J366" s="12" t="s">
        <v>97</v>
      </c>
      <c r="K366" s="12" t="s">
        <v>96</v>
      </c>
      <c r="L366" s="11"/>
      <c r="M366" s="14"/>
      <c r="N366" s="31"/>
      <c r="O366" s="12" t="s">
        <v>2512</v>
      </c>
    </row>
    <row r="367" spans="1:15" ht="12.75" x14ac:dyDescent="0.2">
      <c r="A367" s="10" t="s">
        <v>1247</v>
      </c>
      <c r="B367" s="11">
        <v>1</v>
      </c>
      <c r="C367" s="70" t="s">
        <v>2948</v>
      </c>
      <c r="D367" s="12" t="s">
        <v>614</v>
      </c>
      <c r="E367" s="30" t="s">
        <v>4</v>
      </c>
      <c r="F367" s="12" t="s">
        <v>4</v>
      </c>
      <c r="G367" s="71">
        <v>152</v>
      </c>
      <c r="H367" s="14"/>
      <c r="I367" s="15" t="s">
        <v>6</v>
      </c>
      <c r="J367" s="12" t="s">
        <v>97</v>
      </c>
      <c r="K367" s="12" t="s">
        <v>9</v>
      </c>
      <c r="L367" s="11"/>
      <c r="M367" s="14"/>
      <c r="N367" s="31" t="s">
        <v>286</v>
      </c>
      <c r="O367" s="12" t="s">
        <v>2512</v>
      </c>
    </row>
    <row r="368" spans="1:15" ht="12.75" x14ac:dyDescent="0.2">
      <c r="A368" s="10" t="s">
        <v>1248</v>
      </c>
      <c r="B368" s="11"/>
      <c r="C368" s="12" t="s">
        <v>255</v>
      </c>
      <c r="D368" s="12" t="s">
        <v>386</v>
      </c>
      <c r="E368" s="32" t="s">
        <v>5</v>
      </c>
      <c r="F368" s="12"/>
      <c r="G368" s="14">
        <v>229</v>
      </c>
      <c r="H368" s="14">
        <f>SUMPRODUCT(B369:B370,G369:G370)</f>
        <v>229</v>
      </c>
      <c r="I368" s="15"/>
      <c r="J368" s="12" t="s">
        <v>97</v>
      </c>
      <c r="K368" s="12" t="s">
        <v>96</v>
      </c>
      <c r="L368" s="11"/>
      <c r="M368" s="14"/>
      <c r="N368" s="31"/>
      <c r="O368" s="12" t="s">
        <v>2513</v>
      </c>
    </row>
    <row r="369" spans="1:15" ht="12.75" x14ac:dyDescent="0.2">
      <c r="A369" s="10" t="s">
        <v>1249</v>
      </c>
      <c r="B369" s="11">
        <v>1</v>
      </c>
      <c r="C369" s="12" t="s">
        <v>256</v>
      </c>
      <c r="D369" s="12" t="s">
        <v>387</v>
      </c>
      <c r="E369" s="30" t="s">
        <v>4</v>
      </c>
      <c r="F369" s="12" t="str">
        <f>+C$368</f>
        <v>06465K000</v>
      </c>
      <c r="G369" s="14">
        <v>87</v>
      </c>
      <c r="H369" s="14"/>
      <c r="I369" s="15" t="s">
        <v>4</v>
      </c>
      <c r="J369" s="12" t="s">
        <v>97</v>
      </c>
      <c r="K369" s="12" t="s">
        <v>96</v>
      </c>
      <c r="L369" s="11"/>
      <c r="M369" s="14"/>
      <c r="N369" s="31"/>
      <c r="O369" s="12" t="s">
        <v>2513</v>
      </c>
    </row>
    <row r="370" spans="1:15" ht="12.75" x14ac:dyDescent="0.2">
      <c r="A370" s="10" t="s">
        <v>1250</v>
      </c>
      <c r="B370" s="11">
        <v>2</v>
      </c>
      <c r="C370" s="12" t="s">
        <v>257</v>
      </c>
      <c r="D370" s="12" t="s">
        <v>388</v>
      </c>
      <c r="E370" s="30" t="s">
        <v>4</v>
      </c>
      <c r="F370" s="12" t="str">
        <f>+C$368</f>
        <v>06465K000</v>
      </c>
      <c r="G370" s="14">
        <v>71</v>
      </c>
      <c r="H370" s="14"/>
      <c r="I370" s="15" t="s">
        <v>4</v>
      </c>
      <c r="J370" s="12" t="s">
        <v>97</v>
      </c>
      <c r="K370" s="12" t="s">
        <v>96</v>
      </c>
      <c r="L370" s="11"/>
      <c r="M370" s="14"/>
      <c r="N370" s="31"/>
      <c r="O370" s="12" t="s">
        <v>2513</v>
      </c>
    </row>
    <row r="371" spans="1:15" ht="12.75" x14ac:dyDescent="0.2">
      <c r="A371" s="10" t="s">
        <v>1251</v>
      </c>
      <c r="B371" s="11">
        <v>1</v>
      </c>
      <c r="C371" s="70" t="s">
        <v>2466</v>
      </c>
      <c r="D371" s="70" t="s">
        <v>613</v>
      </c>
      <c r="E371" s="30" t="s">
        <v>4</v>
      </c>
      <c r="F371" s="12"/>
      <c r="G371" s="71">
        <v>131</v>
      </c>
      <c r="H371" s="14"/>
      <c r="I371" s="15"/>
      <c r="J371" s="12" t="s">
        <v>97</v>
      </c>
      <c r="K371" s="12" t="s">
        <v>9</v>
      </c>
      <c r="L371" s="11"/>
      <c r="M371" s="14"/>
      <c r="N371" s="31" t="s">
        <v>286</v>
      </c>
      <c r="O371" s="12" t="s">
        <v>2513</v>
      </c>
    </row>
    <row r="372" spans="1:15" ht="12.75" x14ac:dyDescent="0.2">
      <c r="A372" s="10" t="s">
        <v>1252</v>
      </c>
      <c r="B372" s="11"/>
      <c r="C372" s="49" t="s">
        <v>3046</v>
      </c>
      <c r="D372" s="49" t="s">
        <v>3045</v>
      </c>
      <c r="E372" s="32" t="s">
        <v>5</v>
      </c>
      <c r="F372" s="12"/>
      <c r="G372" s="14">
        <v>319</v>
      </c>
      <c r="H372" s="14">
        <f>SUMPRODUCT(B373:B374,G373:G374)</f>
        <v>319</v>
      </c>
      <c r="I372" s="15" t="s">
        <v>6</v>
      </c>
      <c r="J372" s="12" t="s">
        <v>97</v>
      </c>
      <c r="K372" s="12" t="s">
        <v>96</v>
      </c>
      <c r="L372" s="11"/>
      <c r="M372" s="14"/>
      <c r="N372" s="60" t="s">
        <v>3294</v>
      </c>
      <c r="O372" s="12"/>
    </row>
    <row r="373" spans="1:15" ht="12.75" x14ac:dyDescent="0.2">
      <c r="A373" s="10" t="s">
        <v>1253</v>
      </c>
      <c r="B373" s="49">
        <v>1</v>
      </c>
      <c r="C373" s="49" t="s">
        <v>3047</v>
      </c>
      <c r="D373" s="49" t="s">
        <v>3162</v>
      </c>
      <c r="E373" s="30"/>
      <c r="F373" s="49" t="str">
        <f>+C$372</f>
        <v>06465K100</v>
      </c>
      <c r="G373" s="14">
        <v>85</v>
      </c>
      <c r="H373" s="14"/>
      <c r="I373" s="15"/>
      <c r="J373" s="12" t="s">
        <v>97</v>
      </c>
      <c r="K373" s="12" t="s">
        <v>96</v>
      </c>
      <c r="L373" s="11"/>
      <c r="M373" s="14"/>
      <c r="N373" s="60" t="s">
        <v>1664</v>
      </c>
      <c r="O373" s="12"/>
    </row>
    <row r="374" spans="1:15" ht="12.75" x14ac:dyDescent="0.2">
      <c r="A374" s="10" t="s">
        <v>1254</v>
      </c>
      <c r="B374" s="49">
        <v>3</v>
      </c>
      <c r="C374" s="49" t="s">
        <v>3048</v>
      </c>
      <c r="D374" s="49" t="s">
        <v>3163</v>
      </c>
      <c r="E374" s="30"/>
      <c r="F374" s="49" t="str">
        <f>+C$372</f>
        <v>06465K100</v>
      </c>
      <c r="G374" s="14">
        <v>78</v>
      </c>
      <c r="H374" s="14"/>
      <c r="I374" s="15"/>
      <c r="J374" s="12" t="s">
        <v>97</v>
      </c>
      <c r="K374" s="12" t="s">
        <v>96</v>
      </c>
      <c r="L374" s="11"/>
      <c r="M374" s="14"/>
      <c r="N374" s="60" t="s">
        <v>1664</v>
      </c>
      <c r="O374" s="12"/>
    </row>
    <row r="375" spans="1:15" ht="12.75" x14ac:dyDescent="0.2">
      <c r="A375" s="10" t="s">
        <v>3192</v>
      </c>
      <c r="B375" s="11">
        <v>1</v>
      </c>
      <c r="C375" s="49" t="s">
        <v>3014</v>
      </c>
      <c r="D375" s="49" t="s">
        <v>3015</v>
      </c>
      <c r="E375" s="30" t="s">
        <v>4</v>
      </c>
      <c r="F375" s="12"/>
      <c r="G375" s="14">
        <v>158</v>
      </c>
      <c r="H375" s="14"/>
      <c r="I375" s="15" t="s">
        <v>6</v>
      </c>
      <c r="J375" s="12" t="s">
        <v>97</v>
      </c>
      <c r="K375" s="12" t="s">
        <v>9</v>
      </c>
      <c r="L375" s="11"/>
      <c r="M375" s="14"/>
      <c r="N375" s="60" t="s">
        <v>3293</v>
      </c>
      <c r="O375" s="12"/>
    </row>
    <row r="376" spans="1:15" ht="12.75" x14ac:dyDescent="0.2">
      <c r="A376" s="10" t="s">
        <v>3193</v>
      </c>
      <c r="B376" s="11"/>
      <c r="C376" s="12" t="s">
        <v>258</v>
      </c>
      <c r="D376" s="12" t="s">
        <v>389</v>
      </c>
      <c r="E376" s="32" t="s">
        <v>5</v>
      </c>
      <c r="F376" s="12"/>
      <c r="G376" s="14">
        <v>237</v>
      </c>
      <c r="H376" s="14">
        <f>SUMPRODUCT(B377:B378,G377:G378)</f>
        <v>237</v>
      </c>
      <c r="I376" s="15"/>
      <c r="J376" s="12" t="s">
        <v>97</v>
      </c>
      <c r="K376" s="12" t="s">
        <v>96</v>
      </c>
      <c r="L376" s="11"/>
      <c r="M376" s="14"/>
      <c r="N376" s="60" t="s">
        <v>1664</v>
      </c>
      <c r="O376" s="12" t="s">
        <v>2513</v>
      </c>
    </row>
    <row r="377" spans="1:15" ht="12.75" x14ac:dyDescent="0.2">
      <c r="A377" s="10" t="s">
        <v>3194</v>
      </c>
      <c r="B377" s="11">
        <v>1</v>
      </c>
      <c r="C377" s="12" t="s">
        <v>259</v>
      </c>
      <c r="D377" s="12" t="s">
        <v>390</v>
      </c>
      <c r="E377" s="30" t="s">
        <v>4</v>
      </c>
      <c r="F377" s="12" t="str">
        <f>+C$376</f>
        <v>06475K000</v>
      </c>
      <c r="G377" s="14">
        <v>87</v>
      </c>
      <c r="H377" s="14"/>
      <c r="I377" s="15" t="s">
        <v>4</v>
      </c>
      <c r="J377" s="12" t="s">
        <v>97</v>
      </c>
      <c r="K377" s="12" t="s">
        <v>96</v>
      </c>
      <c r="L377" s="11"/>
      <c r="M377" s="14"/>
      <c r="N377" s="31"/>
      <c r="O377" s="12" t="s">
        <v>2513</v>
      </c>
    </row>
    <row r="378" spans="1:15" ht="12.75" x14ac:dyDescent="0.2">
      <c r="A378" s="10" t="s">
        <v>3195</v>
      </c>
      <c r="B378" s="11">
        <v>2</v>
      </c>
      <c r="C378" s="12" t="s">
        <v>260</v>
      </c>
      <c r="D378" s="12" t="s">
        <v>391</v>
      </c>
      <c r="E378" s="30" t="s">
        <v>4</v>
      </c>
      <c r="F378" s="12" t="str">
        <f>+C$376</f>
        <v>06475K000</v>
      </c>
      <c r="G378" s="14">
        <v>75</v>
      </c>
      <c r="H378" s="14"/>
      <c r="I378" s="15" t="s">
        <v>4</v>
      </c>
      <c r="J378" s="12" t="s">
        <v>97</v>
      </c>
      <c r="K378" s="12" t="s">
        <v>96</v>
      </c>
      <c r="L378" s="11"/>
      <c r="M378" s="14"/>
      <c r="N378" s="31"/>
      <c r="O378" s="12" t="s">
        <v>2513</v>
      </c>
    </row>
    <row r="379" spans="1:15" ht="12.75" x14ac:dyDescent="0.2">
      <c r="A379" s="10" t="s">
        <v>3196</v>
      </c>
      <c r="B379" s="11">
        <v>1</v>
      </c>
      <c r="C379" s="12" t="s">
        <v>2467</v>
      </c>
      <c r="D379" s="12" t="s">
        <v>615</v>
      </c>
      <c r="E379" s="16" t="s">
        <v>4</v>
      </c>
      <c r="F379" s="12"/>
      <c r="G379" s="14">
        <v>129</v>
      </c>
      <c r="H379" s="14"/>
      <c r="I379" s="15"/>
      <c r="J379" s="12" t="s">
        <v>97</v>
      </c>
      <c r="K379" s="12" t="s">
        <v>9</v>
      </c>
      <c r="L379" s="11"/>
      <c r="M379" s="14"/>
      <c r="N379" s="31" t="s">
        <v>286</v>
      </c>
      <c r="O379" s="12" t="s">
        <v>2513</v>
      </c>
    </row>
    <row r="380" spans="1:15" ht="12.75" x14ac:dyDescent="0.2">
      <c r="A380" s="10" t="s">
        <v>3197</v>
      </c>
      <c r="B380" s="11"/>
      <c r="C380" s="49" t="s">
        <v>3049</v>
      </c>
      <c r="D380" s="49" t="s">
        <v>3166</v>
      </c>
      <c r="E380" s="32" t="s">
        <v>5</v>
      </c>
      <c r="F380" s="12"/>
      <c r="G380" s="14">
        <v>357</v>
      </c>
      <c r="H380" s="14">
        <f>SUMPRODUCT(B381:B382,G381:G382)</f>
        <v>357</v>
      </c>
      <c r="I380" s="15" t="s">
        <v>6</v>
      </c>
      <c r="J380" s="12" t="s">
        <v>97</v>
      </c>
      <c r="K380" s="12" t="s">
        <v>96</v>
      </c>
      <c r="L380" s="11"/>
      <c r="M380" s="14"/>
      <c r="N380" s="60" t="s">
        <v>3294</v>
      </c>
      <c r="O380" s="12"/>
    </row>
    <row r="381" spans="1:15" ht="12.75" x14ac:dyDescent="0.2">
      <c r="A381" s="10" t="s">
        <v>3198</v>
      </c>
      <c r="B381" s="11">
        <v>1</v>
      </c>
      <c r="C381" s="49" t="s">
        <v>3050</v>
      </c>
      <c r="D381" s="49" t="s">
        <v>3165</v>
      </c>
      <c r="E381" s="30"/>
      <c r="F381" s="49" t="str">
        <f>+C$380</f>
        <v>06475K100</v>
      </c>
      <c r="G381" s="14">
        <v>87</v>
      </c>
      <c r="H381" s="14"/>
      <c r="I381" s="15"/>
      <c r="J381" s="12" t="s">
        <v>97</v>
      </c>
      <c r="K381" s="12" t="s">
        <v>96</v>
      </c>
      <c r="L381" s="11"/>
      <c r="M381" s="14"/>
      <c r="N381" s="60" t="s">
        <v>1664</v>
      </c>
      <c r="O381" s="12"/>
    </row>
    <row r="382" spans="1:15" ht="12.75" x14ac:dyDescent="0.2">
      <c r="A382" s="10" t="s">
        <v>3199</v>
      </c>
      <c r="B382" s="11">
        <v>3</v>
      </c>
      <c r="C382" s="49" t="s">
        <v>3051</v>
      </c>
      <c r="D382" s="49" t="s">
        <v>3164</v>
      </c>
      <c r="E382" s="30"/>
      <c r="F382" s="49" t="str">
        <f>+C$380</f>
        <v>06475K100</v>
      </c>
      <c r="G382" s="14">
        <v>90</v>
      </c>
      <c r="H382" s="14"/>
      <c r="I382" s="15"/>
      <c r="J382" s="12" t="s">
        <v>97</v>
      </c>
      <c r="K382" s="12" t="s">
        <v>96</v>
      </c>
      <c r="L382" s="11"/>
      <c r="M382" s="14"/>
      <c r="N382" s="60" t="s">
        <v>1664</v>
      </c>
      <c r="O382" s="12"/>
    </row>
    <row r="383" spans="1:15" ht="12.75" x14ac:dyDescent="0.2">
      <c r="A383" s="10" t="s">
        <v>3200</v>
      </c>
      <c r="B383" s="11">
        <v>1</v>
      </c>
      <c r="C383" s="49" t="s">
        <v>3016</v>
      </c>
      <c r="D383" s="49" t="s">
        <v>3017</v>
      </c>
      <c r="E383" s="30" t="s">
        <v>4</v>
      </c>
      <c r="F383" s="12"/>
      <c r="G383" s="14">
        <v>154</v>
      </c>
      <c r="H383" s="14"/>
      <c r="I383" s="15" t="s">
        <v>6</v>
      </c>
      <c r="J383" s="12" t="s">
        <v>97</v>
      </c>
      <c r="K383" s="12" t="s">
        <v>9</v>
      </c>
      <c r="L383" s="11"/>
      <c r="M383" s="14"/>
      <c r="N383" s="60" t="s">
        <v>286</v>
      </c>
      <c r="O383" s="12" t="s">
        <v>2513</v>
      </c>
    </row>
    <row r="384" spans="1:15" ht="12.75" x14ac:dyDescent="0.2">
      <c r="A384" s="19"/>
      <c r="B384" s="20"/>
      <c r="C384" s="21"/>
      <c r="D384" s="22"/>
      <c r="E384" s="22"/>
      <c r="F384" s="22"/>
      <c r="G384" s="23"/>
      <c r="H384" s="23"/>
      <c r="I384" s="24"/>
      <c r="J384" s="22"/>
      <c r="K384" s="22" t="s">
        <v>4</v>
      </c>
      <c r="N384" s="22"/>
    </row>
    <row r="385" spans="1:15" ht="12.75" x14ac:dyDescent="0.2">
      <c r="A385" s="10" t="s">
        <v>3201</v>
      </c>
      <c r="B385" s="11"/>
      <c r="C385" s="49" t="s">
        <v>3052</v>
      </c>
      <c r="D385" s="49" t="s">
        <v>3312</v>
      </c>
      <c r="E385" s="30" t="s">
        <v>4</v>
      </c>
      <c r="F385" s="12" t="s">
        <v>4</v>
      </c>
      <c r="G385" s="14">
        <v>130</v>
      </c>
      <c r="H385" s="14"/>
      <c r="I385" s="15" t="s">
        <v>6</v>
      </c>
      <c r="J385" s="12" t="s">
        <v>97</v>
      </c>
      <c r="K385" s="12" t="s">
        <v>96</v>
      </c>
      <c r="L385" s="11"/>
      <c r="M385" s="12"/>
      <c r="N385" s="60" t="s">
        <v>3041</v>
      </c>
      <c r="O385" s="12" t="s">
        <v>2514</v>
      </c>
    </row>
    <row r="386" spans="1:15" ht="12.75" x14ac:dyDescent="0.2">
      <c r="A386" s="10" t="s">
        <v>3202</v>
      </c>
      <c r="B386" s="11"/>
      <c r="C386" s="12" t="s">
        <v>2133</v>
      </c>
      <c r="D386" s="12" t="s">
        <v>392</v>
      </c>
      <c r="E386" s="30" t="s">
        <v>4</v>
      </c>
      <c r="F386" s="12" t="s">
        <v>4</v>
      </c>
      <c r="G386" s="14">
        <v>39</v>
      </c>
      <c r="H386" s="14"/>
      <c r="I386" s="15" t="s">
        <v>6</v>
      </c>
      <c r="J386" s="12" t="s">
        <v>97</v>
      </c>
      <c r="K386" s="12" t="s">
        <v>96</v>
      </c>
      <c r="L386" s="11"/>
      <c r="M386" s="12"/>
      <c r="N386" s="31"/>
      <c r="O386" s="12"/>
    </row>
    <row r="387" spans="1:15" ht="12.75" x14ac:dyDescent="0.2">
      <c r="A387" s="10" t="s">
        <v>3203</v>
      </c>
      <c r="B387" s="11"/>
      <c r="C387" s="12" t="s">
        <v>2134</v>
      </c>
      <c r="D387" s="12" t="s">
        <v>99</v>
      </c>
      <c r="E387" s="30" t="s">
        <v>4</v>
      </c>
      <c r="F387" s="12" t="s">
        <v>4</v>
      </c>
      <c r="G387" s="14">
        <v>2</v>
      </c>
      <c r="H387" s="14"/>
      <c r="I387" s="15" t="s">
        <v>6</v>
      </c>
      <c r="J387" s="12" t="s">
        <v>97</v>
      </c>
      <c r="K387" s="12" t="s">
        <v>96</v>
      </c>
      <c r="L387" s="11"/>
      <c r="M387" s="12"/>
      <c r="N387" s="31"/>
      <c r="O387" s="12" t="s">
        <v>3345</v>
      </c>
    </row>
    <row r="388" spans="1:15" ht="12.75" x14ac:dyDescent="0.2">
      <c r="A388" s="10" t="s">
        <v>3204</v>
      </c>
      <c r="B388" s="11"/>
      <c r="C388" s="12" t="s">
        <v>2135</v>
      </c>
      <c r="D388" s="12" t="s">
        <v>100</v>
      </c>
      <c r="E388" s="30" t="s">
        <v>4</v>
      </c>
      <c r="F388" s="12" t="s">
        <v>4</v>
      </c>
      <c r="G388" s="14">
        <v>2</v>
      </c>
      <c r="H388" s="14"/>
      <c r="I388" s="15" t="s">
        <v>6</v>
      </c>
      <c r="J388" s="12" t="s">
        <v>97</v>
      </c>
      <c r="K388" s="12" t="s">
        <v>96</v>
      </c>
      <c r="L388" s="11"/>
      <c r="M388" s="12"/>
      <c r="N388" s="31"/>
      <c r="O388" s="12" t="s">
        <v>3345</v>
      </c>
    </row>
    <row r="389" spans="1:15" ht="12.75" x14ac:dyDescent="0.2">
      <c r="A389" s="19"/>
      <c r="B389" s="20"/>
      <c r="C389" s="33"/>
      <c r="D389" s="33"/>
      <c r="E389" s="26"/>
      <c r="F389" s="34"/>
      <c r="G389" s="35"/>
      <c r="H389" s="23"/>
      <c r="I389" s="46"/>
      <c r="J389" s="34"/>
      <c r="K389" s="34"/>
      <c r="L389" s="20"/>
      <c r="M389" s="34"/>
      <c r="N389" s="75"/>
      <c r="O389" s="34"/>
    </row>
    <row r="390" spans="1:15" ht="12.75" x14ac:dyDescent="0.2">
      <c r="A390" s="10" t="s">
        <v>3205</v>
      </c>
      <c r="B390" s="49"/>
      <c r="C390" s="49" t="s">
        <v>3096</v>
      </c>
      <c r="D390" s="57" t="s">
        <v>3167</v>
      </c>
      <c r="E390" s="29" t="s">
        <v>45</v>
      </c>
      <c r="F390" s="12"/>
      <c r="G390" s="14">
        <v>375</v>
      </c>
      <c r="H390" s="14">
        <f>SUMPRODUCT(B391:B392,G391:G392)+(B398*G398)</f>
        <v>375</v>
      </c>
      <c r="I390" s="15"/>
      <c r="J390" s="12" t="s">
        <v>3174</v>
      </c>
      <c r="K390" s="16" t="s">
        <v>96</v>
      </c>
      <c r="L390" s="11"/>
      <c r="M390" s="12"/>
      <c r="N390" s="60" t="s">
        <v>1664</v>
      </c>
      <c r="O390" s="12"/>
    </row>
    <row r="391" spans="1:15" ht="12.75" x14ac:dyDescent="0.2">
      <c r="A391" s="10" t="s">
        <v>3206</v>
      </c>
      <c r="B391" s="49">
        <v>1</v>
      </c>
      <c r="C391" s="49" t="s">
        <v>3055</v>
      </c>
      <c r="D391" s="57" t="s">
        <v>3168</v>
      </c>
      <c r="E391" s="30"/>
      <c r="F391" s="49" t="str">
        <f>+C$390</f>
        <v>06490K000</v>
      </c>
      <c r="G391" s="14">
        <v>113</v>
      </c>
      <c r="H391" s="14"/>
      <c r="I391" s="15" t="s">
        <v>6</v>
      </c>
      <c r="J391" s="12" t="s">
        <v>3174</v>
      </c>
      <c r="K391" s="16" t="s">
        <v>96</v>
      </c>
      <c r="L391" s="11"/>
      <c r="M391" s="12"/>
      <c r="N391" s="60" t="s">
        <v>1664</v>
      </c>
      <c r="O391" s="12"/>
    </row>
    <row r="392" spans="1:15" ht="12.75" x14ac:dyDescent="0.2">
      <c r="A392" s="10" t="s">
        <v>3207</v>
      </c>
      <c r="B392" s="49">
        <v>1</v>
      </c>
      <c r="C392" s="49" t="s">
        <v>3097</v>
      </c>
      <c r="D392" s="57" t="s">
        <v>3343</v>
      </c>
      <c r="E392" s="36" t="s">
        <v>39</v>
      </c>
      <c r="F392" s="49" t="str">
        <f>+C$390</f>
        <v>06490K000</v>
      </c>
      <c r="G392" s="14">
        <v>192</v>
      </c>
      <c r="H392" s="14">
        <f>SUMPRODUCT(B393:B397,G393:G397)</f>
        <v>192</v>
      </c>
      <c r="I392" s="15" t="s">
        <v>6</v>
      </c>
      <c r="J392" s="12" t="s">
        <v>3174</v>
      </c>
      <c r="K392" s="16" t="s">
        <v>3158</v>
      </c>
      <c r="L392" s="11"/>
      <c r="M392" s="12"/>
      <c r="N392" s="60" t="s">
        <v>1664</v>
      </c>
      <c r="O392" s="12"/>
    </row>
    <row r="393" spans="1:15" ht="12.75" x14ac:dyDescent="0.2">
      <c r="A393" s="10" t="s">
        <v>3208</v>
      </c>
      <c r="B393" s="49">
        <v>1</v>
      </c>
      <c r="C393" s="49" t="s">
        <v>3169</v>
      </c>
      <c r="D393" s="57" t="s">
        <v>3175</v>
      </c>
      <c r="E393" s="30"/>
      <c r="F393" s="49" t="str">
        <f>+$C$392</f>
        <v>71590K000</v>
      </c>
      <c r="G393" s="14">
        <v>28</v>
      </c>
      <c r="H393" s="14"/>
      <c r="I393" s="15"/>
      <c r="J393" s="12" t="s">
        <v>3174</v>
      </c>
      <c r="K393" s="16" t="s">
        <v>3158</v>
      </c>
      <c r="L393" s="11"/>
      <c r="M393" s="12"/>
      <c r="N393" s="60" t="s">
        <v>1664</v>
      </c>
      <c r="O393" s="12"/>
    </row>
    <row r="394" spans="1:15" ht="12.75" x14ac:dyDescent="0.2">
      <c r="A394" s="10" t="s">
        <v>3209</v>
      </c>
      <c r="B394" s="49">
        <v>1</v>
      </c>
      <c r="C394" s="49" t="s">
        <v>3170</v>
      </c>
      <c r="D394" s="57" t="s">
        <v>3359</v>
      </c>
      <c r="E394" s="30"/>
      <c r="F394" s="49" t="str">
        <f>+$C$392</f>
        <v>71590K000</v>
      </c>
      <c r="G394" s="14">
        <v>33</v>
      </c>
      <c r="H394" s="14"/>
      <c r="I394" s="15"/>
      <c r="J394" s="12" t="s">
        <v>3174</v>
      </c>
      <c r="K394" s="16" t="s">
        <v>12</v>
      </c>
      <c r="L394" s="11"/>
      <c r="M394" s="12"/>
      <c r="N394" s="60" t="s">
        <v>1664</v>
      </c>
      <c r="O394" s="12"/>
    </row>
    <row r="395" spans="1:15" ht="12.75" x14ac:dyDescent="0.2">
      <c r="A395" s="10" t="s">
        <v>3210</v>
      </c>
      <c r="B395" s="49">
        <v>1</v>
      </c>
      <c r="C395" s="49" t="s">
        <v>3171</v>
      </c>
      <c r="D395" s="57" t="s">
        <v>3176</v>
      </c>
      <c r="E395" s="30"/>
      <c r="F395" s="49" t="str">
        <f>+$C$392</f>
        <v>71590K000</v>
      </c>
      <c r="G395" s="14">
        <v>52</v>
      </c>
      <c r="H395" s="14"/>
      <c r="I395" s="15"/>
      <c r="J395" s="12" t="s">
        <v>3174</v>
      </c>
      <c r="K395" s="16" t="s">
        <v>25</v>
      </c>
      <c r="L395" s="11"/>
      <c r="M395" s="12"/>
      <c r="N395" s="60" t="s">
        <v>1664</v>
      </c>
      <c r="O395" s="12"/>
    </row>
    <row r="396" spans="1:15" ht="12.75" x14ac:dyDescent="0.2">
      <c r="A396" s="10" t="s">
        <v>3211</v>
      </c>
      <c r="B396" s="49">
        <v>1</v>
      </c>
      <c r="C396" s="49" t="s">
        <v>3172</v>
      </c>
      <c r="D396" s="57" t="s">
        <v>3177</v>
      </c>
      <c r="E396" s="30"/>
      <c r="F396" s="49" t="str">
        <f>+$C$392</f>
        <v>71590K000</v>
      </c>
      <c r="G396" s="14">
        <v>24</v>
      </c>
      <c r="H396" s="14"/>
      <c r="I396" s="15"/>
      <c r="J396" s="12" t="s">
        <v>3174</v>
      </c>
      <c r="K396" s="16" t="s">
        <v>28</v>
      </c>
      <c r="L396" s="11"/>
      <c r="M396" s="12"/>
      <c r="N396" s="60" t="s">
        <v>1664</v>
      </c>
      <c r="O396" s="12"/>
    </row>
    <row r="397" spans="1:15" ht="12.75" x14ac:dyDescent="0.2">
      <c r="A397" s="10" t="s">
        <v>3212</v>
      </c>
      <c r="B397" s="49">
        <v>1</v>
      </c>
      <c r="C397" s="49" t="s">
        <v>3173</v>
      </c>
      <c r="D397" s="57" t="s">
        <v>3344</v>
      </c>
      <c r="E397" s="30"/>
      <c r="F397" s="49" t="str">
        <f>+$C$392</f>
        <v>71590K000</v>
      </c>
      <c r="G397" s="14">
        <v>55</v>
      </c>
      <c r="H397" s="14"/>
      <c r="I397" s="15"/>
      <c r="J397" s="12" t="s">
        <v>3174</v>
      </c>
      <c r="K397" s="16" t="s">
        <v>3158</v>
      </c>
      <c r="L397" s="11"/>
      <c r="M397" s="12"/>
      <c r="N397" s="60" t="s">
        <v>1664</v>
      </c>
      <c r="O397" s="12"/>
    </row>
    <row r="398" spans="1:15" ht="12.75" x14ac:dyDescent="0.2">
      <c r="A398" s="10" t="s">
        <v>3282</v>
      </c>
      <c r="B398" s="49">
        <v>1</v>
      </c>
      <c r="C398" s="49" t="s">
        <v>3098</v>
      </c>
      <c r="D398" s="57" t="s">
        <v>3178</v>
      </c>
      <c r="E398" s="30"/>
      <c r="F398" s="49" t="str">
        <f>+C$390</f>
        <v>06490K000</v>
      </c>
      <c r="G398" s="14">
        <v>70</v>
      </c>
      <c r="H398" s="14"/>
      <c r="I398" s="15" t="s">
        <v>6</v>
      </c>
      <c r="J398" s="12" t="s">
        <v>3174</v>
      </c>
      <c r="K398" s="16" t="s">
        <v>9</v>
      </c>
      <c r="L398" s="11"/>
      <c r="M398" s="12"/>
      <c r="N398" s="60" t="s">
        <v>1664</v>
      </c>
      <c r="O398" s="12"/>
    </row>
    <row r="399" spans="1:15" ht="12.75" x14ac:dyDescent="0.2">
      <c r="A399" s="10" t="s">
        <v>3283</v>
      </c>
      <c r="B399" s="11"/>
      <c r="C399" s="49" t="s">
        <v>3054</v>
      </c>
      <c r="D399" s="49" t="s">
        <v>3053</v>
      </c>
      <c r="E399" s="30"/>
      <c r="F399" s="12"/>
      <c r="G399" s="14">
        <v>50</v>
      </c>
      <c r="H399" s="14"/>
      <c r="I399" s="15" t="s">
        <v>6</v>
      </c>
      <c r="J399" s="12" t="s">
        <v>3174</v>
      </c>
      <c r="K399" s="12" t="s">
        <v>96</v>
      </c>
      <c r="L399" s="11"/>
      <c r="M399" s="12"/>
      <c r="N399" s="60" t="s">
        <v>3041</v>
      </c>
      <c r="O399" s="12"/>
    </row>
    <row r="400" spans="1:15" ht="12.75" x14ac:dyDescent="0.2">
      <c r="A400" s="19"/>
      <c r="B400" s="20"/>
      <c r="C400" s="21"/>
      <c r="D400" s="22"/>
      <c r="E400" s="22"/>
      <c r="F400" s="22"/>
      <c r="G400" s="23"/>
      <c r="H400" s="23"/>
      <c r="I400" s="24"/>
      <c r="J400" s="22"/>
      <c r="K400" s="22" t="s">
        <v>4</v>
      </c>
      <c r="N400" s="22"/>
    </row>
    <row r="401" spans="1:15" ht="12.75" x14ac:dyDescent="0.2">
      <c r="A401" s="10" t="s">
        <v>1255</v>
      </c>
      <c r="B401" s="11"/>
      <c r="C401" s="12" t="s">
        <v>2139</v>
      </c>
      <c r="D401" s="12" t="s">
        <v>670</v>
      </c>
      <c r="E401" s="29" t="s">
        <v>45</v>
      </c>
      <c r="F401" s="12" t="s">
        <v>4</v>
      </c>
      <c r="G401" s="57">
        <v>3322</v>
      </c>
      <c r="H401" s="14">
        <f>+(B402*G402)+(B403*G403)+(B411*G411)</f>
        <v>3322</v>
      </c>
      <c r="I401" s="15" t="s">
        <v>4</v>
      </c>
      <c r="J401" s="12" t="s">
        <v>261</v>
      </c>
      <c r="K401" s="12" t="s">
        <v>8</v>
      </c>
      <c r="L401" s="57"/>
      <c r="M401" s="14">
        <v>2718</v>
      </c>
      <c r="N401" s="31"/>
      <c r="O401" s="12" t="s">
        <v>2515</v>
      </c>
    </row>
    <row r="402" spans="1:15" ht="12.75" x14ac:dyDescent="0.2">
      <c r="A402" s="10" t="s">
        <v>1256</v>
      </c>
      <c r="B402" s="11">
        <v>1</v>
      </c>
      <c r="C402" s="12" t="s">
        <v>2140</v>
      </c>
      <c r="D402" s="12" t="s">
        <v>406</v>
      </c>
      <c r="E402" s="30" t="s">
        <v>4</v>
      </c>
      <c r="F402" s="12" t="str">
        <f>+C$401</f>
        <v>07800K000</v>
      </c>
      <c r="G402" s="57">
        <v>181</v>
      </c>
      <c r="H402" s="14"/>
      <c r="I402" s="15" t="s">
        <v>4</v>
      </c>
      <c r="J402" s="12" t="s">
        <v>261</v>
      </c>
      <c r="K402" s="12" t="s">
        <v>8</v>
      </c>
      <c r="L402" s="57"/>
      <c r="M402" s="14">
        <v>170</v>
      </c>
      <c r="N402" s="31"/>
      <c r="O402" s="12" t="s">
        <v>2515</v>
      </c>
    </row>
    <row r="403" spans="1:15" ht="12.75" x14ac:dyDescent="0.2">
      <c r="A403" s="10" t="s">
        <v>1257</v>
      </c>
      <c r="B403" s="11">
        <v>1</v>
      </c>
      <c r="C403" s="12" t="s">
        <v>2141</v>
      </c>
      <c r="D403" s="12" t="s">
        <v>671</v>
      </c>
      <c r="E403" s="32" t="s">
        <v>5</v>
      </c>
      <c r="F403" s="12" t="str">
        <f>+C$401</f>
        <v>07800K000</v>
      </c>
      <c r="G403" s="57">
        <v>510</v>
      </c>
      <c r="H403" s="14">
        <f>SUMPRODUCT(B404:B408,G404:G408)</f>
        <v>510</v>
      </c>
      <c r="I403" s="15" t="s">
        <v>4</v>
      </c>
      <c r="J403" s="12" t="s">
        <v>261</v>
      </c>
      <c r="K403" s="12" t="s">
        <v>8</v>
      </c>
      <c r="L403" s="57"/>
      <c r="M403" s="14">
        <v>349</v>
      </c>
      <c r="N403" s="31"/>
      <c r="O403" s="12" t="s">
        <v>2515</v>
      </c>
    </row>
    <row r="404" spans="1:15" ht="12.75" x14ac:dyDescent="0.2">
      <c r="A404" s="10" t="s">
        <v>1258</v>
      </c>
      <c r="B404" s="11">
        <v>1</v>
      </c>
      <c r="C404" s="12" t="s">
        <v>2142</v>
      </c>
      <c r="D404" s="12" t="s">
        <v>672</v>
      </c>
      <c r="E404" s="30" t="s">
        <v>4</v>
      </c>
      <c r="F404" s="12" t="str">
        <f>+C$403</f>
        <v>07805K000</v>
      </c>
      <c r="G404" s="57">
        <v>143</v>
      </c>
      <c r="H404" s="14"/>
      <c r="I404" s="15" t="s">
        <v>4</v>
      </c>
      <c r="J404" s="12" t="s">
        <v>261</v>
      </c>
      <c r="K404" s="12" t="s">
        <v>8</v>
      </c>
      <c r="L404" s="57"/>
      <c r="M404" s="14">
        <v>77</v>
      </c>
      <c r="N404" s="31"/>
      <c r="O404" s="12" t="s">
        <v>2515</v>
      </c>
    </row>
    <row r="405" spans="1:15" ht="12.75" x14ac:dyDescent="0.2">
      <c r="A405" s="10" t="s">
        <v>1259</v>
      </c>
      <c r="B405" s="11">
        <v>1</v>
      </c>
      <c r="C405" s="12" t="s">
        <v>2143</v>
      </c>
      <c r="D405" s="12" t="s">
        <v>674</v>
      </c>
      <c r="E405" s="30" t="s">
        <v>4</v>
      </c>
      <c r="F405" s="12" t="str">
        <f>+C$403</f>
        <v>07805K000</v>
      </c>
      <c r="G405" s="57">
        <v>90</v>
      </c>
      <c r="H405" s="14"/>
      <c r="I405" s="15" t="s">
        <v>4</v>
      </c>
      <c r="J405" s="12" t="s">
        <v>261</v>
      </c>
      <c r="K405" s="12" t="s">
        <v>8</v>
      </c>
      <c r="L405" s="57"/>
      <c r="M405" s="14">
        <v>66</v>
      </c>
      <c r="N405" s="31"/>
      <c r="O405" s="12" t="s">
        <v>2515</v>
      </c>
    </row>
    <row r="406" spans="1:15" ht="12.75" x14ac:dyDescent="0.2">
      <c r="A406" s="10" t="s">
        <v>1260</v>
      </c>
      <c r="B406" s="11">
        <v>1</v>
      </c>
      <c r="C406" s="12" t="s">
        <v>2144</v>
      </c>
      <c r="D406" s="12" t="s">
        <v>407</v>
      </c>
      <c r="E406" s="30" t="s">
        <v>4</v>
      </c>
      <c r="F406" s="12" t="str">
        <f>+C$403</f>
        <v>07805K000</v>
      </c>
      <c r="G406" s="57">
        <v>71</v>
      </c>
      <c r="H406" s="14"/>
      <c r="I406" s="15" t="s">
        <v>4</v>
      </c>
      <c r="J406" s="12" t="s">
        <v>261</v>
      </c>
      <c r="K406" s="12" t="s">
        <v>8</v>
      </c>
      <c r="L406" s="57"/>
      <c r="M406" s="14">
        <v>39</v>
      </c>
      <c r="N406" s="31"/>
      <c r="O406" s="12" t="s">
        <v>2515</v>
      </c>
    </row>
    <row r="407" spans="1:15" ht="12.75" x14ac:dyDescent="0.2">
      <c r="A407" s="10" t="s">
        <v>1261</v>
      </c>
      <c r="B407" s="11">
        <v>1</v>
      </c>
      <c r="C407" s="12" t="s">
        <v>2145</v>
      </c>
      <c r="D407" s="12" t="s">
        <v>450</v>
      </c>
      <c r="E407" s="30" t="s">
        <v>4</v>
      </c>
      <c r="F407" s="12" t="str">
        <f>+C$403</f>
        <v>07805K000</v>
      </c>
      <c r="G407" s="57">
        <v>79</v>
      </c>
      <c r="H407" s="14"/>
      <c r="I407" s="15" t="s">
        <v>4</v>
      </c>
      <c r="J407" s="12" t="s">
        <v>261</v>
      </c>
      <c r="K407" s="12" t="s">
        <v>12</v>
      </c>
      <c r="L407" s="57"/>
      <c r="M407" s="14">
        <v>46</v>
      </c>
      <c r="N407" s="31"/>
      <c r="O407" s="12" t="s">
        <v>2515</v>
      </c>
    </row>
    <row r="408" spans="1:15" ht="12.75" x14ac:dyDescent="0.2">
      <c r="A408" s="10" t="s">
        <v>1262</v>
      </c>
      <c r="B408" s="11">
        <v>1</v>
      </c>
      <c r="C408" s="12" t="s">
        <v>2146</v>
      </c>
      <c r="D408" s="12" t="s">
        <v>1659</v>
      </c>
      <c r="E408" s="36" t="s">
        <v>39</v>
      </c>
      <c r="F408" s="12" t="str">
        <f>+C$403</f>
        <v>07805K000</v>
      </c>
      <c r="G408" s="57">
        <v>127</v>
      </c>
      <c r="H408" s="14">
        <f>SUMPRODUCT(B409:B410,G409:G410)</f>
        <v>127</v>
      </c>
      <c r="I408" s="15"/>
      <c r="J408" s="12" t="s">
        <v>261</v>
      </c>
      <c r="K408" s="12" t="s">
        <v>25</v>
      </c>
      <c r="L408" s="57"/>
      <c r="M408" s="14">
        <v>121</v>
      </c>
      <c r="N408" s="31"/>
      <c r="O408" s="12" t="s">
        <v>2515</v>
      </c>
    </row>
    <row r="409" spans="1:15" ht="12.75" x14ac:dyDescent="0.2">
      <c r="A409" s="10" t="s">
        <v>1263</v>
      </c>
      <c r="B409" s="11">
        <v>1</v>
      </c>
      <c r="C409" s="12" t="s">
        <v>2147</v>
      </c>
      <c r="D409" s="12" t="s">
        <v>101</v>
      </c>
      <c r="E409" s="30" t="s">
        <v>4</v>
      </c>
      <c r="F409" s="12" t="str">
        <f>+C$408</f>
        <v>34840K000</v>
      </c>
      <c r="G409" s="57">
        <v>99</v>
      </c>
      <c r="H409" s="14"/>
      <c r="I409" s="15" t="s">
        <v>4</v>
      </c>
      <c r="J409" s="12" t="s">
        <v>261</v>
      </c>
      <c r="K409" s="12" t="s">
        <v>25</v>
      </c>
      <c r="L409" s="57"/>
      <c r="M409" s="14">
        <v>93</v>
      </c>
      <c r="N409" s="31"/>
      <c r="O409" s="12" t="s">
        <v>2515</v>
      </c>
    </row>
    <row r="410" spans="1:15" ht="12.75" x14ac:dyDescent="0.2">
      <c r="A410" s="10" t="s">
        <v>1264</v>
      </c>
      <c r="B410" s="11">
        <v>1</v>
      </c>
      <c r="C410" s="12" t="s">
        <v>2449</v>
      </c>
      <c r="D410" s="12" t="s">
        <v>673</v>
      </c>
      <c r="E410" s="30" t="s">
        <v>4</v>
      </c>
      <c r="F410" s="12" t="str">
        <f>+C$408</f>
        <v>34840K000</v>
      </c>
      <c r="G410" s="14">
        <v>28</v>
      </c>
      <c r="H410" s="14"/>
      <c r="I410" s="15" t="s">
        <v>4</v>
      </c>
      <c r="J410" s="12" t="s">
        <v>261</v>
      </c>
      <c r="K410" s="12" t="s">
        <v>7</v>
      </c>
      <c r="L410" s="14"/>
      <c r="M410" s="14"/>
      <c r="N410" s="31"/>
      <c r="O410" s="12" t="s">
        <v>2515</v>
      </c>
    </row>
    <row r="411" spans="1:15" ht="12.75" x14ac:dyDescent="0.2">
      <c r="A411" s="10" t="s">
        <v>1265</v>
      </c>
      <c r="B411" s="11">
        <v>3</v>
      </c>
      <c r="C411" s="12" t="s">
        <v>2148</v>
      </c>
      <c r="D411" s="12" t="s">
        <v>675</v>
      </c>
      <c r="E411" s="32" t="s">
        <v>5</v>
      </c>
      <c r="F411" s="12" t="str">
        <f>+C$401</f>
        <v>07800K000</v>
      </c>
      <c r="G411" s="57">
        <v>877</v>
      </c>
      <c r="H411" s="14">
        <f>SUMPRODUCT(B412:B415,G412:G415)</f>
        <v>877</v>
      </c>
      <c r="I411" s="15" t="s">
        <v>6</v>
      </c>
      <c r="J411" s="12" t="s">
        <v>261</v>
      </c>
      <c r="K411" s="12" t="s">
        <v>8</v>
      </c>
      <c r="L411" s="57"/>
      <c r="M411" s="14">
        <v>733</v>
      </c>
      <c r="N411" s="31"/>
      <c r="O411" s="12" t="s">
        <v>2515</v>
      </c>
    </row>
    <row r="412" spans="1:15" ht="12.75" x14ac:dyDescent="0.2">
      <c r="A412" s="10" t="s">
        <v>1266</v>
      </c>
      <c r="B412" s="11">
        <v>1</v>
      </c>
      <c r="C412" s="12" t="s">
        <v>2149</v>
      </c>
      <c r="D412" s="12" t="s">
        <v>408</v>
      </c>
      <c r="E412" s="30" t="s">
        <v>4</v>
      </c>
      <c r="F412" s="12" t="str">
        <f>+C$411</f>
        <v>07815K000</v>
      </c>
      <c r="G412" s="14">
        <v>273</v>
      </c>
      <c r="H412" s="14"/>
      <c r="I412" s="15" t="s">
        <v>4</v>
      </c>
      <c r="J412" s="12" t="s">
        <v>261</v>
      </c>
      <c r="K412" s="12" t="s">
        <v>8</v>
      </c>
      <c r="L412" s="57"/>
      <c r="M412" s="14"/>
      <c r="N412" s="31"/>
      <c r="O412" s="12" t="s">
        <v>2515</v>
      </c>
    </row>
    <row r="413" spans="1:15" ht="12.75" x14ac:dyDescent="0.2">
      <c r="A413" s="10" t="s">
        <v>1267</v>
      </c>
      <c r="B413" s="11">
        <v>3</v>
      </c>
      <c r="C413" s="12" t="s">
        <v>2150</v>
      </c>
      <c r="D413" s="12" t="s">
        <v>409</v>
      </c>
      <c r="E413" s="30" t="s">
        <v>4</v>
      </c>
      <c r="F413" s="12" t="str">
        <f>+C$411</f>
        <v>07815K000</v>
      </c>
      <c r="G413" s="57">
        <v>148</v>
      </c>
      <c r="H413" s="14"/>
      <c r="I413" s="15" t="s">
        <v>4</v>
      </c>
      <c r="J413" s="12" t="s">
        <v>261</v>
      </c>
      <c r="K413" s="12" t="s">
        <v>8</v>
      </c>
      <c r="L413" s="57"/>
      <c r="M413" s="14">
        <v>100</v>
      </c>
      <c r="N413" s="31"/>
      <c r="O413" s="12" t="s">
        <v>2515</v>
      </c>
    </row>
    <row r="414" spans="1:15" ht="12.75" x14ac:dyDescent="0.2">
      <c r="A414" s="10" t="s">
        <v>1268</v>
      </c>
      <c r="B414" s="11">
        <v>1</v>
      </c>
      <c r="C414" s="12" t="s">
        <v>2151</v>
      </c>
      <c r="D414" s="12" t="s">
        <v>409</v>
      </c>
      <c r="E414" s="50" t="s">
        <v>4</v>
      </c>
      <c r="F414" s="12" t="str">
        <f>+C$411</f>
        <v>07815K000</v>
      </c>
      <c r="G414" s="14">
        <v>60</v>
      </c>
      <c r="H414" s="14"/>
      <c r="I414" s="15" t="s">
        <v>4</v>
      </c>
      <c r="J414" s="12" t="s">
        <v>261</v>
      </c>
      <c r="K414" s="12" t="s">
        <v>8</v>
      </c>
      <c r="L414" s="14"/>
      <c r="M414" s="14"/>
      <c r="N414" s="31"/>
      <c r="O414" s="12" t="s">
        <v>2515</v>
      </c>
    </row>
    <row r="415" spans="1:15" ht="12.75" x14ac:dyDescent="0.2">
      <c r="A415" s="10" t="s">
        <v>1661</v>
      </c>
      <c r="B415" s="11">
        <v>1</v>
      </c>
      <c r="C415" s="12" t="s">
        <v>2152</v>
      </c>
      <c r="D415" s="12" t="s">
        <v>3331</v>
      </c>
      <c r="E415" s="30" t="s">
        <v>4</v>
      </c>
      <c r="F415" s="12" t="str">
        <f>+C$411</f>
        <v>07815K000</v>
      </c>
      <c r="G415" s="14">
        <v>100</v>
      </c>
      <c r="H415" s="14"/>
      <c r="I415" s="15" t="s">
        <v>4</v>
      </c>
      <c r="J415" s="12" t="s">
        <v>261</v>
      </c>
      <c r="K415" s="12" t="s">
        <v>8</v>
      </c>
      <c r="L415" s="57"/>
      <c r="M415" s="14"/>
      <c r="N415" s="31"/>
      <c r="O415" s="12" t="s">
        <v>2515</v>
      </c>
    </row>
    <row r="416" spans="1:15" ht="12.75" x14ac:dyDescent="0.2">
      <c r="A416" s="19"/>
      <c r="B416" s="20"/>
      <c r="C416" s="21"/>
      <c r="D416" s="22"/>
      <c r="E416" s="22"/>
      <c r="F416" s="22"/>
      <c r="G416" s="23"/>
      <c r="H416" s="23"/>
      <c r="I416" s="24"/>
      <c r="J416" s="22"/>
      <c r="K416" s="22" t="s">
        <v>4</v>
      </c>
      <c r="N416" s="22"/>
    </row>
    <row r="417" spans="1:15" ht="12.75" x14ac:dyDescent="0.2">
      <c r="A417" s="10" t="s">
        <v>1269</v>
      </c>
      <c r="B417" s="11"/>
      <c r="C417" s="12" t="s">
        <v>2200</v>
      </c>
      <c r="D417" s="12" t="s">
        <v>430</v>
      </c>
      <c r="E417" s="40" t="s">
        <v>207</v>
      </c>
      <c r="F417" s="12" t="s">
        <v>4</v>
      </c>
      <c r="G417" s="14">
        <v>175</v>
      </c>
      <c r="H417" s="14">
        <f>SUMPRODUCT(B418:B419,G418:G419)</f>
        <v>175</v>
      </c>
      <c r="I417" s="15"/>
      <c r="J417" s="12" t="s">
        <v>102</v>
      </c>
      <c r="K417" s="12" t="s">
        <v>21</v>
      </c>
      <c r="L417" s="11"/>
      <c r="M417" s="14"/>
      <c r="N417" s="60" t="s">
        <v>246</v>
      </c>
      <c r="O417" s="12" t="s">
        <v>2486</v>
      </c>
    </row>
    <row r="418" spans="1:15" ht="12.75" x14ac:dyDescent="0.2">
      <c r="A418" s="10" t="s">
        <v>1270</v>
      </c>
      <c r="B418" s="11">
        <v>1</v>
      </c>
      <c r="C418" s="12" t="s">
        <v>2201</v>
      </c>
      <c r="D418" s="12" t="s">
        <v>676</v>
      </c>
      <c r="E418" s="41" t="s">
        <v>4</v>
      </c>
      <c r="F418" s="12" t="str">
        <f>+C$417</f>
        <v>08640K000</v>
      </c>
      <c r="G418" s="14">
        <v>84</v>
      </c>
      <c r="H418" s="14"/>
      <c r="I418" s="15" t="s">
        <v>4</v>
      </c>
      <c r="J418" s="12" t="s">
        <v>102</v>
      </c>
      <c r="K418" s="12" t="s">
        <v>21</v>
      </c>
      <c r="L418" s="11"/>
      <c r="M418" s="14"/>
      <c r="N418" s="31"/>
      <c r="O418" s="12" t="s">
        <v>2486</v>
      </c>
    </row>
    <row r="419" spans="1:15" ht="12.75" x14ac:dyDescent="0.2">
      <c r="A419" s="10" t="s">
        <v>1271</v>
      </c>
      <c r="B419" s="11">
        <v>1</v>
      </c>
      <c r="C419" s="12" t="s">
        <v>2202</v>
      </c>
      <c r="D419" s="12" t="s">
        <v>677</v>
      </c>
      <c r="E419" s="41" t="s">
        <v>4</v>
      </c>
      <c r="F419" s="12" t="str">
        <f>+C$417</f>
        <v>08640K000</v>
      </c>
      <c r="G419" s="14">
        <v>91</v>
      </c>
      <c r="H419" s="14"/>
      <c r="I419" s="15" t="s">
        <v>4</v>
      </c>
      <c r="J419" s="12" t="s">
        <v>102</v>
      </c>
      <c r="K419" s="12" t="s">
        <v>21</v>
      </c>
      <c r="L419" s="11"/>
      <c r="M419" s="14"/>
      <c r="N419" s="31"/>
      <c r="O419" s="12" t="s">
        <v>2486</v>
      </c>
    </row>
    <row r="420" spans="1:15" ht="12.75" x14ac:dyDescent="0.2">
      <c r="A420" s="10" t="s">
        <v>1272</v>
      </c>
      <c r="B420" s="11"/>
      <c r="C420" s="12" t="s">
        <v>2189</v>
      </c>
      <c r="D420" s="12" t="s">
        <v>432</v>
      </c>
      <c r="E420" s="32" t="s">
        <v>5</v>
      </c>
      <c r="F420" s="12" t="s">
        <v>4</v>
      </c>
      <c r="G420" s="14">
        <v>58</v>
      </c>
      <c r="H420" s="14">
        <f>SUMPRODUCT(B421:B423,G421:G423)</f>
        <v>58</v>
      </c>
      <c r="I420" s="15" t="s">
        <v>6</v>
      </c>
      <c r="J420" s="12" t="s">
        <v>102</v>
      </c>
      <c r="K420" s="12" t="s">
        <v>21</v>
      </c>
      <c r="L420" s="11"/>
      <c r="M420" s="14"/>
      <c r="N420" s="31"/>
      <c r="O420" s="12" t="s">
        <v>2516</v>
      </c>
    </row>
    <row r="421" spans="1:15" ht="12.75" x14ac:dyDescent="0.2">
      <c r="A421" s="10" t="s">
        <v>1273</v>
      </c>
      <c r="B421" s="11">
        <v>1</v>
      </c>
      <c r="C421" s="12" t="s">
        <v>2190</v>
      </c>
      <c r="D421" s="12" t="s">
        <v>678</v>
      </c>
      <c r="E421" s="41" t="s">
        <v>4</v>
      </c>
      <c r="F421" s="12" t="str">
        <f>+C$420</f>
        <v>08670K000</v>
      </c>
      <c r="G421" s="14">
        <v>32</v>
      </c>
      <c r="H421" s="14"/>
      <c r="I421" s="15" t="s">
        <v>4</v>
      </c>
      <c r="J421" s="12" t="s">
        <v>102</v>
      </c>
      <c r="K421" s="12" t="s">
        <v>21</v>
      </c>
      <c r="L421" s="11"/>
      <c r="M421" s="14"/>
      <c r="N421" s="31"/>
      <c r="O421" s="12" t="s">
        <v>2516</v>
      </c>
    </row>
    <row r="422" spans="1:15" ht="12.75" x14ac:dyDescent="0.2">
      <c r="A422" s="10" t="s">
        <v>1274</v>
      </c>
      <c r="B422" s="11">
        <v>1</v>
      </c>
      <c r="C422" s="12" t="s">
        <v>2191</v>
      </c>
      <c r="D422" s="12" t="s">
        <v>832</v>
      </c>
      <c r="E422" s="41" t="s">
        <v>4</v>
      </c>
      <c r="F422" s="12" t="str">
        <f>+C$420</f>
        <v>08670K000</v>
      </c>
      <c r="G422" s="14">
        <v>14</v>
      </c>
      <c r="H422" s="14"/>
      <c r="I422" s="15" t="s">
        <v>4</v>
      </c>
      <c r="J422" s="12" t="s">
        <v>102</v>
      </c>
      <c r="K422" s="12" t="s">
        <v>21</v>
      </c>
      <c r="L422" s="11"/>
      <c r="M422" s="14"/>
      <c r="N422" s="31"/>
      <c r="O422" s="12" t="s">
        <v>2516</v>
      </c>
    </row>
    <row r="423" spans="1:15" ht="12.75" x14ac:dyDescent="0.2">
      <c r="A423" s="10" t="s">
        <v>1275</v>
      </c>
      <c r="B423" s="11">
        <v>1</v>
      </c>
      <c r="C423" s="12" t="s">
        <v>2192</v>
      </c>
      <c r="D423" s="12" t="s">
        <v>2060</v>
      </c>
      <c r="E423" s="41" t="s">
        <v>4</v>
      </c>
      <c r="F423" s="12" t="str">
        <f>+C$420</f>
        <v>08670K000</v>
      </c>
      <c r="G423" s="14">
        <v>12</v>
      </c>
      <c r="H423" s="14"/>
      <c r="I423" s="15" t="s">
        <v>4</v>
      </c>
      <c r="J423" s="12" t="s">
        <v>102</v>
      </c>
      <c r="K423" s="12" t="s">
        <v>21</v>
      </c>
      <c r="L423" s="11"/>
      <c r="M423" s="14"/>
      <c r="N423" s="31"/>
      <c r="O423" s="12" t="s">
        <v>2516</v>
      </c>
    </row>
    <row r="424" spans="1:15" ht="12.75" x14ac:dyDescent="0.2">
      <c r="A424" s="10" t="s">
        <v>1276</v>
      </c>
      <c r="B424" s="11"/>
      <c r="C424" s="12" t="s">
        <v>2196</v>
      </c>
      <c r="D424" s="12" t="s">
        <v>415</v>
      </c>
      <c r="E424" s="29" t="s">
        <v>45</v>
      </c>
      <c r="F424" s="12" t="s">
        <v>4</v>
      </c>
      <c r="G424" s="14">
        <v>99</v>
      </c>
      <c r="H424" s="14">
        <f>SUMPRODUCT(B425:B427,G425:G427)</f>
        <v>99</v>
      </c>
      <c r="I424" s="15" t="s">
        <v>6</v>
      </c>
      <c r="J424" s="12" t="s">
        <v>102</v>
      </c>
      <c r="K424" s="12" t="s">
        <v>21</v>
      </c>
      <c r="L424" s="11"/>
      <c r="M424" s="14"/>
      <c r="N424" s="31"/>
      <c r="O424" s="12" t="s">
        <v>2486</v>
      </c>
    </row>
    <row r="425" spans="1:15" ht="12.75" x14ac:dyDescent="0.2">
      <c r="A425" s="10" t="s">
        <v>1277</v>
      </c>
      <c r="B425" s="11">
        <v>1</v>
      </c>
      <c r="C425" s="12" t="s">
        <v>2197</v>
      </c>
      <c r="D425" s="12" t="s">
        <v>679</v>
      </c>
      <c r="E425" s="41" t="s">
        <v>4</v>
      </c>
      <c r="F425" s="12" t="str">
        <f>+C$424</f>
        <v>08420K000</v>
      </c>
      <c r="G425" s="14">
        <v>40</v>
      </c>
      <c r="H425" s="14"/>
      <c r="I425" s="15" t="s">
        <v>4</v>
      </c>
      <c r="J425" s="12" t="s">
        <v>102</v>
      </c>
      <c r="K425" s="12" t="s">
        <v>21</v>
      </c>
      <c r="L425" s="11"/>
      <c r="M425" s="14"/>
      <c r="N425" s="31"/>
      <c r="O425" s="12" t="s">
        <v>2486</v>
      </c>
    </row>
    <row r="426" spans="1:15" ht="12.75" x14ac:dyDescent="0.2">
      <c r="A426" s="10" t="s">
        <v>1278</v>
      </c>
      <c r="B426" s="11">
        <v>1</v>
      </c>
      <c r="C426" s="12" t="s">
        <v>2198</v>
      </c>
      <c r="D426" s="12" t="s">
        <v>680</v>
      </c>
      <c r="E426" s="41" t="s">
        <v>4</v>
      </c>
      <c r="F426" s="12" t="str">
        <f>+C$424</f>
        <v>08420K000</v>
      </c>
      <c r="G426" s="14">
        <v>24</v>
      </c>
      <c r="H426" s="14"/>
      <c r="I426" s="15" t="s">
        <v>4</v>
      </c>
      <c r="J426" s="12" t="s">
        <v>102</v>
      </c>
      <c r="K426" s="12" t="s">
        <v>21</v>
      </c>
      <c r="L426" s="11"/>
      <c r="M426" s="14"/>
      <c r="N426" s="31"/>
      <c r="O426" s="12" t="s">
        <v>2486</v>
      </c>
    </row>
    <row r="427" spans="1:15" ht="12.75" x14ac:dyDescent="0.2">
      <c r="A427" s="10" t="s">
        <v>1279</v>
      </c>
      <c r="B427" s="11">
        <v>1</v>
      </c>
      <c r="C427" s="12" t="s">
        <v>2199</v>
      </c>
      <c r="D427" s="12" t="s">
        <v>681</v>
      </c>
      <c r="E427" s="41" t="s">
        <v>4</v>
      </c>
      <c r="F427" s="12" t="str">
        <f>+C$424</f>
        <v>08420K000</v>
      </c>
      <c r="G427" s="14">
        <v>35</v>
      </c>
      <c r="H427" s="14"/>
      <c r="I427" s="15" t="s">
        <v>4</v>
      </c>
      <c r="J427" s="12" t="s">
        <v>102</v>
      </c>
      <c r="K427" s="12" t="s">
        <v>21</v>
      </c>
      <c r="L427" s="11"/>
      <c r="M427" s="14"/>
      <c r="N427" s="31"/>
      <c r="O427" s="12" t="s">
        <v>2486</v>
      </c>
    </row>
    <row r="428" spans="1:15" ht="12.75" x14ac:dyDescent="0.2">
      <c r="A428" s="10" t="s">
        <v>1280</v>
      </c>
      <c r="B428" s="11"/>
      <c r="C428" s="12" t="s">
        <v>2193</v>
      </c>
      <c r="D428" s="12" t="s">
        <v>421</v>
      </c>
      <c r="E428" s="32" t="s">
        <v>5</v>
      </c>
      <c r="F428" s="12" t="s">
        <v>4</v>
      </c>
      <c r="G428" s="14">
        <v>72</v>
      </c>
      <c r="H428" s="14">
        <f>SUMPRODUCT(B429:B430,G429:G430)</f>
        <v>72</v>
      </c>
      <c r="I428" s="15" t="s">
        <v>6</v>
      </c>
      <c r="J428" s="12" t="s">
        <v>102</v>
      </c>
      <c r="K428" s="12" t="s">
        <v>21</v>
      </c>
      <c r="L428" s="11"/>
      <c r="M428" s="14"/>
      <c r="N428" s="31"/>
      <c r="O428" s="12" t="s">
        <v>2486</v>
      </c>
    </row>
    <row r="429" spans="1:15" ht="12.75" x14ac:dyDescent="0.2">
      <c r="A429" s="10" t="s">
        <v>1281</v>
      </c>
      <c r="B429" s="11">
        <v>1</v>
      </c>
      <c r="C429" s="12" t="s">
        <v>2194</v>
      </c>
      <c r="D429" s="12" t="s">
        <v>682</v>
      </c>
      <c r="E429" s="41" t="s">
        <v>4</v>
      </c>
      <c r="F429" s="12" t="str">
        <f>+C$428</f>
        <v>08485K000</v>
      </c>
      <c r="G429" s="14">
        <v>44</v>
      </c>
      <c r="H429" s="14"/>
      <c r="I429" s="15" t="s">
        <v>4</v>
      </c>
      <c r="J429" s="12" t="s">
        <v>102</v>
      </c>
      <c r="K429" s="12" t="s">
        <v>21</v>
      </c>
      <c r="L429" s="11"/>
      <c r="M429" s="14"/>
      <c r="N429" s="31"/>
      <c r="O429" s="12" t="s">
        <v>2486</v>
      </c>
    </row>
    <row r="430" spans="1:15" ht="12.75" x14ac:dyDescent="0.2">
      <c r="A430" s="10" t="s">
        <v>1282</v>
      </c>
      <c r="B430" s="11">
        <v>1</v>
      </c>
      <c r="C430" s="12" t="s">
        <v>2195</v>
      </c>
      <c r="D430" s="12" t="s">
        <v>683</v>
      </c>
      <c r="E430" s="41" t="s">
        <v>4</v>
      </c>
      <c r="F430" s="12" t="str">
        <f>+C$428</f>
        <v>08485K000</v>
      </c>
      <c r="G430" s="14">
        <v>28</v>
      </c>
      <c r="H430" s="14"/>
      <c r="I430" s="15" t="s">
        <v>4</v>
      </c>
      <c r="J430" s="12" t="s">
        <v>102</v>
      </c>
      <c r="K430" s="12" t="s">
        <v>21</v>
      </c>
      <c r="L430" s="11"/>
      <c r="M430" s="14"/>
      <c r="N430" s="31"/>
      <c r="O430" s="12" t="s">
        <v>2486</v>
      </c>
    </row>
    <row r="431" spans="1:15" ht="12.75" x14ac:dyDescent="0.2">
      <c r="A431" s="10" t="s">
        <v>1283</v>
      </c>
      <c r="B431" s="11"/>
      <c r="C431" s="12" t="s">
        <v>2170</v>
      </c>
      <c r="D431" s="12" t="s">
        <v>413</v>
      </c>
      <c r="E431" s="37" t="s">
        <v>285</v>
      </c>
      <c r="F431" s="12" t="s">
        <v>4</v>
      </c>
      <c r="G431" s="14">
        <v>62</v>
      </c>
      <c r="H431" s="14">
        <f>SUMPRODUCT(B432:B435,G432:G435)</f>
        <v>62</v>
      </c>
      <c r="I431" s="15" t="s">
        <v>6</v>
      </c>
      <c r="J431" s="12" t="s">
        <v>102</v>
      </c>
      <c r="K431" s="12" t="s">
        <v>21</v>
      </c>
      <c r="L431" s="11"/>
      <c r="M431" s="14"/>
      <c r="N431" s="31"/>
      <c r="O431" s="12" t="s">
        <v>2517</v>
      </c>
    </row>
    <row r="432" spans="1:15" ht="12.75" x14ac:dyDescent="0.2">
      <c r="A432" s="10" t="s">
        <v>1284</v>
      </c>
      <c r="B432" s="11">
        <v>1</v>
      </c>
      <c r="C432" s="12" t="s">
        <v>2171</v>
      </c>
      <c r="D432" s="12" t="s">
        <v>423</v>
      </c>
      <c r="E432" s="41" t="s">
        <v>4</v>
      </c>
      <c r="F432" s="12" t="str">
        <f>+C$431</f>
        <v>08300K000</v>
      </c>
      <c r="G432" s="14">
        <v>16</v>
      </c>
      <c r="H432" s="14"/>
      <c r="I432" s="15"/>
      <c r="J432" s="12" t="s">
        <v>102</v>
      </c>
      <c r="K432" s="12" t="s">
        <v>21</v>
      </c>
      <c r="L432" s="11"/>
      <c r="M432" s="14"/>
      <c r="N432" s="31"/>
      <c r="O432" s="12" t="s">
        <v>2517</v>
      </c>
    </row>
    <row r="433" spans="1:15" ht="12.75" x14ac:dyDescent="0.2">
      <c r="A433" s="10" t="s">
        <v>1593</v>
      </c>
      <c r="B433" s="11">
        <v>1</v>
      </c>
      <c r="C433" s="12" t="s">
        <v>2172</v>
      </c>
      <c r="D433" s="12" t="s">
        <v>424</v>
      </c>
      <c r="E433" s="41" t="s">
        <v>4</v>
      </c>
      <c r="F433" s="12" t="str">
        <f>+C$431</f>
        <v>08300K000</v>
      </c>
      <c r="G433" s="14">
        <v>7</v>
      </c>
      <c r="H433" s="14"/>
      <c r="I433" s="15"/>
      <c r="J433" s="12" t="s">
        <v>102</v>
      </c>
      <c r="K433" s="12" t="s">
        <v>21</v>
      </c>
      <c r="L433" s="11"/>
      <c r="M433" s="14"/>
      <c r="N433" s="31"/>
      <c r="O433" s="12" t="s">
        <v>2517</v>
      </c>
    </row>
    <row r="434" spans="1:15" ht="12.75" x14ac:dyDescent="0.2">
      <c r="A434" s="10" t="s">
        <v>1594</v>
      </c>
      <c r="B434" s="11">
        <v>1</v>
      </c>
      <c r="C434" s="12" t="s">
        <v>2173</v>
      </c>
      <c r="D434" s="12" t="s">
        <v>425</v>
      </c>
      <c r="E434" s="41" t="s">
        <v>4</v>
      </c>
      <c r="F434" s="12" t="str">
        <f>+C$431</f>
        <v>08300K000</v>
      </c>
      <c r="G434" s="14">
        <v>4</v>
      </c>
      <c r="H434" s="14"/>
      <c r="I434" s="15"/>
      <c r="J434" s="12" t="s">
        <v>102</v>
      </c>
      <c r="K434" s="12" t="s">
        <v>21</v>
      </c>
      <c r="L434" s="11"/>
      <c r="M434" s="14"/>
      <c r="N434" s="31"/>
      <c r="O434" s="12" t="s">
        <v>2517</v>
      </c>
    </row>
    <row r="435" spans="1:15" ht="12.75" x14ac:dyDescent="0.2">
      <c r="A435" s="10" t="s">
        <v>1595</v>
      </c>
      <c r="B435" s="11">
        <v>5</v>
      </c>
      <c r="C435" s="12" t="s">
        <v>2174</v>
      </c>
      <c r="D435" s="12" t="s">
        <v>426</v>
      </c>
      <c r="E435" s="41" t="s">
        <v>4</v>
      </c>
      <c r="F435" s="12" t="str">
        <f>+C$431</f>
        <v>08300K000</v>
      </c>
      <c r="G435" s="14">
        <v>7</v>
      </c>
      <c r="H435" s="14"/>
      <c r="I435" s="15"/>
      <c r="J435" s="12" t="s">
        <v>102</v>
      </c>
      <c r="K435" s="12" t="s">
        <v>21</v>
      </c>
      <c r="L435" s="11"/>
      <c r="M435" s="14"/>
      <c r="N435" s="31"/>
      <c r="O435" s="12" t="s">
        <v>2517</v>
      </c>
    </row>
    <row r="436" spans="1:15" ht="12.75" x14ac:dyDescent="0.2">
      <c r="A436" s="10" t="s">
        <v>1596</v>
      </c>
      <c r="B436" s="11"/>
      <c r="C436" s="12" t="s">
        <v>2184</v>
      </c>
      <c r="D436" s="12" t="s">
        <v>416</v>
      </c>
      <c r="E436" s="37" t="s">
        <v>285</v>
      </c>
      <c r="F436" s="12" t="s">
        <v>4</v>
      </c>
      <c r="G436" s="14">
        <v>21</v>
      </c>
      <c r="H436" s="14">
        <f>SUMPRODUCT(B437:B440,G437:G440)</f>
        <v>21</v>
      </c>
      <c r="I436" s="15" t="s">
        <v>6</v>
      </c>
      <c r="J436" s="12" t="s">
        <v>102</v>
      </c>
      <c r="K436" s="12" t="s">
        <v>21</v>
      </c>
      <c r="L436" s="11"/>
      <c r="M436" s="14"/>
      <c r="N436" s="31"/>
      <c r="O436" s="12" t="s">
        <v>2516</v>
      </c>
    </row>
    <row r="437" spans="1:15" ht="12.75" x14ac:dyDescent="0.2">
      <c r="A437" s="10" t="s">
        <v>1597</v>
      </c>
      <c r="B437" s="11">
        <v>1</v>
      </c>
      <c r="C437" s="12" t="s">
        <v>2185</v>
      </c>
      <c r="D437" s="12" t="s">
        <v>684</v>
      </c>
      <c r="E437" s="41" t="s">
        <v>4</v>
      </c>
      <c r="F437" s="12" t="str">
        <f>+C$436</f>
        <v>08430K000</v>
      </c>
      <c r="G437" s="14">
        <v>6</v>
      </c>
      <c r="H437" s="14"/>
      <c r="I437" s="15" t="s">
        <v>4</v>
      </c>
      <c r="J437" s="12" t="s">
        <v>102</v>
      </c>
      <c r="K437" s="12" t="s">
        <v>21</v>
      </c>
      <c r="L437" s="11"/>
      <c r="M437" s="14"/>
      <c r="N437" s="31"/>
      <c r="O437" s="12" t="s">
        <v>2516</v>
      </c>
    </row>
    <row r="438" spans="1:15" ht="12.75" x14ac:dyDescent="0.2">
      <c r="A438" s="10" t="s">
        <v>1598</v>
      </c>
      <c r="B438" s="11">
        <v>1</v>
      </c>
      <c r="C438" s="12" t="s">
        <v>2186</v>
      </c>
      <c r="D438" s="12" t="s">
        <v>685</v>
      </c>
      <c r="E438" s="41" t="s">
        <v>4</v>
      </c>
      <c r="F438" s="12" t="str">
        <f>+C$436</f>
        <v>08430K000</v>
      </c>
      <c r="G438" s="14">
        <v>6</v>
      </c>
      <c r="H438" s="14"/>
      <c r="I438" s="15" t="s">
        <v>4</v>
      </c>
      <c r="J438" s="12" t="s">
        <v>102</v>
      </c>
      <c r="K438" s="12" t="s">
        <v>21</v>
      </c>
      <c r="L438" s="11"/>
      <c r="M438" s="14"/>
      <c r="N438" s="31"/>
      <c r="O438" s="12" t="s">
        <v>2516</v>
      </c>
    </row>
    <row r="439" spans="1:15" ht="12.75" x14ac:dyDescent="0.2">
      <c r="A439" s="10" t="s">
        <v>1599</v>
      </c>
      <c r="B439" s="11">
        <v>1</v>
      </c>
      <c r="C439" s="12" t="s">
        <v>2187</v>
      </c>
      <c r="D439" s="12" t="s">
        <v>686</v>
      </c>
      <c r="E439" s="41" t="s">
        <v>4</v>
      </c>
      <c r="F439" s="12" t="str">
        <f>+C$436</f>
        <v>08430K000</v>
      </c>
      <c r="G439" s="14">
        <v>5</v>
      </c>
      <c r="H439" s="14"/>
      <c r="I439" s="15" t="s">
        <v>4</v>
      </c>
      <c r="J439" s="12" t="s">
        <v>102</v>
      </c>
      <c r="K439" s="12" t="s">
        <v>21</v>
      </c>
      <c r="L439" s="11"/>
      <c r="M439" s="14"/>
      <c r="N439" s="31"/>
      <c r="O439" s="12" t="s">
        <v>2516</v>
      </c>
    </row>
    <row r="440" spans="1:15" ht="12.75" x14ac:dyDescent="0.2">
      <c r="A440" s="10" t="s">
        <v>1600</v>
      </c>
      <c r="B440" s="11">
        <v>1</v>
      </c>
      <c r="C440" s="12" t="s">
        <v>2188</v>
      </c>
      <c r="D440" s="12" t="s">
        <v>687</v>
      </c>
      <c r="E440" s="41" t="s">
        <v>4</v>
      </c>
      <c r="F440" s="12" t="str">
        <f>+C$436</f>
        <v>08430K000</v>
      </c>
      <c r="G440" s="14">
        <v>4</v>
      </c>
      <c r="H440" s="14"/>
      <c r="I440" s="15" t="s">
        <v>4</v>
      </c>
      <c r="J440" s="12" t="s">
        <v>102</v>
      </c>
      <c r="K440" s="12" t="s">
        <v>21</v>
      </c>
      <c r="L440" s="11"/>
      <c r="M440" s="14"/>
      <c r="N440" s="31"/>
      <c r="O440" s="12" t="s">
        <v>2516</v>
      </c>
    </row>
    <row r="441" spans="1:15" ht="12.75" x14ac:dyDescent="0.2">
      <c r="A441" s="10" t="s">
        <v>1601</v>
      </c>
      <c r="B441" s="11"/>
      <c r="C441" s="12" t="s">
        <v>2168</v>
      </c>
      <c r="D441" s="12" t="s">
        <v>103</v>
      </c>
      <c r="E441" s="41"/>
      <c r="F441" s="12" t="s">
        <v>4</v>
      </c>
      <c r="G441" s="14">
        <v>13</v>
      </c>
      <c r="H441" s="14"/>
      <c r="I441" s="15" t="s">
        <v>6</v>
      </c>
      <c r="J441" s="12" t="s">
        <v>102</v>
      </c>
      <c r="K441" s="12" t="s">
        <v>21</v>
      </c>
      <c r="L441" s="11"/>
      <c r="M441" s="14"/>
      <c r="N441" s="31"/>
      <c r="O441" s="12" t="s">
        <v>2518</v>
      </c>
    </row>
    <row r="442" spans="1:15" ht="12.75" x14ac:dyDescent="0.2">
      <c r="A442" s="10" t="s">
        <v>1602</v>
      </c>
      <c r="B442" s="11"/>
      <c r="C442" s="12" t="s">
        <v>2161</v>
      </c>
      <c r="D442" s="12" t="s">
        <v>417</v>
      </c>
      <c r="E442" s="41" t="s">
        <v>4</v>
      </c>
      <c r="F442" s="12" t="s">
        <v>4</v>
      </c>
      <c r="G442" s="57">
        <v>65</v>
      </c>
      <c r="H442" s="14"/>
      <c r="I442" s="15" t="s">
        <v>6</v>
      </c>
      <c r="J442" s="12" t="s">
        <v>102</v>
      </c>
      <c r="K442" s="12" t="s">
        <v>21</v>
      </c>
      <c r="L442" s="11"/>
      <c r="M442" s="14">
        <v>66</v>
      </c>
      <c r="N442" s="31"/>
      <c r="O442" s="12" t="s">
        <v>2519</v>
      </c>
    </row>
    <row r="443" spans="1:15" ht="12.75" x14ac:dyDescent="0.2">
      <c r="A443" s="10" t="s">
        <v>1603</v>
      </c>
      <c r="B443" s="11"/>
      <c r="C443" s="12" t="s">
        <v>2162</v>
      </c>
      <c r="D443" s="12" t="s">
        <v>418</v>
      </c>
      <c r="E443" s="41" t="s">
        <v>4</v>
      </c>
      <c r="F443" s="12" t="s">
        <v>4</v>
      </c>
      <c r="G443" s="14">
        <v>76</v>
      </c>
      <c r="H443" s="14"/>
      <c r="I443" s="15" t="s">
        <v>6</v>
      </c>
      <c r="J443" s="12" t="s">
        <v>102</v>
      </c>
      <c r="K443" s="12" t="s">
        <v>21</v>
      </c>
      <c r="L443" s="11"/>
      <c r="M443" s="14"/>
      <c r="N443" s="31"/>
      <c r="O443" s="12" t="s">
        <v>3332</v>
      </c>
    </row>
    <row r="444" spans="1:15" ht="12.75" x14ac:dyDescent="0.2">
      <c r="A444" s="10" t="s">
        <v>1604</v>
      </c>
      <c r="B444" s="11"/>
      <c r="C444" s="12" t="s">
        <v>2165</v>
      </c>
      <c r="D444" s="12" t="s">
        <v>419</v>
      </c>
      <c r="E444" s="37" t="s">
        <v>285</v>
      </c>
      <c r="F444" s="12" t="s">
        <v>4</v>
      </c>
      <c r="G444" s="57">
        <v>43</v>
      </c>
      <c r="H444" s="14">
        <f>SUMPRODUCT(B445:B446,G445:G446)</f>
        <v>43</v>
      </c>
      <c r="I444" s="15" t="s">
        <v>6</v>
      </c>
      <c r="J444" s="12" t="s">
        <v>102</v>
      </c>
      <c r="K444" s="12" t="s">
        <v>21</v>
      </c>
      <c r="L444" s="11"/>
      <c r="M444" s="14">
        <v>44</v>
      </c>
      <c r="N444" s="31"/>
      <c r="O444" s="12" t="s">
        <v>2520</v>
      </c>
    </row>
    <row r="445" spans="1:15" ht="12.75" x14ac:dyDescent="0.2">
      <c r="A445" s="10" t="s">
        <v>1605</v>
      </c>
      <c r="B445" s="11">
        <v>1</v>
      </c>
      <c r="C445" s="12" t="s">
        <v>2166</v>
      </c>
      <c r="D445" s="12" t="s">
        <v>688</v>
      </c>
      <c r="E445" s="41" t="s">
        <v>4</v>
      </c>
      <c r="F445" s="12" t="str">
        <f>+C$444</f>
        <v>08460K000</v>
      </c>
      <c r="G445" s="57">
        <v>25</v>
      </c>
      <c r="H445" s="14"/>
      <c r="I445" s="15" t="s">
        <v>4</v>
      </c>
      <c r="J445" s="12" t="s">
        <v>102</v>
      </c>
      <c r="K445" s="12" t="s">
        <v>21</v>
      </c>
      <c r="L445" s="11"/>
      <c r="M445" s="14">
        <v>26</v>
      </c>
      <c r="N445" s="31"/>
      <c r="O445" s="12" t="s">
        <v>2520</v>
      </c>
    </row>
    <row r="446" spans="1:15" ht="12.75" x14ac:dyDescent="0.2">
      <c r="A446" s="10" t="s">
        <v>1606</v>
      </c>
      <c r="B446" s="11">
        <v>1</v>
      </c>
      <c r="C446" s="12" t="s">
        <v>2167</v>
      </c>
      <c r="D446" s="12" t="s">
        <v>689</v>
      </c>
      <c r="E446" s="41" t="s">
        <v>4</v>
      </c>
      <c r="F446" s="12" t="str">
        <f>+C$444</f>
        <v>08460K000</v>
      </c>
      <c r="G446" s="14">
        <v>18</v>
      </c>
      <c r="H446" s="14"/>
      <c r="I446" s="15" t="s">
        <v>4</v>
      </c>
      <c r="J446" s="12" t="s">
        <v>102</v>
      </c>
      <c r="K446" s="12" t="s">
        <v>21</v>
      </c>
      <c r="L446" s="11"/>
      <c r="M446" s="14"/>
      <c r="N446" s="31"/>
      <c r="O446" s="12" t="s">
        <v>2520</v>
      </c>
    </row>
    <row r="447" spans="1:15" ht="12.75" x14ac:dyDescent="0.2">
      <c r="A447" s="10" t="s">
        <v>1607</v>
      </c>
      <c r="B447" s="11"/>
      <c r="C447" s="12" t="s">
        <v>2164</v>
      </c>
      <c r="D447" s="12" t="s">
        <v>420</v>
      </c>
      <c r="E447" s="41" t="s">
        <v>4</v>
      </c>
      <c r="F447" s="12" t="s">
        <v>4</v>
      </c>
      <c r="G447" s="14">
        <v>90</v>
      </c>
      <c r="H447" s="14"/>
      <c r="I447" s="15" t="s">
        <v>6</v>
      </c>
      <c r="J447" s="12" t="s">
        <v>102</v>
      </c>
      <c r="K447" s="12" t="s">
        <v>21</v>
      </c>
      <c r="L447" s="11"/>
      <c r="M447" s="14"/>
      <c r="N447" s="31"/>
      <c r="O447" s="12" t="s">
        <v>2521</v>
      </c>
    </row>
    <row r="448" spans="1:15" ht="12.75" x14ac:dyDescent="0.2">
      <c r="A448" s="10" t="s">
        <v>1608</v>
      </c>
      <c r="B448" s="11"/>
      <c r="C448" s="12" t="s">
        <v>2054</v>
      </c>
      <c r="D448" s="12" t="s">
        <v>422</v>
      </c>
      <c r="E448" s="36" t="s">
        <v>39</v>
      </c>
      <c r="F448" s="12" t="s">
        <v>4</v>
      </c>
      <c r="G448" s="14">
        <v>70</v>
      </c>
      <c r="H448" s="14">
        <f>SUMPRODUCT(B449:B452,G449:G452)</f>
        <v>70</v>
      </c>
      <c r="I448" s="15" t="s">
        <v>6</v>
      </c>
      <c r="J448" s="12" t="s">
        <v>102</v>
      </c>
      <c r="K448" s="12" t="s">
        <v>21</v>
      </c>
      <c r="L448" s="11"/>
      <c r="M448" s="14"/>
      <c r="N448" s="31"/>
      <c r="O448" s="12" t="s">
        <v>2516</v>
      </c>
    </row>
    <row r="449" spans="1:15" ht="12.75" x14ac:dyDescent="0.2">
      <c r="A449" s="10" t="s">
        <v>1609</v>
      </c>
      <c r="B449" s="11">
        <v>1</v>
      </c>
      <c r="C449" s="12" t="s">
        <v>2175</v>
      </c>
      <c r="D449" s="12" t="s">
        <v>2179</v>
      </c>
      <c r="E449" s="41"/>
      <c r="F449" s="12" t="str">
        <f>+C$448</f>
        <v>08480K000</v>
      </c>
      <c r="G449" s="14">
        <v>45</v>
      </c>
      <c r="H449" s="14"/>
      <c r="I449" s="15"/>
      <c r="J449" s="12" t="s">
        <v>102</v>
      </c>
      <c r="K449" s="12" t="s">
        <v>21</v>
      </c>
      <c r="L449" s="11"/>
      <c r="M449" s="14"/>
      <c r="N449" s="31"/>
      <c r="O449" s="12" t="s">
        <v>2516</v>
      </c>
    </row>
    <row r="450" spans="1:15" ht="12.75" x14ac:dyDescent="0.2">
      <c r="A450" s="10" t="s">
        <v>1610</v>
      </c>
      <c r="B450" s="11">
        <v>1</v>
      </c>
      <c r="C450" s="12" t="s">
        <v>2176</v>
      </c>
      <c r="D450" s="12" t="s">
        <v>2180</v>
      </c>
      <c r="E450" s="41"/>
      <c r="F450" s="12" t="str">
        <f>+C$448</f>
        <v>08480K000</v>
      </c>
      <c r="G450" s="14">
        <v>7</v>
      </c>
      <c r="H450" s="14"/>
      <c r="I450" s="15"/>
      <c r="J450" s="12" t="s">
        <v>102</v>
      </c>
      <c r="K450" s="12" t="s">
        <v>21</v>
      </c>
      <c r="L450" s="11"/>
      <c r="M450" s="14"/>
      <c r="N450" s="31"/>
      <c r="O450" s="12" t="s">
        <v>2516</v>
      </c>
    </row>
    <row r="451" spans="1:15" ht="12.75" x14ac:dyDescent="0.2">
      <c r="A451" s="10" t="s">
        <v>1611</v>
      </c>
      <c r="B451" s="11">
        <v>1</v>
      </c>
      <c r="C451" s="12" t="s">
        <v>2177</v>
      </c>
      <c r="D451" s="12" t="s">
        <v>2181</v>
      </c>
      <c r="E451" s="41"/>
      <c r="F451" s="12" t="str">
        <f>+C$448</f>
        <v>08480K000</v>
      </c>
      <c r="G451" s="14">
        <v>9</v>
      </c>
      <c r="H451" s="14"/>
      <c r="I451" s="15"/>
      <c r="J451" s="12" t="s">
        <v>102</v>
      </c>
      <c r="K451" s="12" t="s">
        <v>21</v>
      </c>
      <c r="L451" s="11"/>
      <c r="M451" s="14"/>
      <c r="N451" s="31"/>
      <c r="O451" s="12" t="s">
        <v>2516</v>
      </c>
    </row>
    <row r="452" spans="1:15" ht="12.75" x14ac:dyDescent="0.2">
      <c r="A452" s="10" t="s">
        <v>1612</v>
      </c>
      <c r="B452" s="11">
        <v>1</v>
      </c>
      <c r="C452" s="12" t="s">
        <v>2178</v>
      </c>
      <c r="D452" s="12" t="s">
        <v>2182</v>
      </c>
      <c r="E452" s="41"/>
      <c r="F452" s="12" t="str">
        <f>+C$448</f>
        <v>08480K000</v>
      </c>
      <c r="G452" s="14">
        <v>9</v>
      </c>
      <c r="H452" s="14"/>
      <c r="I452" s="15"/>
      <c r="J452" s="12" t="s">
        <v>102</v>
      </c>
      <c r="K452" s="12" t="s">
        <v>21</v>
      </c>
      <c r="L452" s="11"/>
      <c r="M452" s="14"/>
      <c r="N452" s="31"/>
      <c r="O452" s="12" t="s">
        <v>2516</v>
      </c>
    </row>
    <row r="453" spans="1:15" ht="12.75" x14ac:dyDescent="0.2">
      <c r="A453" s="10" t="s">
        <v>1613</v>
      </c>
      <c r="B453" s="11"/>
      <c r="C453" s="12" t="s">
        <v>2183</v>
      </c>
      <c r="D453" s="12" t="s">
        <v>104</v>
      </c>
      <c r="E453" s="41" t="s">
        <v>4</v>
      </c>
      <c r="F453" s="12" t="s">
        <v>4</v>
      </c>
      <c r="G453" s="14">
        <v>18</v>
      </c>
      <c r="H453" s="14"/>
      <c r="I453" s="15" t="s">
        <v>6</v>
      </c>
      <c r="J453" s="12" t="s">
        <v>102</v>
      </c>
      <c r="K453" s="12" t="s">
        <v>21</v>
      </c>
      <c r="L453" s="11"/>
      <c r="M453" s="14"/>
      <c r="N453" s="31"/>
      <c r="O453" s="12" t="s">
        <v>2522</v>
      </c>
    </row>
    <row r="454" spans="1:15" ht="12.75" x14ac:dyDescent="0.2">
      <c r="A454" s="10" t="s">
        <v>1614</v>
      </c>
      <c r="B454" s="11"/>
      <c r="C454" s="12" t="s">
        <v>2159</v>
      </c>
      <c r="D454" s="12" t="s">
        <v>427</v>
      </c>
      <c r="E454" s="41" t="s">
        <v>4</v>
      </c>
      <c r="F454" s="12" t="s">
        <v>4</v>
      </c>
      <c r="G454" s="14">
        <v>20</v>
      </c>
      <c r="H454" s="14"/>
      <c r="I454" s="15" t="s">
        <v>6</v>
      </c>
      <c r="J454" s="12" t="s">
        <v>102</v>
      </c>
      <c r="K454" s="12" t="s">
        <v>21</v>
      </c>
      <c r="L454" s="11"/>
      <c r="M454" s="14"/>
      <c r="N454" s="31"/>
      <c r="O454" s="12" t="s">
        <v>2522</v>
      </c>
    </row>
    <row r="455" spans="1:15" ht="12.75" x14ac:dyDescent="0.2">
      <c r="A455" s="10" t="s">
        <v>1615</v>
      </c>
      <c r="B455" s="11"/>
      <c r="C455" s="12" t="s">
        <v>2160</v>
      </c>
      <c r="D455" s="12" t="s">
        <v>428</v>
      </c>
      <c r="E455" s="41" t="s">
        <v>4</v>
      </c>
      <c r="F455" s="12" t="s">
        <v>4</v>
      </c>
      <c r="G455" s="14">
        <v>20</v>
      </c>
      <c r="H455" s="14"/>
      <c r="I455" s="15" t="s">
        <v>6</v>
      </c>
      <c r="J455" s="12" t="s">
        <v>102</v>
      </c>
      <c r="K455" s="12" t="s">
        <v>21</v>
      </c>
      <c r="L455" s="11"/>
      <c r="M455" s="14"/>
      <c r="N455" s="31"/>
      <c r="O455" s="12" t="s">
        <v>2522</v>
      </c>
    </row>
    <row r="456" spans="1:15" ht="12.75" x14ac:dyDescent="0.2">
      <c r="A456" s="10" t="s">
        <v>1616</v>
      </c>
      <c r="B456" s="11"/>
      <c r="C456" s="12" t="s">
        <v>2163</v>
      </c>
      <c r="D456" s="12" t="s">
        <v>429</v>
      </c>
      <c r="E456" s="41" t="s">
        <v>4</v>
      </c>
      <c r="F456" s="12" t="s">
        <v>4</v>
      </c>
      <c r="G456" s="14">
        <v>6</v>
      </c>
      <c r="H456" s="14"/>
      <c r="I456" s="15" t="s">
        <v>6</v>
      </c>
      <c r="J456" s="12" t="s">
        <v>102</v>
      </c>
      <c r="K456" s="12" t="s">
        <v>21</v>
      </c>
      <c r="L456" s="11"/>
      <c r="M456" s="14"/>
      <c r="N456" s="31"/>
      <c r="O456" s="12" t="s">
        <v>2522</v>
      </c>
    </row>
    <row r="457" spans="1:15" ht="12.75" x14ac:dyDescent="0.2">
      <c r="A457" s="10" t="s">
        <v>1617</v>
      </c>
      <c r="B457" s="11"/>
      <c r="C457" s="12" t="s">
        <v>2169</v>
      </c>
      <c r="D457" s="12" t="s">
        <v>431</v>
      </c>
      <c r="E457" s="41" t="s">
        <v>4</v>
      </c>
      <c r="F457" s="12" t="s">
        <v>4</v>
      </c>
      <c r="G457" s="14">
        <v>40</v>
      </c>
      <c r="H457" s="14"/>
      <c r="I457" s="15" t="s">
        <v>6</v>
      </c>
      <c r="J457" s="12" t="s">
        <v>102</v>
      </c>
      <c r="K457" s="12" t="s">
        <v>21</v>
      </c>
      <c r="L457" s="11"/>
      <c r="M457" s="14"/>
      <c r="N457" s="31"/>
      <c r="O457" s="12" t="s">
        <v>3332</v>
      </c>
    </row>
    <row r="458" spans="1:15" ht="12.75" x14ac:dyDescent="0.2">
      <c r="A458" s="10" t="s">
        <v>1618</v>
      </c>
      <c r="B458" s="11"/>
      <c r="C458" s="12" t="s">
        <v>2158</v>
      </c>
      <c r="D458" s="12" t="s">
        <v>105</v>
      </c>
      <c r="E458" s="41" t="s">
        <v>4</v>
      </c>
      <c r="F458" s="12" t="s">
        <v>4</v>
      </c>
      <c r="G458" s="14">
        <v>38</v>
      </c>
      <c r="H458" s="14"/>
      <c r="I458" s="15" t="s">
        <v>6</v>
      </c>
      <c r="J458" s="12" t="s">
        <v>102</v>
      </c>
      <c r="K458" s="12" t="s">
        <v>21</v>
      </c>
      <c r="L458" s="11"/>
      <c r="M458" s="14"/>
      <c r="N458" s="31"/>
      <c r="O458" s="12" t="s">
        <v>2522</v>
      </c>
    </row>
    <row r="459" spans="1:15" ht="12.75" x14ac:dyDescent="0.2">
      <c r="A459" s="19"/>
      <c r="B459" s="20"/>
      <c r="C459" s="21"/>
      <c r="D459" s="22"/>
      <c r="E459" s="22"/>
      <c r="F459" s="22"/>
      <c r="G459" s="23"/>
      <c r="H459" s="23"/>
      <c r="I459" s="24"/>
      <c r="J459" s="22"/>
      <c r="K459" s="22" t="s">
        <v>4</v>
      </c>
      <c r="N459" s="22"/>
    </row>
    <row r="460" spans="1:15" ht="12.75" x14ac:dyDescent="0.2">
      <c r="A460" s="10" t="s">
        <v>1619</v>
      </c>
      <c r="B460" s="11"/>
      <c r="C460" s="12" t="s">
        <v>2153</v>
      </c>
      <c r="D460" s="12" t="s">
        <v>433</v>
      </c>
      <c r="E460" s="41" t="s">
        <v>4</v>
      </c>
      <c r="F460" s="12" t="s">
        <v>4</v>
      </c>
      <c r="G460" s="14">
        <v>27</v>
      </c>
      <c r="H460" s="14"/>
      <c r="I460" s="15" t="s">
        <v>6</v>
      </c>
      <c r="J460" s="12" t="s">
        <v>106</v>
      </c>
      <c r="K460" s="12" t="s">
        <v>21</v>
      </c>
      <c r="L460" s="11"/>
      <c r="M460" s="12"/>
      <c r="N460" s="31"/>
      <c r="O460" s="12" t="s">
        <v>2522</v>
      </c>
    </row>
    <row r="461" spans="1:15" ht="12.75" x14ac:dyDescent="0.2">
      <c r="A461" s="10" t="s">
        <v>2559</v>
      </c>
      <c r="B461" s="11"/>
      <c r="C461" s="12" t="s">
        <v>2154</v>
      </c>
      <c r="D461" s="12" t="s">
        <v>434</v>
      </c>
      <c r="E461" s="42" t="s">
        <v>4</v>
      </c>
      <c r="F461" s="12" t="s">
        <v>4</v>
      </c>
      <c r="G461" s="14">
        <v>66</v>
      </c>
      <c r="H461" s="14"/>
      <c r="I461" s="15" t="s">
        <v>6</v>
      </c>
      <c r="J461" s="12" t="s">
        <v>106</v>
      </c>
      <c r="K461" s="12" t="s">
        <v>21</v>
      </c>
      <c r="L461" s="11"/>
      <c r="M461" s="12"/>
      <c r="N461" s="31"/>
      <c r="O461" s="12" t="s">
        <v>2522</v>
      </c>
    </row>
    <row r="462" spans="1:15" ht="12.75" x14ac:dyDescent="0.2">
      <c r="A462" s="10" t="s">
        <v>2560</v>
      </c>
      <c r="B462" s="11"/>
      <c r="C462" s="12" t="s">
        <v>2155</v>
      </c>
      <c r="D462" s="12" t="s">
        <v>435</v>
      </c>
      <c r="E462" s="42" t="s">
        <v>4</v>
      </c>
      <c r="F462" s="12" t="s">
        <v>4</v>
      </c>
      <c r="G462" s="14">
        <v>46</v>
      </c>
      <c r="H462" s="14"/>
      <c r="I462" s="15" t="s">
        <v>6</v>
      </c>
      <c r="J462" s="12" t="s">
        <v>106</v>
      </c>
      <c r="K462" s="12" t="s">
        <v>21</v>
      </c>
      <c r="L462" s="11"/>
      <c r="M462" s="12"/>
      <c r="N462" s="31"/>
      <c r="O462" s="12" t="s">
        <v>2522</v>
      </c>
    </row>
    <row r="463" spans="1:15" ht="12.75" x14ac:dyDescent="0.2">
      <c r="A463" s="10" t="s">
        <v>2561</v>
      </c>
      <c r="B463" s="11"/>
      <c r="C463" s="12" t="s">
        <v>2156</v>
      </c>
      <c r="D463" s="12" t="s">
        <v>436</v>
      </c>
      <c r="E463" s="42" t="s">
        <v>4</v>
      </c>
      <c r="F463" s="12" t="s">
        <v>4</v>
      </c>
      <c r="G463" s="14">
        <v>33</v>
      </c>
      <c r="H463" s="14"/>
      <c r="I463" s="15" t="s">
        <v>6</v>
      </c>
      <c r="J463" s="12" t="s">
        <v>106</v>
      </c>
      <c r="K463" s="12" t="s">
        <v>21</v>
      </c>
      <c r="L463" s="11"/>
      <c r="M463" s="12"/>
      <c r="N463" s="31"/>
      <c r="O463" s="12" t="s">
        <v>2522</v>
      </c>
    </row>
    <row r="464" spans="1:15" ht="12.75" x14ac:dyDescent="0.2">
      <c r="A464" s="10" t="s">
        <v>2562</v>
      </c>
      <c r="B464" s="11"/>
      <c r="C464" s="12" t="s">
        <v>2157</v>
      </c>
      <c r="D464" s="12" t="s">
        <v>107</v>
      </c>
      <c r="E464" s="42" t="s">
        <v>4</v>
      </c>
      <c r="F464" s="12" t="s">
        <v>4</v>
      </c>
      <c r="G464" s="14">
        <v>166</v>
      </c>
      <c r="H464" s="14"/>
      <c r="I464" s="15" t="s">
        <v>6</v>
      </c>
      <c r="J464" s="12" t="s">
        <v>106</v>
      </c>
      <c r="K464" s="12" t="s">
        <v>21</v>
      </c>
      <c r="L464" s="11"/>
      <c r="M464" s="12"/>
      <c r="N464" s="31"/>
      <c r="O464" s="12" t="s">
        <v>2522</v>
      </c>
    </row>
    <row r="465" spans="1:15" ht="12.75" x14ac:dyDescent="0.2">
      <c r="A465" s="19"/>
      <c r="B465" s="20"/>
      <c r="C465" s="21"/>
      <c r="D465" s="22"/>
      <c r="E465" s="22"/>
      <c r="F465" s="22"/>
      <c r="G465" s="23"/>
      <c r="H465" s="23"/>
      <c r="I465" s="24"/>
      <c r="J465" s="22"/>
      <c r="K465" s="22" t="s">
        <v>4</v>
      </c>
      <c r="N465" s="22"/>
    </row>
    <row r="466" spans="1:15" ht="12.75" x14ac:dyDescent="0.2">
      <c r="A466" s="10" t="s">
        <v>1285</v>
      </c>
      <c r="B466" s="11"/>
      <c r="C466" s="12" t="s">
        <v>1667</v>
      </c>
      <c r="D466" s="12" t="s">
        <v>116</v>
      </c>
      <c r="E466" s="30" t="s">
        <v>4</v>
      </c>
      <c r="F466" s="12" t="s">
        <v>4</v>
      </c>
      <c r="G466" s="57">
        <v>85</v>
      </c>
      <c r="H466" s="14"/>
      <c r="I466" s="15" t="s">
        <v>6</v>
      </c>
      <c r="J466" s="12" t="s">
        <v>113</v>
      </c>
      <c r="K466" s="12" t="s">
        <v>108</v>
      </c>
      <c r="L466" s="11"/>
      <c r="M466" s="14">
        <v>84</v>
      </c>
      <c r="N466" s="31"/>
      <c r="O466" s="12" t="s">
        <v>2523</v>
      </c>
    </row>
    <row r="467" spans="1:15" ht="12.75" x14ac:dyDescent="0.2">
      <c r="A467" s="10" t="s">
        <v>1286</v>
      </c>
      <c r="B467" s="11"/>
      <c r="C467" s="12" t="s">
        <v>1668</v>
      </c>
      <c r="D467" s="12" t="s">
        <v>690</v>
      </c>
      <c r="E467" s="30" t="s">
        <v>4</v>
      </c>
      <c r="F467" s="12" t="s">
        <v>4</v>
      </c>
      <c r="G467" s="57">
        <v>51</v>
      </c>
      <c r="H467" s="14"/>
      <c r="I467" s="15" t="s">
        <v>6</v>
      </c>
      <c r="J467" s="12" t="s">
        <v>113</v>
      </c>
      <c r="K467" s="12" t="s">
        <v>108</v>
      </c>
      <c r="L467" s="11"/>
      <c r="M467" s="14">
        <v>53</v>
      </c>
      <c r="N467" s="31"/>
      <c r="O467" s="12" t="s">
        <v>2523</v>
      </c>
    </row>
    <row r="468" spans="1:15" ht="12.75" x14ac:dyDescent="0.2">
      <c r="A468" s="10" t="s">
        <v>1287</v>
      </c>
      <c r="B468" s="11"/>
      <c r="C468" s="12" t="s">
        <v>2563</v>
      </c>
      <c r="D468" s="12" t="s">
        <v>692</v>
      </c>
      <c r="E468" s="36" t="s">
        <v>39</v>
      </c>
      <c r="F468" s="12" t="s">
        <v>4</v>
      </c>
      <c r="G468" s="14">
        <v>41</v>
      </c>
      <c r="H468" s="14">
        <f>SUMPRODUCT(B469:B470,G469:G470)</f>
        <v>41</v>
      </c>
      <c r="I468" s="15" t="s">
        <v>4</v>
      </c>
      <c r="J468" s="12" t="s">
        <v>113</v>
      </c>
      <c r="K468" s="12" t="s">
        <v>108</v>
      </c>
      <c r="L468" s="11"/>
      <c r="M468" s="14"/>
      <c r="N468" s="31"/>
      <c r="O468" s="12" t="s">
        <v>2523</v>
      </c>
    </row>
    <row r="469" spans="1:15" ht="12.75" x14ac:dyDescent="0.2">
      <c r="A469" s="10" t="s">
        <v>1288</v>
      </c>
      <c r="B469" s="11">
        <v>1</v>
      </c>
      <c r="C469" s="12" t="s">
        <v>2203</v>
      </c>
      <c r="D469" s="12" t="s">
        <v>111</v>
      </c>
      <c r="E469" s="30" t="s">
        <v>4</v>
      </c>
      <c r="F469" s="12" t="str">
        <f>+C$468</f>
        <v>09430K000</v>
      </c>
      <c r="G469" s="14">
        <v>9</v>
      </c>
      <c r="H469" s="14"/>
      <c r="I469" s="15" t="s">
        <v>6</v>
      </c>
      <c r="J469" s="12" t="s">
        <v>113</v>
      </c>
      <c r="K469" s="12" t="s">
        <v>108</v>
      </c>
      <c r="L469" s="11"/>
      <c r="M469" s="14"/>
      <c r="N469" s="31"/>
      <c r="O469" s="12" t="s">
        <v>2523</v>
      </c>
    </row>
    <row r="470" spans="1:15" ht="12.75" x14ac:dyDescent="0.2">
      <c r="A470" s="10" t="s">
        <v>1289</v>
      </c>
      <c r="B470" s="11">
        <v>4</v>
      </c>
      <c r="C470" s="12" t="s">
        <v>2738</v>
      </c>
      <c r="D470" s="12" t="s">
        <v>112</v>
      </c>
      <c r="E470" s="30" t="s">
        <v>4</v>
      </c>
      <c r="F470" s="12" t="str">
        <f>+C$468</f>
        <v>09430K000</v>
      </c>
      <c r="G470" s="14">
        <v>8</v>
      </c>
      <c r="H470" s="14"/>
      <c r="I470" s="15" t="s">
        <v>6</v>
      </c>
      <c r="J470" s="12" t="s">
        <v>113</v>
      </c>
      <c r="K470" s="12" t="s">
        <v>108</v>
      </c>
      <c r="L470" s="11"/>
      <c r="M470" s="14"/>
      <c r="N470" s="31"/>
      <c r="O470" s="12" t="s">
        <v>2523</v>
      </c>
    </row>
    <row r="471" spans="1:15" ht="12.75" x14ac:dyDescent="0.2">
      <c r="A471" s="10" t="s">
        <v>1290</v>
      </c>
      <c r="B471" s="11"/>
      <c r="C471" s="49" t="s">
        <v>3008</v>
      </c>
      <c r="D471" s="12" t="s">
        <v>692</v>
      </c>
      <c r="E471" s="36" t="s">
        <v>39</v>
      </c>
      <c r="F471" s="12" t="s">
        <v>4</v>
      </c>
      <c r="G471" s="14">
        <v>33</v>
      </c>
      <c r="H471" s="14">
        <f>SUMPRODUCT(B472:B473,G472:G473)</f>
        <v>33</v>
      </c>
      <c r="I471" s="15" t="s">
        <v>4</v>
      </c>
      <c r="J471" s="12" t="s">
        <v>113</v>
      </c>
      <c r="K471" s="12" t="s">
        <v>108</v>
      </c>
      <c r="L471" s="11"/>
      <c r="M471" s="14"/>
      <c r="N471" s="31" t="s">
        <v>3298</v>
      </c>
      <c r="O471" s="12" t="s">
        <v>2523</v>
      </c>
    </row>
    <row r="472" spans="1:15" ht="12.75" x14ac:dyDescent="0.2">
      <c r="A472" s="10" t="s">
        <v>1291</v>
      </c>
      <c r="B472" s="11">
        <v>1</v>
      </c>
      <c r="C472" s="12" t="s">
        <v>2203</v>
      </c>
      <c r="D472" s="12" t="s">
        <v>111</v>
      </c>
      <c r="E472" s="30" t="s">
        <v>4</v>
      </c>
      <c r="F472" s="12" t="str">
        <f>+C$468</f>
        <v>09430K000</v>
      </c>
      <c r="G472" s="14">
        <v>9</v>
      </c>
      <c r="H472" s="14"/>
      <c r="I472" s="15"/>
      <c r="J472" s="12" t="s">
        <v>113</v>
      </c>
      <c r="K472" s="12" t="s">
        <v>108</v>
      </c>
      <c r="L472" s="11"/>
      <c r="M472" s="14"/>
      <c r="N472" s="31"/>
      <c r="O472" s="12" t="s">
        <v>2523</v>
      </c>
    </row>
    <row r="473" spans="1:15" ht="12.75" x14ac:dyDescent="0.2">
      <c r="A473" s="10" t="s">
        <v>1292</v>
      </c>
      <c r="B473" s="11">
        <v>3</v>
      </c>
      <c r="C473" s="12" t="s">
        <v>2738</v>
      </c>
      <c r="D473" s="12" t="s">
        <v>112</v>
      </c>
      <c r="E473" s="30" t="s">
        <v>4</v>
      </c>
      <c r="F473" s="12" t="str">
        <f>+C$468</f>
        <v>09430K000</v>
      </c>
      <c r="G473" s="14">
        <v>8</v>
      </c>
      <c r="H473" s="14"/>
      <c r="I473" s="15"/>
      <c r="J473" s="12" t="s">
        <v>113</v>
      </c>
      <c r="K473" s="12" t="s">
        <v>108</v>
      </c>
      <c r="L473" s="11"/>
      <c r="M473" s="14"/>
      <c r="N473" s="31"/>
      <c r="O473" s="12" t="s">
        <v>2523</v>
      </c>
    </row>
    <row r="474" spans="1:15" ht="12.75" x14ac:dyDescent="0.2">
      <c r="A474" s="10" t="s">
        <v>1293</v>
      </c>
      <c r="B474" s="11"/>
      <c r="C474" s="12" t="s">
        <v>2564</v>
      </c>
      <c r="D474" s="12" t="s">
        <v>693</v>
      </c>
      <c r="E474" s="36" t="s">
        <v>39</v>
      </c>
      <c r="F474" s="12" t="s">
        <v>4</v>
      </c>
      <c r="G474" s="14">
        <v>41</v>
      </c>
      <c r="H474" s="14">
        <f>SUMPRODUCT(B475:B476,G475:G476)</f>
        <v>41</v>
      </c>
      <c r="I474" s="15" t="s">
        <v>4</v>
      </c>
      <c r="J474" s="12" t="s">
        <v>113</v>
      </c>
      <c r="K474" s="12" t="s">
        <v>108</v>
      </c>
      <c r="L474" s="11"/>
      <c r="M474" s="14"/>
      <c r="N474" s="31"/>
      <c r="O474" s="12" t="s">
        <v>2523</v>
      </c>
    </row>
    <row r="475" spans="1:15" ht="12.75" x14ac:dyDescent="0.2">
      <c r="A475" s="10" t="s">
        <v>1294</v>
      </c>
      <c r="B475" s="11">
        <v>1</v>
      </c>
      <c r="C475" s="12" t="s">
        <v>2204</v>
      </c>
      <c r="D475" s="12" t="s">
        <v>694</v>
      </c>
      <c r="E475" s="30" t="s">
        <v>4</v>
      </c>
      <c r="F475" s="12" t="str">
        <f>+C$474</f>
        <v>09450K000</v>
      </c>
      <c r="G475" s="14">
        <v>9</v>
      </c>
      <c r="H475" s="14"/>
      <c r="I475" s="15" t="s">
        <v>6</v>
      </c>
      <c r="J475" s="12" t="s">
        <v>113</v>
      </c>
      <c r="K475" s="12" t="s">
        <v>108</v>
      </c>
      <c r="L475" s="11"/>
      <c r="M475" s="14"/>
      <c r="N475" s="31"/>
      <c r="O475" s="12" t="s">
        <v>2523</v>
      </c>
    </row>
    <row r="476" spans="1:15" ht="12.75" x14ac:dyDescent="0.2">
      <c r="A476" s="10" t="s">
        <v>1295</v>
      </c>
      <c r="B476" s="11">
        <v>4</v>
      </c>
      <c r="C476" s="12" t="s">
        <v>2205</v>
      </c>
      <c r="D476" s="12" t="s">
        <v>695</v>
      </c>
      <c r="E476" s="30" t="s">
        <v>4</v>
      </c>
      <c r="F476" s="12" t="str">
        <f>+C$474</f>
        <v>09450K000</v>
      </c>
      <c r="G476" s="14">
        <v>8</v>
      </c>
      <c r="H476" s="14"/>
      <c r="I476" s="15" t="s">
        <v>6</v>
      </c>
      <c r="J476" s="12" t="s">
        <v>113</v>
      </c>
      <c r="K476" s="12" t="s">
        <v>108</v>
      </c>
      <c r="L476" s="11"/>
      <c r="M476" s="14"/>
      <c r="N476" s="31"/>
      <c r="O476" s="12" t="s">
        <v>2523</v>
      </c>
    </row>
    <row r="477" spans="1:15" ht="12.75" x14ac:dyDescent="0.2">
      <c r="A477" s="10" t="s">
        <v>1296</v>
      </c>
      <c r="B477" s="11"/>
      <c r="C477" s="49" t="s">
        <v>3009</v>
      </c>
      <c r="D477" s="12" t="s">
        <v>3329</v>
      </c>
      <c r="E477" s="30" t="s">
        <v>4</v>
      </c>
      <c r="F477" s="12" t="s">
        <v>4</v>
      </c>
      <c r="G477" s="14">
        <v>30</v>
      </c>
      <c r="H477" s="14"/>
      <c r="I477" s="15" t="s">
        <v>4</v>
      </c>
      <c r="J477" s="12" t="s">
        <v>113</v>
      </c>
      <c r="K477" s="12" t="s">
        <v>108</v>
      </c>
      <c r="L477" s="12" t="s">
        <v>1669</v>
      </c>
      <c r="M477" s="14"/>
      <c r="N477" s="31" t="s">
        <v>3010</v>
      </c>
      <c r="O477" s="12" t="s">
        <v>2523</v>
      </c>
    </row>
    <row r="478" spans="1:15" ht="12.75" x14ac:dyDescent="0.2">
      <c r="A478" s="10" t="s">
        <v>1297</v>
      </c>
      <c r="B478" s="11"/>
      <c r="C478" s="12" t="s">
        <v>2898</v>
      </c>
      <c r="D478" s="12" t="s">
        <v>3319</v>
      </c>
      <c r="E478" s="30" t="s">
        <v>4</v>
      </c>
      <c r="F478" s="12" t="s">
        <v>4</v>
      </c>
      <c r="G478" s="14">
        <v>49</v>
      </c>
      <c r="H478" s="14"/>
      <c r="I478" s="15" t="s">
        <v>4</v>
      </c>
      <c r="J478" s="12" t="s">
        <v>113</v>
      </c>
      <c r="K478" s="12" t="s">
        <v>108</v>
      </c>
      <c r="L478" s="11"/>
      <c r="M478" s="14"/>
      <c r="N478" s="31" t="s">
        <v>262</v>
      </c>
      <c r="O478" s="12" t="s">
        <v>2523</v>
      </c>
    </row>
    <row r="479" spans="1:15" ht="12.75" x14ac:dyDescent="0.2">
      <c r="A479" s="19"/>
      <c r="B479" s="20"/>
      <c r="C479" s="21"/>
      <c r="D479" s="22"/>
      <c r="E479" s="22"/>
      <c r="F479" s="22"/>
      <c r="G479" s="23"/>
      <c r="H479" s="23"/>
      <c r="I479" s="24"/>
      <c r="J479" s="22"/>
      <c r="K479" s="22" t="s">
        <v>4</v>
      </c>
      <c r="N479" s="22"/>
    </row>
    <row r="480" spans="1:15" ht="12.75" x14ac:dyDescent="0.2">
      <c r="A480" s="10" t="s">
        <v>1298</v>
      </c>
      <c r="B480" s="11"/>
      <c r="C480" s="12" t="s">
        <v>1670</v>
      </c>
      <c r="D480" s="12" t="s">
        <v>691</v>
      </c>
      <c r="E480" s="36" t="s">
        <v>39</v>
      </c>
      <c r="F480" s="12" t="s">
        <v>4</v>
      </c>
      <c r="G480" s="14">
        <v>166</v>
      </c>
      <c r="H480" s="14">
        <f>SUMPRODUCT(B481:B482,G481:G482)</f>
        <v>166</v>
      </c>
      <c r="I480" s="15" t="s">
        <v>4</v>
      </c>
      <c r="J480" s="12" t="s">
        <v>109</v>
      </c>
      <c r="K480" s="12" t="s">
        <v>108</v>
      </c>
      <c r="L480" s="11"/>
      <c r="M480" s="14"/>
      <c r="N480" s="31" t="s">
        <v>264</v>
      </c>
      <c r="O480" s="12" t="s">
        <v>2524</v>
      </c>
    </row>
    <row r="481" spans="1:15" ht="12.75" x14ac:dyDescent="0.2">
      <c r="A481" s="10" t="s">
        <v>1299</v>
      </c>
      <c r="B481" s="11">
        <v>1</v>
      </c>
      <c r="C481" s="12" t="s">
        <v>1671</v>
      </c>
      <c r="D481" s="12" t="s">
        <v>110</v>
      </c>
      <c r="E481" s="30" t="s">
        <v>4</v>
      </c>
      <c r="F481" s="12" t="str">
        <f>+C$480</f>
        <v>09410K000</v>
      </c>
      <c r="G481" s="14">
        <v>22</v>
      </c>
      <c r="H481" s="14"/>
      <c r="I481" s="15" t="s">
        <v>6</v>
      </c>
      <c r="J481" s="12" t="s">
        <v>109</v>
      </c>
      <c r="K481" s="12" t="s">
        <v>108</v>
      </c>
      <c r="L481" s="11"/>
      <c r="M481" s="14"/>
      <c r="N481" s="31"/>
      <c r="O481" s="12" t="s">
        <v>2524</v>
      </c>
    </row>
    <row r="482" spans="1:15" ht="12.75" x14ac:dyDescent="0.2">
      <c r="A482" s="10" t="s">
        <v>3213</v>
      </c>
      <c r="B482" s="11">
        <v>3</v>
      </c>
      <c r="C482" s="12" t="s">
        <v>1672</v>
      </c>
      <c r="D482" s="12" t="s">
        <v>437</v>
      </c>
      <c r="E482" s="30" t="s">
        <v>4</v>
      </c>
      <c r="F482" s="12" t="str">
        <f>+C$480</f>
        <v>09410K000</v>
      </c>
      <c r="G482" s="14">
        <v>48</v>
      </c>
      <c r="H482" s="14"/>
      <c r="I482" s="15" t="s">
        <v>6</v>
      </c>
      <c r="J482" s="12" t="s">
        <v>109</v>
      </c>
      <c r="K482" s="12" t="s">
        <v>108</v>
      </c>
      <c r="L482" s="11"/>
      <c r="M482" s="14"/>
      <c r="N482" s="31"/>
      <c r="O482" s="12" t="s">
        <v>2524</v>
      </c>
    </row>
    <row r="483" spans="1:15" ht="12.75" x14ac:dyDescent="0.2">
      <c r="A483" s="10" t="s">
        <v>3214</v>
      </c>
      <c r="B483" s="11"/>
      <c r="C483" s="12" t="s">
        <v>2565</v>
      </c>
      <c r="D483" s="12" t="s">
        <v>114</v>
      </c>
      <c r="E483" s="30" t="s">
        <v>4</v>
      </c>
      <c r="F483" s="12" t="s">
        <v>4</v>
      </c>
      <c r="G483" s="14">
        <v>39</v>
      </c>
      <c r="H483" s="14"/>
      <c r="I483" s="15" t="s">
        <v>4</v>
      </c>
      <c r="J483" s="12" t="s">
        <v>109</v>
      </c>
      <c r="K483" s="12" t="s">
        <v>108</v>
      </c>
      <c r="L483" s="11"/>
      <c r="M483" s="14"/>
      <c r="N483" s="31" t="s">
        <v>245</v>
      </c>
      <c r="O483" s="12" t="s">
        <v>2524</v>
      </c>
    </row>
    <row r="484" spans="1:15" ht="12.75" x14ac:dyDescent="0.2">
      <c r="A484" s="10" t="s">
        <v>3215</v>
      </c>
      <c r="B484" s="11"/>
      <c r="C484" s="12" t="s">
        <v>2566</v>
      </c>
      <c r="D484" s="12" t="s">
        <v>115</v>
      </c>
      <c r="E484" s="30" t="s">
        <v>4</v>
      </c>
      <c r="F484" s="12" t="s">
        <v>4</v>
      </c>
      <c r="G484" s="14">
        <v>15</v>
      </c>
      <c r="H484" s="14"/>
      <c r="I484" s="15" t="s">
        <v>4</v>
      </c>
      <c r="J484" s="12" t="s">
        <v>109</v>
      </c>
      <c r="K484" s="12" t="s">
        <v>108</v>
      </c>
      <c r="L484" s="11"/>
      <c r="M484" s="14"/>
      <c r="N484" s="31" t="s">
        <v>245</v>
      </c>
      <c r="O484" s="12" t="s">
        <v>2524</v>
      </c>
    </row>
    <row r="485" spans="1:15" ht="12.75" x14ac:dyDescent="0.2">
      <c r="A485" s="19"/>
      <c r="B485" s="20"/>
      <c r="C485" s="21"/>
      <c r="D485" s="22"/>
      <c r="E485" s="22"/>
      <c r="F485" s="22"/>
      <c r="G485" s="23"/>
      <c r="H485" s="23"/>
      <c r="I485" s="24"/>
      <c r="J485" s="22"/>
      <c r="K485" s="22" t="s">
        <v>4</v>
      </c>
      <c r="N485" s="22"/>
    </row>
    <row r="486" spans="1:15" ht="12.75" x14ac:dyDescent="0.2">
      <c r="A486" s="10" t="s">
        <v>1300</v>
      </c>
      <c r="B486" s="11"/>
      <c r="C486" s="12" t="s">
        <v>2229</v>
      </c>
      <c r="D486" s="12" t="s">
        <v>3012</v>
      </c>
      <c r="E486" s="30" t="s">
        <v>4</v>
      </c>
      <c r="F486" s="12" t="s">
        <v>4</v>
      </c>
      <c r="G486" s="14">
        <v>101</v>
      </c>
      <c r="H486" s="14"/>
      <c r="I486" s="15" t="s">
        <v>6</v>
      </c>
      <c r="J486" s="12" t="s">
        <v>118</v>
      </c>
      <c r="K486" s="12" t="s">
        <v>11</v>
      </c>
      <c r="L486" s="11"/>
      <c r="M486" s="14"/>
      <c r="N486" s="31"/>
      <c r="O486" s="12" t="s">
        <v>2525</v>
      </c>
    </row>
    <row r="487" spans="1:15" ht="12.75" x14ac:dyDescent="0.2">
      <c r="A487" s="10" t="s">
        <v>1301</v>
      </c>
      <c r="B487" s="11"/>
      <c r="C487" s="12" t="s">
        <v>2220</v>
      </c>
      <c r="D487" s="12" t="s">
        <v>2221</v>
      </c>
      <c r="E487" s="30"/>
      <c r="F487" s="12"/>
      <c r="G487" s="14">
        <v>29</v>
      </c>
      <c r="H487" s="14"/>
      <c r="I487" s="15" t="s">
        <v>6</v>
      </c>
      <c r="J487" s="12" t="s">
        <v>2745</v>
      </c>
      <c r="K487" s="12" t="s">
        <v>11</v>
      </c>
      <c r="L487" s="11"/>
      <c r="M487" s="14"/>
      <c r="N487" s="31"/>
      <c r="O487" s="12" t="s">
        <v>2525</v>
      </c>
    </row>
    <row r="488" spans="1:15" ht="12.75" x14ac:dyDescent="0.2">
      <c r="A488" s="10" t="s">
        <v>1302</v>
      </c>
      <c r="B488" s="11"/>
      <c r="C488" s="12" t="s">
        <v>2226</v>
      </c>
      <c r="D488" s="12" t="s">
        <v>2227</v>
      </c>
      <c r="E488" s="37" t="s">
        <v>285</v>
      </c>
      <c r="F488" s="12"/>
      <c r="G488" s="14">
        <v>62</v>
      </c>
      <c r="H488" s="14">
        <f>SUMPRODUCT(B489:B490,G489:G490)</f>
        <v>62</v>
      </c>
      <c r="I488" s="15"/>
      <c r="J488" s="12" t="s">
        <v>2745</v>
      </c>
      <c r="K488" s="12" t="s">
        <v>11</v>
      </c>
      <c r="L488" s="11"/>
      <c r="M488" s="14"/>
      <c r="N488" s="31" t="s">
        <v>2928</v>
      </c>
      <c r="O488" s="12" t="s">
        <v>2525</v>
      </c>
    </row>
    <row r="489" spans="1:15" ht="12.75" x14ac:dyDescent="0.2">
      <c r="A489" s="10" t="s">
        <v>1303</v>
      </c>
      <c r="B489" s="11">
        <v>1</v>
      </c>
      <c r="C489" s="12" t="s">
        <v>2222</v>
      </c>
      <c r="D489" s="12" t="s">
        <v>2223</v>
      </c>
      <c r="E489" s="30"/>
      <c r="F489" s="12" t="str">
        <f>+C$488</f>
        <v>10550K000</v>
      </c>
      <c r="G489" s="14">
        <v>2</v>
      </c>
      <c r="H489" s="14"/>
      <c r="I489" s="15" t="s">
        <v>6</v>
      </c>
      <c r="J489" s="12" t="s">
        <v>2745</v>
      </c>
      <c r="K489" s="12" t="s">
        <v>11</v>
      </c>
      <c r="L489" s="11"/>
      <c r="M489" s="14"/>
      <c r="N489" s="31"/>
      <c r="O489" s="12" t="s">
        <v>2525</v>
      </c>
    </row>
    <row r="490" spans="1:15" ht="12.75" x14ac:dyDescent="0.2">
      <c r="A490" s="10" t="s">
        <v>1304</v>
      </c>
      <c r="B490" s="11">
        <v>4</v>
      </c>
      <c r="C490" s="12" t="s">
        <v>2224</v>
      </c>
      <c r="D490" s="12" t="s">
        <v>2225</v>
      </c>
      <c r="E490" s="30"/>
      <c r="F490" s="12" t="str">
        <f>+C$488</f>
        <v>10550K000</v>
      </c>
      <c r="G490" s="14">
        <v>15</v>
      </c>
      <c r="H490" s="14"/>
      <c r="I490" s="15" t="s">
        <v>6</v>
      </c>
      <c r="J490" s="12" t="s">
        <v>2745</v>
      </c>
      <c r="K490" s="12" t="s">
        <v>11</v>
      </c>
      <c r="L490" s="11"/>
      <c r="M490" s="14"/>
      <c r="N490" s="31"/>
      <c r="O490" s="12" t="s">
        <v>2525</v>
      </c>
    </row>
    <row r="491" spans="1:15" ht="12.75" x14ac:dyDescent="0.2">
      <c r="A491" s="10" t="s">
        <v>1305</v>
      </c>
      <c r="B491" s="11"/>
      <c r="C491" s="12" t="s">
        <v>2241</v>
      </c>
      <c r="D491" s="12" t="s">
        <v>193</v>
      </c>
      <c r="E491" s="36" t="s">
        <v>39</v>
      </c>
      <c r="F491" s="12" t="s">
        <v>4</v>
      </c>
      <c r="G491" s="14">
        <v>249</v>
      </c>
      <c r="H491" s="14">
        <f>SUMPRODUCT(B492:B495,G492:G495)</f>
        <v>249</v>
      </c>
      <c r="I491" s="15" t="s">
        <v>4</v>
      </c>
      <c r="J491" s="12" t="s">
        <v>118</v>
      </c>
      <c r="K491" s="12" t="s">
        <v>11</v>
      </c>
      <c r="L491" s="11"/>
      <c r="M491" s="14"/>
      <c r="N491" s="31"/>
      <c r="O491" s="12" t="s">
        <v>2525</v>
      </c>
    </row>
    <row r="492" spans="1:15" ht="12.75" x14ac:dyDescent="0.2">
      <c r="A492" s="10" t="s">
        <v>1306</v>
      </c>
      <c r="B492" s="11">
        <v>1</v>
      </c>
      <c r="C492" s="12" t="s">
        <v>2242</v>
      </c>
      <c r="D492" s="12" t="s">
        <v>540</v>
      </c>
      <c r="E492" s="30" t="s">
        <v>4</v>
      </c>
      <c r="F492" s="12" t="str">
        <f>+C$491</f>
        <v>10400K000</v>
      </c>
      <c r="G492" s="14">
        <v>12</v>
      </c>
      <c r="H492" s="14"/>
      <c r="I492" s="15" t="s">
        <v>6</v>
      </c>
      <c r="J492" s="12" t="s">
        <v>118</v>
      </c>
      <c r="K492" s="12" t="s">
        <v>11</v>
      </c>
      <c r="L492" s="11"/>
      <c r="M492" s="14"/>
      <c r="N492" s="31"/>
      <c r="O492" s="12" t="s">
        <v>2525</v>
      </c>
    </row>
    <row r="493" spans="1:15" ht="12.75" x14ac:dyDescent="0.2">
      <c r="A493" s="10" t="s">
        <v>1307</v>
      </c>
      <c r="B493" s="11">
        <v>1</v>
      </c>
      <c r="C493" s="12" t="s">
        <v>2243</v>
      </c>
      <c r="D493" s="12" t="s">
        <v>541</v>
      </c>
      <c r="E493" s="30" t="s">
        <v>4</v>
      </c>
      <c r="F493" s="12" t="str">
        <f>+C$491</f>
        <v>10400K000</v>
      </c>
      <c r="G493" s="14">
        <v>21</v>
      </c>
      <c r="H493" s="14"/>
      <c r="I493" s="15" t="s">
        <v>6</v>
      </c>
      <c r="J493" s="12" t="s">
        <v>118</v>
      </c>
      <c r="K493" s="12" t="s">
        <v>11</v>
      </c>
      <c r="L493" s="11"/>
      <c r="M493" s="14"/>
      <c r="N493" s="31"/>
      <c r="O493" s="12" t="s">
        <v>2525</v>
      </c>
    </row>
    <row r="494" spans="1:15" ht="12.75" x14ac:dyDescent="0.2">
      <c r="A494" s="10" t="s">
        <v>1308</v>
      </c>
      <c r="B494" s="11">
        <v>2</v>
      </c>
      <c r="C494" s="12" t="s">
        <v>2244</v>
      </c>
      <c r="D494" s="12" t="s">
        <v>542</v>
      </c>
      <c r="E494" s="30" t="s">
        <v>4</v>
      </c>
      <c r="F494" s="12" t="str">
        <f>+C$491</f>
        <v>10400K000</v>
      </c>
      <c r="G494" s="14">
        <v>42</v>
      </c>
      <c r="H494" s="14"/>
      <c r="I494" s="15" t="s">
        <v>6</v>
      </c>
      <c r="J494" s="12" t="s">
        <v>118</v>
      </c>
      <c r="K494" s="12" t="s">
        <v>11</v>
      </c>
      <c r="L494" s="11"/>
      <c r="M494" s="14"/>
      <c r="N494" s="31"/>
      <c r="O494" s="12" t="s">
        <v>2525</v>
      </c>
    </row>
    <row r="495" spans="1:15" ht="12.75" x14ac:dyDescent="0.2">
      <c r="A495" s="10" t="s">
        <v>1620</v>
      </c>
      <c r="B495" s="11">
        <v>4</v>
      </c>
      <c r="C495" s="12" t="s">
        <v>2245</v>
      </c>
      <c r="D495" s="12" t="s">
        <v>543</v>
      </c>
      <c r="E495" s="30" t="s">
        <v>4</v>
      </c>
      <c r="F495" s="12" t="str">
        <f>+C$491</f>
        <v>10400K000</v>
      </c>
      <c r="G495" s="14">
        <v>33</v>
      </c>
      <c r="H495" s="14"/>
      <c r="I495" s="15" t="s">
        <v>6</v>
      </c>
      <c r="J495" s="12" t="s">
        <v>118</v>
      </c>
      <c r="K495" s="12" t="s">
        <v>11</v>
      </c>
      <c r="L495" s="11"/>
      <c r="M495" s="14"/>
      <c r="N495" s="31"/>
      <c r="O495" s="12" t="s">
        <v>2525</v>
      </c>
    </row>
    <row r="496" spans="1:15" ht="12.75" x14ac:dyDescent="0.2">
      <c r="A496" s="19"/>
      <c r="B496" s="20"/>
      <c r="C496" s="21"/>
      <c r="D496" s="22"/>
      <c r="E496" s="22"/>
      <c r="F496" s="22"/>
      <c r="G496" s="23"/>
      <c r="H496" s="23"/>
      <c r="I496" s="24"/>
      <c r="J496" s="22"/>
      <c r="K496" s="22" t="s">
        <v>4</v>
      </c>
      <c r="N496" s="22"/>
    </row>
    <row r="497" spans="1:15" ht="12.75" x14ac:dyDescent="0.2">
      <c r="A497" s="10" t="s">
        <v>1621</v>
      </c>
      <c r="B497" s="11"/>
      <c r="C497" s="12" t="s">
        <v>2206</v>
      </c>
      <c r="D497" s="12" t="s">
        <v>2207</v>
      </c>
      <c r="E497" s="30" t="s">
        <v>4</v>
      </c>
      <c r="F497" s="12" t="s">
        <v>4</v>
      </c>
      <c r="G497" s="14">
        <v>143</v>
      </c>
      <c r="H497" s="14"/>
      <c r="I497" s="15" t="s">
        <v>6</v>
      </c>
      <c r="J497" s="12" t="s">
        <v>117</v>
      </c>
      <c r="K497" s="12" t="s">
        <v>11</v>
      </c>
      <c r="L497" s="11"/>
      <c r="M497" s="14"/>
      <c r="N497" s="31"/>
      <c r="O497" s="12" t="s">
        <v>2526</v>
      </c>
    </row>
    <row r="498" spans="1:15" ht="12.75" x14ac:dyDescent="0.2">
      <c r="A498" s="10" t="s">
        <v>1622</v>
      </c>
      <c r="B498" s="11"/>
      <c r="C498" s="12" t="s">
        <v>2219</v>
      </c>
      <c r="D498" s="12" t="s">
        <v>2218</v>
      </c>
      <c r="E498" s="30"/>
      <c r="F498" s="12"/>
      <c r="G498" s="14">
        <v>2</v>
      </c>
      <c r="H498" s="14"/>
      <c r="I498" s="15" t="s">
        <v>6</v>
      </c>
      <c r="J498" s="12" t="s">
        <v>117</v>
      </c>
      <c r="K498" s="12" t="s">
        <v>11</v>
      </c>
      <c r="L498" s="11"/>
      <c r="M498" s="14"/>
      <c r="N498" s="31"/>
      <c r="O498" s="12" t="s">
        <v>2526</v>
      </c>
    </row>
    <row r="499" spans="1:15" ht="12.75" x14ac:dyDescent="0.2">
      <c r="A499" s="10" t="s">
        <v>1623</v>
      </c>
      <c r="B499" s="11"/>
      <c r="C499" s="12" t="s">
        <v>2208</v>
      </c>
      <c r="D499" s="12" t="s">
        <v>2209</v>
      </c>
      <c r="E499" s="30"/>
      <c r="F499" s="12"/>
      <c r="G499" s="14">
        <v>193</v>
      </c>
      <c r="H499" s="14"/>
      <c r="I499" s="15" t="s">
        <v>6</v>
      </c>
      <c r="J499" s="12" t="s">
        <v>117</v>
      </c>
      <c r="K499" s="12" t="s">
        <v>11</v>
      </c>
      <c r="L499" s="11"/>
      <c r="M499" s="14"/>
      <c r="N499" s="31"/>
      <c r="O499" s="12" t="s">
        <v>2526</v>
      </c>
    </row>
    <row r="500" spans="1:15" ht="12.75" x14ac:dyDescent="0.2">
      <c r="A500" s="10" t="s">
        <v>1624</v>
      </c>
      <c r="B500" s="11"/>
      <c r="C500" s="12" t="s">
        <v>2210</v>
      </c>
      <c r="D500" s="12" t="s">
        <v>2211</v>
      </c>
      <c r="E500" s="30"/>
      <c r="F500" s="12"/>
      <c r="G500" s="14">
        <v>217</v>
      </c>
      <c r="H500" s="14"/>
      <c r="I500" s="15" t="s">
        <v>6</v>
      </c>
      <c r="J500" s="12" t="s">
        <v>117</v>
      </c>
      <c r="K500" s="12" t="s">
        <v>11</v>
      </c>
      <c r="L500" s="11"/>
      <c r="M500" s="14"/>
      <c r="N500" s="31"/>
      <c r="O500" s="12" t="s">
        <v>2526</v>
      </c>
    </row>
    <row r="501" spans="1:15" ht="12.75" x14ac:dyDescent="0.2">
      <c r="A501" s="10" t="s">
        <v>1625</v>
      </c>
      <c r="B501" s="11"/>
      <c r="C501" s="12" t="s">
        <v>2216</v>
      </c>
      <c r="D501" s="12" t="s">
        <v>2217</v>
      </c>
      <c r="E501" s="30"/>
      <c r="F501" s="12"/>
      <c r="G501" s="14">
        <v>4</v>
      </c>
      <c r="H501" s="14"/>
      <c r="I501" s="15" t="s">
        <v>6</v>
      </c>
      <c r="J501" s="12" t="s">
        <v>117</v>
      </c>
      <c r="K501" s="12" t="s">
        <v>11</v>
      </c>
      <c r="L501" s="11"/>
      <c r="M501" s="14"/>
      <c r="N501" s="31"/>
      <c r="O501" s="12" t="s">
        <v>2526</v>
      </c>
    </row>
    <row r="502" spans="1:15" ht="12.75" x14ac:dyDescent="0.2">
      <c r="A502" s="10" t="s">
        <v>1626</v>
      </c>
      <c r="B502" s="11"/>
      <c r="C502" s="12" t="s">
        <v>2212</v>
      </c>
      <c r="D502" s="12" t="s">
        <v>2213</v>
      </c>
      <c r="E502" s="30"/>
      <c r="F502" s="12"/>
      <c r="G502" s="14">
        <v>128</v>
      </c>
      <c r="H502" s="14"/>
      <c r="I502" s="15" t="s">
        <v>6</v>
      </c>
      <c r="J502" s="12" t="s">
        <v>117</v>
      </c>
      <c r="K502" s="12" t="s">
        <v>11</v>
      </c>
      <c r="L502" s="11"/>
      <c r="M502" s="14"/>
      <c r="N502" s="31"/>
      <c r="O502" s="12" t="s">
        <v>2526</v>
      </c>
    </row>
    <row r="503" spans="1:15" ht="12.75" x14ac:dyDescent="0.2">
      <c r="A503" s="10" t="s">
        <v>1627</v>
      </c>
      <c r="B503" s="11"/>
      <c r="C503" s="12" t="s">
        <v>2214</v>
      </c>
      <c r="D503" s="12" t="s">
        <v>2215</v>
      </c>
      <c r="E503" s="30"/>
      <c r="F503" s="12"/>
      <c r="G503" s="14">
        <v>4</v>
      </c>
      <c r="H503" s="14"/>
      <c r="I503" s="15" t="s">
        <v>6</v>
      </c>
      <c r="J503" s="12" t="s">
        <v>117</v>
      </c>
      <c r="K503" s="12" t="s">
        <v>11</v>
      </c>
      <c r="L503" s="11"/>
      <c r="M503" s="14"/>
      <c r="N503" s="31"/>
      <c r="O503" s="12" t="s">
        <v>2526</v>
      </c>
    </row>
    <row r="504" spans="1:15" ht="12.75" x14ac:dyDescent="0.2">
      <c r="A504" s="10" t="s">
        <v>1628</v>
      </c>
      <c r="B504" s="11"/>
      <c r="C504" s="12" t="s">
        <v>2228</v>
      </c>
      <c r="D504" s="12" t="s">
        <v>130</v>
      </c>
      <c r="E504" s="30" t="s">
        <v>4</v>
      </c>
      <c r="F504" s="12" t="s">
        <v>4</v>
      </c>
      <c r="G504" s="14">
        <v>89</v>
      </c>
      <c r="H504" s="14"/>
      <c r="I504" s="15" t="s">
        <v>6</v>
      </c>
      <c r="J504" s="12" t="s">
        <v>117</v>
      </c>
      <c r="K504" s="12" t="s">
        <v>11</v>
      </c>
      <c r="L504" s="11"/>
      <c r="M504" s="14"/>
      <c r="N504" s="31"/>
      <c r="O504" s="12" t="s">
        <v>2526</v>
      </c>
    </row>
    <row r="505" spans="1:15" ht="12.75" x14ac:dyDescent="0.2">
      <c r="A505" s="19"/>
      <c r="B505" s="20"/>
      <c r="C505" s="21"/>
      <c r="D505" s="22"/>
      <c r="E505" s="22"/>
      <c r="F505" s="22"/>
      <c r="G505" s="23"/>
      <c r="H505" s="23"/>
      <c r="I505" s="24"/>
      <c r="J505" s="22"/>
      <c r="K505" s="22" t="s">
        <v>4</v>
      </c>
      <c r="N505" s="22"/>
    </row>
    <row r="506" spans="1:15" ht="12.75" x14ac:dyDescent="0.2">
      <c r="A506" s="10" t="s">
        <v>1629</v>
      </c>
      <c r="B506" s="11"/>
      <c r="C506" s="12" t="s">
        <v>2230</v>
      </c>
      <c r="D506" s="12" t="s">
        <v>443</v>
      </c>
      <c r="E506" s="30" t="s">
        <v>4</v>
      </c>
      <c r="F506" s="12" t="s">
        <v>4</v>
      </c>
      <c r="G506" s="14">
        <v>10</v>
      </c>
      <c r="H506" s="14"/>
      <c r="I506" s="15" t="s">
        <v>6</v>
      </c>
      <c r="J506" s="12" t="s">
        <v>120</v>
      </c>
      <c r="K506" s="12" t="s">
        <v>11</v>
      </c>
      <c r="L506" s="11"/>
      <c r="M506" s="14"/>
      <c r="N506" s="31"/>
      <c r="O506" s="12" t="s">
        <v>3333</v>
      </c>
    </row>
    <row r="507" spans="1:15" ht="12.75" x14ac:dyDescent="0.2">
      <c r="A507" s="10" t="s">
        <v>1630</v>
      </c>
      <c r="B507" s="11"/>
      <c r="C507" s="12" t="s">
        <v>2450</v>
      </c>
      <c r="D507" s="12" t="s">
        <v>696</v>
      </c>
      <c r="E507" s="30" t="s">
        <v>4</v>
      </c>
      <c r="F507" s="12" t="s">
        <v>4</v>
      </c>
      <c r="G507" s="14">
        <v>82</v>
      </c>
      <c r="H507" s="14"/>
      <c r="I507" s="15" t="s">
        <v>6</v>
      </c>
      <c r="J507" s="12" t="s">
        <v>120</v>
      </c>
      <c r="K507" s="12" t="s">
        <v>11</v>
      </c>
      <c r="L507" s="11"/>
      <c r="M507" s="14"/>
      <c r="N507" s="31"/>
      <c r="O507" s="12" t="s">
        <v>3333</v>
      </c>
    </row>
    <row r="508" spans="1:15" ht="12.75" x14ac:dyDescent="0.2">
      <c r="A508" s="10" t="s">
        <v>1631</v>
      </c>
      <c r="B508" s="11"/>
      <c r="C508" s="12" t="s">
        <v>2231</v>
      </c>
      <c r="D508" s="12" t="s">
        <v>438</v>
      </c>
      <c r="E508" s="30" t="s">
        <v>4</v>
      </c>
      <c r="F508" s="12" t="s">
        <v>4</v>
      </c>
      <c r="G508" s="57">
        <v>63</v>
      </c>
      <c r="H508" s="14"/>
      <c r="I508" s="15" t="s">
        <v>6</v>
      </c>
      <c r="J508" s="12" t="s">
        <v>120</v>
      </c>
      <c r="K508" s="12" t="s">
        <v>11</v>
      </c>
      <c r="L508" s="11"/>
      <c r="M508" s="14">
        <v>64</v>
      </c>
      <c r="N508" s="31"/>
      <c r="O508" s="12" t="s">
        <v>3333</v>
      </c>
    </row>
    <row r="509" spans="1:15" ht="12.75" x14ac:dyDescent="0.2">
      <c r="A509" s="10" t="s">
        <v>1632</v>
      </c>
      <c r="B509" s="11"/>
      <c r="C509" s="12" t="s">
        <v>2567</v>
      </c>
      <c r="D509" s="12" t="s">
        <v>129</v>
      </c>
      <c r="E509" s="30" t="s">
        <v>4</v>
      </c>
      <c r="F509" s="12" t="s">
        <v>4</v>
      </c>
      <c r="G509" s="14">
        <v>10</v>
      </c>
      <c r="H509" s="14"/>
      <c r="I509" s="15" t="s">
        <v>6</v>
      </c>
      <c r="J509" s="12" t="s">
        <v>120</v>
      </c>
      <c r="K509" s="12" t="s">
        <v>11</v>
      </c>
      <c r="L509" s="11"/>
      <c r="M509" s="14"/>
      <c r="N509" s="31"/>
      <c r="O509" s="12" t="s">
        <v>3333</v>
      </c>
    </row>
    <row r="510" spans="1:15" s="59" customFormat="1" ht="12.75" x14ac:dyDescent="0.2">
      <c r="A510" s="10" t="s">
        <v>1633</v>
      </c>
      <c r="B510" s="11"/>
      <c r="C510" s="12" t="s">
        <v>2468</v>
      </c>
      <c r="D510" s="12" t="s">
        <v>121</v>
      </c>
      <c r="E510" s="18" t="s">
        <v>39</v>
      </c>
      <c r="F510" s="12" t="s">
        <v>4</v>
      </c>
      <c r="G510" s="14">
        <v>192</v>
      </c>
      <c r="H510" s="14">
        <f>SUMPRODUCT(B511:B513,G511:G513)</f>
        <v>192</v>
      </c>
      <c r="I510" s="15" t="s">
        <v>4</v>
      </c>
      <c r="J510" s="12" t="s">
        <v>120</v>
      </c>
      <c r="K510" s="12" t="s">
        <v>11</v>
      </c>
      <c r="L510" s="11"/>
      <c r="M510" s="14"/>
      <c r="N510" s="31"/>
      <c r="O510" s="12" t="s">
        <v>3333</v>
      </c>
    </row>
    <row r="511" spans="1:15" ht="12.75" x14ac:dyDescent="0.2">
      <c r="A511" s="10" t="s">
        <v>1634</v>
      </c>
      <c r="B511" s="11">
        <v>1</v>
      </c>
      <c r="C511" s="12" t="s">
        <v>2234</v>
      </c>
      <c r="D511" s="12" t="s">
        <v>122</v>
      </c>
      <c r="E511" s="30" t="s">
        <v>4</v>
      </c>
      <c r="F511" s="12" t="str">
        <f>+C$510</f>
        <v>10420K100</v>
      </c>
      <c r="G511" s="14">
        <v>20</v>
      </c>
      <c r="H511" s="14"/>
      <c r="I511" s="15" t="s">
        <v>6</v>
      </c>
      <c r="J511" s="12" t="s">
        <v>120</v>
      </c>
      <c r="K511" s="12" t="s">
        <v>11</v>
      </c>
      <c r="L511" s="11"/>
      <c r="M511" s="14"/>
      <c r="N511" s="31"/>
      <c r="O511" s="12" t="s">
        <v>3333</v>
      </c>
    </row>
    <row r="512" spans="1:15" ht="12.75" x14ac:dyDescent="0.2">
      <c r="A512" s="10" t="s">
        <v>1635</v>
      </c>
      <c r="B512" s="11">
        <v>3</v>
      </c>
      <c r="C512" s="12" t="s">
        <v>2235</v>
      </c>
      <c r="D512" s="12" t="s">
        <v>439</v>
      </c>
      <c r="E512" s="30" t="s">
        <v>4</v>
      </c>
      <c r="F512" s="12" t="str">
        <f>+C$510</f>
        <v>10420K100</v>
      </c>
      <c r="G512" s="14">
        <v>52</v>
      </c>
      <c r="H512" s="14"/>
      <c r="I512" s="15" t="s">
        <v>6</v>
      </c>
      <c r="J512" s="12" t="s">
        <v>120</v>
      </c>
      <c r="K512" s="12" t="s">
        <v>11</v>
      </c>
      <c r="L512" s="11"/>
      <c r="M512" s="14"/>
      <c r="N512" s="31"/>
      <c r="O512" s="12" t="s">
        <v>3333</v>
      </c>
    </row>
    <row r="513" spans="1:15" ht="12.75" x14ac:dyDescent="0.2">
      <c r="A513" s="10" t="s">
        <v>1636</v>
      </c>
      <c r="B513" s="11">
        <v>1</v>
      </c>
      <c r="C513" s="12" t="s">
        <v>2236</v>
      </c>
      <c r="D513" s="12" t="s">
        <v>440</v>
      </c>
      <c r="E513" s="30" t="s">
        <v>4</v>
      </c>
      <c r="F513" s="12" t="str">
        <f>+C$510</f>
        <v>10420K100</v>
      </c>
      <c r="G513" s="14">
        <v>16</v>
      </c>
      <c r="H513" s="14"/>
      <c r="I513" s="15" t="s">
        <v>6</v>
      </c>
      <c r="J513" s="12" t="s">
        <v>120</v>
      </c>
      <c r="K513" s="12" t="s">
        <v>11</v>
      </c>
      <c r="L513" s="11"/>
      <c r="M513" s="14"/>
      <c r="N513" s="31"/>
      <c r="O513" s="12" t="s">
        <v>3333</v>
      </c>
    </row>
    <row r="514" spans="1:15" ht="12.75" x14ac:dyDescent="0.2">
      <c r="A514" s="10" t="s">
        <v>1637</v>
      </c>
      <c r="B514" s="11"/>
      <c r="C514" s="12" t="s">
        <v>2232</v>
      </c>
      <c r="D514" s="12" t="s">
        <v>119</v>
      </c>
      <c r="E514" s="30" t="s">
        <v>4</v>
      </c>
      <c r="F514" s="12" t="s">
        <v>4</v>
      </c>
      <c r="G514" s="14">
        <v>130</v>
      </c>
      <c r="H514" s="14"/>
      <c r="I514" s="15" t="s">
        <v>6</v>
      </c>
      <c r="J514" s="12" t="s">
        <v>120</v>
      </c>
      <c r="K514" s="12" t="s">
        <v>11</v>
      </c>
      <c r="L514" s="11"/>
      <c r="M514" s="14"/>
      <c r="N514" s="31"/>
      <c r="O514" s="12" t="s">
        <v>3333</v>
      </c>
    </row>
    <row r="515" spans="1:15" ht="12.75" x14ac:dyDescent="0.2">
      <c r="A515" s="10" t="s">
        <v>2568</v>
      </c>
      <c r="B515" s="11"/>
      <c r="C515" s="12" t="s">
        <v>2233</v>
      </c>
      <c r="D515" s="12" t="s">
        <v>441</v>
      </c>
      <c r="E515" s="30" t="s">
        <v>4</v>
      </c>
      <c r="F515" s="12" t="s">
        <v>4</v>
      </c>
      <c r="G515" s="14">
        <v>37</v>
      </c>
      <c r="H515" s="14"/>
      <c r="I515" s="15" t="s">
        <v>6</v>
      </c>
      <c r="J515" s="12" t="s">
        <v>120</v>
      </c>
      <c r="K515" s="12" t="s">
        <v>11</v>
      </c>
      <c r="L515" s="11"/>
      <c r="M515" s="14"/>
      <c r="N515" s="31"/>
      <c r="O515" s="12" t="s">
        <v>3333</v>
      </c>
    </row>
    <row r="516" spans="1:15" ht="12.75" x14ac:dyDescent="0.2">
      <c r="A516" s="10" t="s">
        <v>2569</v>
      </c>
      <c r="B516" s="11"/>
      <c r="C516" s="12" t="s">
        <v>2237</v>
      </c>
      <c r="D516" s="12" t="s">
        <v>442</v>
      </c>
      <c r="E516" s="30" t="s">
        <v>4</v>
      </c>
      <c r="F516" s="12" t="s">
        <v>4</v>
      </c>
      <c r="G516" s="14">
        <v>12</v>
      </c>
      <c r="H516" s="14"/>
      <c r="I516" s="15" t="s">
        <v>6</v>
      </c>
      <c r="J516" s="12" t="s">
        <v>120</v>
      </c>
      <c r="K516" s="12" t="s">
        <v>11</v>
      </c>
      <c r="L516" s="11"/>
      <c r="M516" s="14"/>
      <c r="N516" s="31"/>
      <c r="O516" s="12" t="s">
        <v>3333</v>
      </c>
    </row>
    <row r="517" spans="1:15" ht="12.75" x14ac:dyDescent="0.2">
      <c r="A517" s="19"/>
      <c r="B517" s="20"/>
      <c r="C517" s="21"/>
      <c r="D517" s="22"/>
      <c r="E517" s="22"/>
      <c r="F517" s="22"/>
      <c r="G517" s="23"/>
      <c r="H517" s="23"/>
      <c r="I517" s="24"/>
      <c r="J517" s="22"/>
      <c r="K517" s="22" t="s">
        <v>4</v>
      </c>
      <c r="N517" s="22"/>
    </row>
    <row r="518" spans="1:15" ht="12.75" x14ac:dyDescent="0.2">
      <c r="A518" s="10" t="s">
        <v>2570</v>
      </c>
      <c r="B518" s="11"/>
      <c r="C518" s="12" t="s">
        <v>2451</v>
      </c>
      <c r="D518" s="12" t="s">
        <v>697</v>
      </c>
      <c r="E518" s="18" t="s">
        <v>39</v>
      </c>
      <c r="F518" s="12" t="s">
        <v>4</v>
      </c>
      <c r="G518" s="14">
        <v>123</v>
      </c>
      <c r="H518" s="14">
        <f>SUMPRODUCT(G519:G520,B519:B520)</f>
        <v>123</v>
      </c>
      <c r="I518" s="15" t="s">
        <v>4</v>
      </c>
      <c r="J518" s="12" t="s">
        <v>123</v>
      </c>
      <c r="K518" s="12" t="s">
        <v>11</v>
      </c>
      <c r="L518" s="11"/>
      <c r="M518" s="14"/>
      <c r="N518" s="31"/>
      <c r="O518" s="12" t="s">
        <v>3334</v>
      </c>
    </row>
    <row r="519" spans="1:15" ht="12.75" x14ac:dyDescent="0.2">
      <c r="A519" s="10" t="s">
        <v>2571</v>
      </c>
      <c r="B519" s="11">
        <v>1</v>
      </c>
      <c r="C519" s="12" t="s">
        <v>2452</v>
      </c>
      <c r="D519" s="12" t="s">
        <v>444</v>
      </c>
      <c r="E519" s="30" t="s">
        <v>4</v>
      </c>
      <c r="F519" s="12" t="str">
        <f>+C$518</f>
        <v>10460K000</v>
      </c>
      <c r="G519" s="14">
        <v>18</v>
      </c>
      <c r="H519" s="14"/>
      <c r="I519" s="15" t="s">
        <v>6</v>
      </c>
      <c r="J519" s="12" t="s">
        <v>123</v>
      </c>
      <c r="K519" s="12" t="s">
        <v>11</v>
      </c>
      <c r="L519" s="11"/>
      <c r="M519" s="14"/>
      <c r="N519" s="31"/>
      <c r="O519" s="12" t="s">
        <v>3334</v>
      </c>
    </row>
    <row r="520" spans="1:15" ht="12.75" x14ac:dyDescent="0.2">
      <c r="A520" s="10" t="s">
        <v>2572</v>
      </c>
      <c r="B520" s="11">
        <v>3</v>
      </c>
      <c r="C520" s="12" t="s">
        <v>2453</v>
      </c>
      <c r="D520" s="12" t="s">
        <v>445</v>
      </c>
      <c r="E520" s="30" t="s">
        <v>4</v>
      </c>
      <c r="F520" s="12" t="str">
        <f>+C$518</f>
        <v>10460K000</v>
      </c>
      <c r="G520" s="14">
        <v>35</v>
      </c>
      <c r="H520" s="14"/>
      <c r="I520" s="15" t="s">
        <v>6</v>
      </c>
      <c r="J520" s="12" t="s">
        <v>123</v>
      </c>
      <c r="K520" s="12" t="s">
        <v>11</v>
      </c>
      <c r="L520" s="11"/>
      <c r="M520" s="14"/>
      <c r="N520" s="31"/>
      <c r="O520" s="12" t="s">
        <v>3334</v>
      </c>
    </row>
    <row r="521" spans="1:15" ht="12.75" x14ac:dyDescent="0.2">
      <c r="A521" s="10" t="s">
        <v>2573</v>
      </c>
      <c r="B521" s="11"/>
      <c r="C521" s="12" t="s">
        <v>2454</v>
      </c>
      <c r="D521" s="12" t="s">
        <v>263</v>
      </c>
      <c r="E521" s="30"/>
      <c r="F521" s="12" t="s">
        <v>4</v>
      </c>
      <c r="G521" s="14">
        <v>21</v>
      </c>
      <c r="H521" s="14"/>
      <c r="I521" s="15" t="s">
        <v>6</v>
      </c>
      <c r="J521" s="12" t="s">
        <v>123</v>
      </c>
      <c r="K521" s="12" t="s">
        <v>11</v>
      </c>
      <c r="L521" s="11"/>
      <c r="M521" s="14"/>
      <c r="N521" s="31"/>
      <c r="O521" s="12" t="s">
        <v>3334</v>
      </c>
    </row>
    <row r="522" spans="1:15" ht="12.75" x14ac:dyDescent="0.2">
      <c r="A522" s="19"/>
      <c r="B522" s="20"/>
      <c r="C522" s="21"/>
      <c r="D522" s="22"/>
      <c r="E522" s="22"/>
      <c r="F522" s="22"/>
      <c r="G522" s="23"/>
      <c r="H522" s="23"/>
      <c r="I522" s="24"/>
      <c r="J522" s="22"/>
      <c r="K522" s="22" t="s">
        <v>4</v>
      </c>
      <c r="N522" s="22"/>
    </row>
    <row r="523" spans="1:15" ht="12.75" x14ac:dyDescent="0.2">
      <c r="A523" s="10" t="s">
        <v>2574</v>
      </c>
      <c r="B523" s="11"/>
      <c r="C523" s="12" t="s">
        <v>2455</v>
      </c>
      <c r="D523" s="12" t="s">
        <v>125</v>
      </c>
      <c r="E523" s="18" t="s">
        <v>39</v>
      </c>
      <c r="F523" s="12" t="s">
        <v>4</v>
      </c>
      <c r="G523" s="14">
        <v>168</v>
      </c>
      <c r="H523" s="14">
        <f>SUMPRODUCT(G524:G525,B524:B525)</f>
        <v>168</v>
      </c>
      <c r="I523" s="15" t="s">
        <v>4</v>
      </c>
      <c r="J523" s="12" t="s">
        <v>127</v>
      </c>
      <c r="K523" s="12" t="s">
        <v>11</v>
      </c>
      <c r="L523" s="11"/>
      <c r="M523" s="14"/>
      <c r="N523" s="31"/>
      <c r="O523" s="12" t="s">
        <v>2525</v>
      </c>
    </row>
    <row r="524" spans="1:15" ht="12.75" x14ac:dyDescent="0.2">
      <c r="A524" s="10" t="s">
        <v>2575</v>
      </c>
      <c r="B524" s="11">
        <v>1</v>
      </c>
      <c r="C524" s="12" t="s">
        <v>2239</v>
      </c>
      <c r="D524" s="12" t="s">
        <v>126</v>
      </c>
      <c r="E524" s="30" t="s">
        <v>4</v>
      </c>
      <c r="F524" s="12" t="str">
        <f>+C$523</f>
        <v>10490K000</v>
      </c>
      <c r="G524" s="14">
        <v>28</v>
      </c>
      <c r="H524" s="14"/>
      <c r="I524" s="15" t="s">
        <v>6</v>
      </c>
      <c r="J524" s="12" t="s">
        <v>127</v>
      </c>
      <c r="K524" s="12" t="s">
        <v>11</v>
      </c>
      <c r="L524" s="11"/>
      <c r="M524" s="14"/>
      <c r="N524" s="31"/>
      <c r="O524" s="12" t="s">
        <v>2525</v>
      </c>
    </row>
    <row r="525" spans="1:15" ht="12.75" x14ac:dyDescent="0.2">
      <c r="A525" s="10" t="s">
        <v>2576</v>
      </c>
      <c r="B525" s="11">
        <v>5</v>
      </c>
      <c r="C525" s="12" t="s">
        <v>2240</v>
      </c>
      <c r="D525" s="12" t="s">
        <v>128</v>
      </c>
      <c r="E525" s="30" t="s">
        <v>4</v>
      </c>
      <c r="F525" s="12" t="str">
        <f>+C$523</f>
        <v>10490K000</v>
      </c>
      <c r="G525" s="14">
        <v>28</v>
      </c>
      <c r="H525" s="14"/>
      <c r="I525" s="15" t="s">
        <v>6</v>
      </c>
      <c r="J525" s="12" t="s">
        <v>127</v>
      </c>
      <c r="K525" s="12" t="s">
        <v>11</v>
      </c>
      <c r="L525" s="11"/>
      <c r="M525" s="14"/>
      <c r="N525" s="31"/>
      <c r="O525" s="12" t="s">
        <v>2525</v>
      </c>
    </row>
    <row r="526" spans="1:15" ht="12.75" x14ac:dyDescent="0.2">
      <c r="A526" s="19"/>
      <c r="B526" s="20"/>
      <c r="C526" s="21"/>
      <c r="D526" s="22"/>
      <c r="E526" s="22"/>
      <c r="F526" s="22"/>
      <c r="G526" s="23"/>
      <c r="H526" s="23"/>
      <c r="I526" s="24"/>
      <c r="J526" s="22"/>
      <c r="K526" s="22" t="s">
        <v>4</v>
      </c>
      <c r="N526" s="22"/>
    </row>
    <row r="527" spans="1:15" ht="12.75" x14ac:dyDescent="0.2">
      <c r="A527" s="10" t="s">
        <v>2577</v>
      </c>
      <c r="B527" s="11"/>
      <c r="C527" s="12" t="s">
        <v>2482</v>
      </c>
      <c r="D527" s="12" t="s">
        <v>2580</v>
      </c>
      <c r="E527" s="18" t="s">
        <v>39</v>
      </c>
      <c r="F527" s="12"/>
      <c r="G527" s="14">
        <v>122</v>
      </c>
      <c r="H527" s="14">
        <f>SUMPRODUCT(G528:G529,B528:B529)</f>
        <v>122</v>
      </c>
      <c r="I527" s="15"/>
      <c r="J527" s="12" t="s">
        <v>194</v>
      </c>
      <c r="K527" s="12" t="s">
        <v>11</v>
      </c>
      <c r="L527" s="11"/>
      <c r="M527" s="14"/>
      <c r="N527" s="31"/>
      <c r="O527" s="12" t="s">
        <v>2525</v>
      </c>
    </row>
    <row r="528" spans="1:15" ht="12.75" x14ac:dyDescent="0.2">
      <c r="A528" s="10" t="s">
        <v>2578</v>
      </c>
      <c r="B528" s="11">
        <v>1</v>
      </c>
      <c r="C528" s="12" t="s">
        <v>2246</v>
      </c>
      <c r="D528" s="12" t="s">
        <v>544</v>
      </c>
      <c r="E528" s="30" t="s">
        <v>4</v>
      </c>
      <c r="F528" s="12" t="str">
        <f>+C$527</f>
        <v>10470K100</v>
      </c>
      <c r="G528" s="14">
        <v>20</v>
      </c>
      <c r="H528" s="14"/>
      <c r="I528" s="15" t="s">
        <v>6</v>
      </c>
      <c r="J528" s="12" t="s">
        <v>194</v>
      </c>
      <c r="K528" s="12" t="s">
        <v>11</v>
      </c>
      <c r="L528" s="11"/>
      <c r="M528" s="14"/>
      <c r="N528" s="31"/>
      <c r="O528" s="12" t="s">
        <v>2525</v>
      </c>
    </row>
    <row r="529" spans="1:16382" ht="12.75" x14ac:dyDescent="0.2">
      <c r="A529" s="10" t="s">
        <v>2579</v>
      </c>
      <c r="B529" s="11">
        <v>3</v>
      </c>
      <c r="C529" s="12" t="s">
        <v>2247</v>
      </c>
      <c r="D529" s="12" t="s">
        <v>545</v>
      </c>
      <c r="E529" s="30"/>
      <c r="F529" s="12" t="str">
        <f>+C$527</f>
        <v>10470K100</v>
      </c>
      <c r="G529" s="14">
        <v>34</v>
      </c>
      <c r="H529" s="14"/>
      <c r="I529" s="15" t="s">
        <v>6</v>
      </c>
      <c r="J529" s="12" t="s">
        <v>194</v>
      </c>
      <c r="K529" s="12" t="s">
        <v>11</v>
      </c>
      <c r="L529" s="11"/>
      <c r="M529" s="14"/>
      <c r="N529" s="31"/>
      <c r="O529" s="12" t="s">
        <v>2525</v>
      </c>
    </row>
    <row r="530" spans="1:16382" ht="12.75" x14ac:dyDescent="0.2">
      <c r="A530" s="10" t="s">
        <v>2581</v>
      </c>
      <c r="B530" s="11"/>
      <c r="C530" s="12" t="s">
        <v>2238</v>
      </c>
      <c r="D530" s="12" t="s">
        <v>124</v>
      </c>
      <c r="E530" s="30" t="s">
        <v>4</v>
      </c>
      <c r="F530" s="12" t="s">
        <v>4</v>
      </c>
      <c r="G530" s="14">
        <v>206</v>
      </c>
      <c r="H530" s="14"/>
      <c r="I530" s="15"/>
      <c r="J530" s="12" t="s">
        <v>194</v>
      </c>
      <c r="K530" s="12" t="s">
        <v>11</v>
      </c>
      <c r="L530" s="11"/>
      <c r="M530" s="14"/>
      <c r="N530" s="31"/>
      <c r="O530" s="12"/>
    </row>
    <row r="531" spans="1:16382" ht="12.75" x14ac:dyDescent="0.2">
      <c r="A531" s="10" t="s">
        <v>2582</v>
      </c>
      <c r="B531" s="11"/>
      <c r="C531" s="67" t="s">
        <v>3099</v>
      </c>
      <c r="D531" s="49" t="s">
        <v>3011</v>
      </c>
      <c r="E531" s="50" t="s">
        <v>4</v>
      </c>
      <c r="F531" s="49" t="s">
        <v>4</v>
      </c>
      <c r="G531" s="38">
        <v>241</v>
      </c>
      <c r="H531" s="14"/>
      <c r="I531" s="15" t="s">
        <v>6</v>
      </c>
      <c r="J531" s="12" t="s">
        <v>194</v>
      </c>
      <c r="K531" s="12" t="s">
        <v>11</v>
      </c>
      <c r="L531" s="11" t="s">
        <v>2238</v>
      </c>
      <c r="M531" s="14">
        <v>207</v>
      </c>
      <c r="N531" s="31" t="s">
        <v>3299</v>
      </c>
      <c r="O531" s="12" t="s">
        <v>2527</v>
      </c>
    </row>
    <row r="532" spans="1:16382" ht="12.75" x14ac:dyDescent="0.2">
      <c r="A532" s="10" t="s">
        <v>2949</v>
      </c>
      <c r="B532" s="11"/>
      <c r="C532" s="12" t="s">
        <v>2950</v>
      </c>
      <c r="D532" s="12" t="s">
        <v>2951</v>
      </c>
      <c r="E532" s="50" t="s">
        <v>4</v>
      </c>
      <c r="F532" s="49" t="s">
        <v>4</v>
      </c>
      <c r="G532" s="14">
        <v>208</v>
      </c>
      <c r="H532" s="14"/>
      <c r="I532" s="15" t="s">
        <v>6</v>
      </c>
      <c r="J532" s="12" t="s">
        <v>194</v>
      </c>
      <c r="K532" s="12" t="s">
        <v>11</v>
      </c>
      <c r="L532" s="11"/>
      <c r="M532" s="14"/>
      <c r="N532" s="60"/>
      <c r="O532" s="12" t="s">
        <v>2527</v>
      </c>
    </row>
    <row r="533" spans="1:16382" ht="12.75" x14ac:dyDescent="0.2">
      <c r="A533" s="19"/>
      <c r="B533" s="20"/>
      <c r="C533" s="21"/>
      <c r="D533" s="22"/>
      <c r="E533" s="22"/>
      <c r="F533" s="22"/>
      <c r="G533" s="23"/>
      <c r="H533" s="23"/>
      <c r="I533" s="24"/>
      <c r="J533" s="22"/>
      <c r="K533" s="22" t="s">
        <v>4</v>
      </c>
      <c r="N533" s="22"/>
    </row>
    <row r="534" spans="1:16382" ht="12.75" x14ac:dyDescent="0.2">
      <c r="A534" s="10" t="s">
        <v>1309</v>
      </c>
      <c r="B534" s="11"/>
      <c r="C534" s="12" t="s">
        <v>2248</v>
      </c>
      <c r="D534" s="12" t="s">
        <v>452</v>
      </c>
      <c r="E534" s="30" t="s">
        <v>4</v>
      </c>
      <c r="F534" s="12" t="s">
        <v>4</v>
      </c>
      <c r="G534" s="14">
        <v>177</v>
      </c>
      <c r="H534" s="14"/>
      <c r="I534" s="15" t="s">
        <v>6</v>
      </c>
      <c r="J534" s="12" t="s">
        <v>131</v>
      </c>
      <c r="K534" s="12" t="s">
        <v>12</v>
      </c>
      <c r="L534" s="11"/>
      <c r="M534" s="14"/>
      <c r="N534" s="31" t="s">
        <v>2994</v>
      </c>
      <c r="O534" s="12" t="s">
        <v>2486</v>
      </c>
    </row>
    <row r="535" spans="1:16382" s="79" customFormat="1" ht="12.75" x14ac:dyDescent="0.2">
      <c r="A535" s="10" t="s">
        <v>1310</v>
      </c>
      <c r="B535" s="11"/>
      <c r="C535" s="70" t="s">
        <v>2903</v>
      </c>
      <c r="D535" s="12" t="s">
        <v>3028</v>
      </c>
      <c r="E535" s="30" t="s">
        <v>4</v>
      </c>
      <c r="F535" s="12" t="s">
        <v>4</v>
      </c>
      <c r="G535" s="57">
        <v>107</v>
      </c>
      <c r="H535" s="14"/>
      <c r="I535" s="15"/>
      <c r="J535" s="12" t="s">
        <v>131</v>
      </c>
      <c r="K535" s="12" t="s">
        <v>12</v>
      </c>
      <c r="L535" s="12"/>
      <c r="M535" s="14">
        <v>106</v>
      </c>
      <c r="N535" s="31" t="s">
        <v>2415</v>
      </c>
      <c r="O535" s="31" t="s">
        <v>2528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  <c r="KH535" s="1"/>
      <c r="KI535" s="1"/>
      <c r="KJ535" s="1"/>
      <c r="KK535" s="1"/>
      <c r="KL535" s="1"/>
      <c r="KM535" s="1"/>
      <c r="KN535" s="1"/>
      <c r="KO535" s="1"/>
      <c r="KP535" s="1"/>
      <c r="KQ535" s="1"/>
      <c r="KR535" s="1"/>
      <c r="KS535" s="1"/>
      <c r="KT535" s="1"/>
      <c r="KU535" s="1"/>
      <c r="KV535" s="1"/>
      <c r="KW535" s="1"/>
      <c r="KX535" s="1"/>
      <c r="KY535" s="1"/>
      <c r="KZ535" s="1"/>
      <c r="LA535" s="1"/>
      <c r="LB535" s="1"/>
      <c r="LC535" s="1"/>
      <c r="LD535" s="1"/>
      <c r="LE535" s="1"/>
      <c r="LF535" s="1"/>
      <c r="LG535" s="1"/>
      <c r="LH535" s="1"/>
      <c r="LI535" s="1"/>
      <c r="LJ535" s="1"/>
      <c r="LK535" s="1"/>
      <c r="LL535" s="1"/>
      <c r="LM535" s="1"/>
      <c r="LN535" s="1"/>
      <c r="LO535" s="1"/>
      <c r="LP535" s="1"/>
      <c r="LQ535" s="1"/>
      <c r="LR535" s="1"/>
      <c r="LS535" s="1"/>
      <c r="LT535" s="1"/>
      <c r="LU535" s="1"/>
      <c r="LV535" s="1"/>
      <c r="LW535" s="1"/>
      <c r="LX535" s="1"/>
      <c r="LY535" s="1"/>
      <c r="LZ535" s="1"/>
      <c r="MA535" s="1"/>
      <c r="MB535" s="1"/>
      <c r="MC535" s="1"/>
      <c r="MD535" s="1"/>
      <c r="ME535" s="1"/>
      <c r="MF535" s="1"/>
      <c r="MG535" s="1"/>
      <c r="MH535" s="1"/>
      <c r="MI535" s="1"/>
      <c r="MJ535" s="1"/>
      <c r="MK535" s="1"/>
      <c r="ML535" s="1"/>
      <c r="MM535" s="1"/>
      <c r="MN535" s="1"/>
      <c r="MO535" s="1"/>
      <c r="MP535" s="1"/>
      <c r="MQ535" s="1"/>
      <c r="MR535" s="1"/>
      <c r="MS535" s="1"/>
      <c r="MT535" s="1"/>
      <c r="MU535" s="1"/>
      <c r="MV535" s="1"/>
      <c r="MW535" s="1"/>
      <c r="MX535" s="1"/>
      <c r="MY535" s="1"/>
      <c r="MZ535" s="1"/>
      <c r="NA535" s="1"/>
      <c r="NB535" s="1"/>
      <c r="NC535" s="1"/>
      <c r="ND535" s="1"/>
      <c r="NE535" s="1"/>
      <c r="NF535" s="1"/>
      <c r="NG535" s="1"/>
      <c r="NH535" s="1"/>
      <c r="NI535" s="1"/>
      <c r="NJ535" s="1"/>
      <c r="NK535" s="1"/>
      <c r="NL535" s="1"/>
      <c r="NM535" s="1"/>
      <c r="NN535" s="1"/>
      <c r="NO535" s="1"/>
      <c r="NP535" s="1"/>
      <c r="NQ535" s="1"/>
      <c r="NR535" s="1"/>
      <c r="NS535" s="1"/>
      <c r="NT535" s="1"/>
      <c r="NU535" s="1"/>
      <c r="NV535" s="1"/>
      <c r="NW535" s="1"/>
      <c r="NX535" s="1"/>
      <c r="NY535" s="1"/>
      <c r="NZ535" s="1"/>
      <c r="OA535" s="1"/>
      <c r="OB535" s="1"/>
      <c r="OC535" s="1"/>
      <c r="OD535" s="1"/>
      <c r="OE535" s="1"/>
      <c r="OF535" s="1"/>
      <c r="OG535" s="1"/>
      <c r="OH535" s="1"/>
      <c r="OI535" s="1"/>
      <c r="OJ535" s="1"/>
      <c r="OK535" s="1"/>
      <c r="OL535" s="1"/>
      <c r="OM535" s="1"/>
      <c r="ON535" s="1"/>
      <c r="OO535" s="1"/>
      <c r="OP535" s="1"/>
      <c r="OQ535" s="1"/>
      <c r="OR535" s="1"/>
      <c r="OS535" s="1"/>
      <c r="OT535" s="1"/>
      <c r="OU535" s="1"/>
      <c r="OV535" s="1"/>
      <c r="OW535" s="1"/>
      <c r="OX535" s="1"/>
      <c r="OY535" s="1"/>
      <c r="OZ535" s="1"/>
      <c r="PA535" s="1"/>
      <c r="PB535" s="1"/>
      <c r="PC535" s="1"/>
      <c r="PD535" s="1"/>
      <c r="PE535" s="1"/>
      <c r="PF535" s="1"/>
      <c r="PG535" s="1"/>
      <c r="PH535" s="1"/>
      <c r="PI535" s="1"/>
      <c r="PJ535" s="1"/>
      <c r="PK535" s="1"/>
      <c r="PL535" s="1"/>
      <c r="PM535" s="1"/>
      <c r="PN535" s="1"/>
      <c r="PO535" s="1"/>
      <c r="PP535" s="1"/>
      <c r="PQ535" s="1"/>
      <c r="PR535" s="1"/>
      <c r="PS535" s="1"/>
      <c r="PT535" s="1"/>
      <c r="PU535" s="1"/>
      <c r="PV535" s="1"/>
      <c r="PW535" s="1"/>
      <c r="PX535" s="1"/>
      <c r="PY535" s="1"/>
      <c r="PZ535" s="1"/>
      <c r="QA535" s="1"/>
      <c r="QB535" s="1"/>
      <c r="QC535" s="1"/>
      <c r="QD535" s="1"/>
      <c r="QE535" s="1"/>
      <c r="QF535" s="1"/>
      <c r="QG535" s="1"/>
      <c r="QH535" s="1"/>
      <c r="QI535" s="1"/>
      <c r="QJ535" s="1"/>
      <c r="QK535" s="1"/>
      <c r="QL535" s="1"/>
      <c r="QM535" s="1"/>
      <c r="QN535" s="1"/>
      <c r="QO535" s="1"/>
      <c r="QP535" s="1"/>
      <c r="QQ535" s="1"/>
      <c r="QR535" s="1"/>
      <c r="QS535" s="1"/>
      <c r="QT535" s="1"/>
      <c r="QU535" s="1"/>
      <c r="QV535" s="1"/>
      <c r="QW535" s="1"/>
      <c r="QX535" s="1"/>
      <c r="QY535" s="1"/>
      <c r="QZ535" s="1"/>
      <c r="RA535" s="1"/>
      <c r="RB535" s="1"/>
      <c r="RC535" s="1"/>
      <c r="RD535" s="1"/>
      <c r="RE535" s="1"/>
      <c r="RF535" s="1"/>
      <c r="RG535" s="1"/>
      <c r="RH535" s="1"/>
      <c r="RI535" s="1"/>
      <c r="RJ535" s="1"/>
      <c r="RK535" s="1"/>
      <c r="RL535" s="1"/>
      <c r="RM535" s="1"/>
      <c r="RN535" s="1"/>
      <c r="RO535" s="1"/>
      <c r="RP535" s="1"/>
      <c r="RQ535" s="1"/>
      <c r="RR535" s="1"/>
      <c r="RS535" s="1"/>
      <c r="RT535" s="1"/>
      <c r="RU535" s="1"/>
      <c r="RV535" s="1"/>
      <c r="RW535" s="1"/>
      <c r="RX535" s="1"/>
      <c r="RY535" s="1"/>
      <c r="RZ535" s="1"/>
      <c r="SA535" s="1"/>
      <c r="SB535" s="1"/>
      <c r="SC535" s="1"/>
      <c r="SD535" s="1"/>
      <c r="SE535" s="1"/>
      <c r="SF535" s="1"/>
      <c r="SG535" s="1"/>
      <c r="SH535" s="1"/>
      <c r="SI535" s="1"/>
      <c r="SJ535" s="1"/>
      <c r="SK535" s="1"/>
      <c r="SL535" s="1"/>
      <c r="SM535" s="1"/>
      <c r="SN535" s="1"/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  <c r="TE535" s="1"/>
      <c r="TF535" s="1"/>
      <c r="TG535" s="1"/>
      <c r="TH535" s="1"/>
      <c r="TI535" s="1"/>
      <c r="TJ535" s="1"/>
      <c r="TK535" s="1"/>
      <c r="TL535" s="1"/>
      <c r="TM535" s="1"/>
      <c r="TN535" s="1"/>
      <c r="TO535" s="1"/>
      <c r="TP535" s="1"/>
      <c r="TQ535" s="1"/>
      <c r="TR535" s="1"/>
      <c r="TS535" s="1"/>
      <c r="TT535" s="1"/>
      <c r="TU535" s="1"/>
      <c r="TV535" s="1"/>
      <c r="TW535" s="1"/>
      <c r="TX535" s="1"/>
      <c r="TY535" s="1"/>
      <c r="TZ535" s="1"/>
      <c r="UA535" s="1"/>
      <c r="UB535" s="1"/>
      <c r="UC535" s="1"/>
      <c r="UD535" s="1"/>
      <c r="UE535" s="1"/>
      <c r="UF535" s="1"/>
      <c r="UG535" s="1"/>
      <c r="UH535" s="1"/>
      <c r="UI535" s="1"/>
      <c r="UJ535" s="1"/>
      <c r="UK535" s="1"/>
      <c r="UL535" s="1"/>
      <c r="UM535" s="1"/>
      <c r="UN535" s="1"/>
      <c r="UO535" s="1"/>
      <c r="UP535" s="1"/>
      <c r="UQ535" s="1"/>
      <c r="UR535" s="1"/>
      <c r="US535" s="1"/>
      <c r="UT535" s="1"/>
      <c r="UU535" s="1"/>
      <c r="UV535" s="1"/>
      <c r="UW535" s="1"/>
      <c r="UX535" s="1"/>
      <c r="UY535" s="1"/>
      <c r="UZ535" s="1"/>
      <c r="VA535" s="1"/>
      <c r="VB535" s="1"/>
      <c r="VC535" s="1"/>
      <c r="VD535" s="1"/>
      <c r="VE535" s="1"/>
      <c r="VF535" s="1"/>
      <c r="VG535" s="1"/>
      <c r="VH535" s="1"/>
      <c r="VI535" s="1"/>
      <c r="VJ535" s="1"/>
      <c r="VK535" s="1"/>
      <c r="VL535" s="1"/>
      <c r="VM535" s="1"/>
      <c r="VN535" s="1"/>
      <c r="VO535" s="1"/>
      <c r="VP535" s="1"/>
      <c r="VQ535" s="1"/>
      <c r="VR535" s="1"/>
      <c r="VS535" s="1"/>
      <c r="VT535" s="1"/>
      <c r="VU535" s="1"/>
      <c r="VV535" s="1"/>
      <c r="VW535" s="1"/>
      <c r="VX535" s="1"/>
      <c r="VY535" s="1"/>
      <c r="VZ535" s="1"/>
      <c r="WA535" s="1"/>
      <c r="WB535" s="1"/>
      <c r="WC535" s="1"/>
      <c r="WD535" s="1"/>
      <c r="WE535" s="1"/>
      <c r="WF535" s="1"/>
      <c r="WG535" s="1"/>
      <c r="WH535" s="1"/>
      <c r="WI535" s="1"/>
      <c r="WJ535" s="1"/>
      <c r="WK535" s="1"/>
      <c r="WL535" s="1"/>
      <c r="WM535" s="1"/>
      <c r="WN535" s="1"/>
      <c r="WO535" s="1"/>
      <c r="WP535" s="1"/>
      <c r="WQ535" s="1"/>
      <c r="WR535" s="1"/>
      <c r="WS535" s="1"/>
      <c r="WT535" s="1"/>
      <c r="WU535" s="1"/>
      <c r="WV535" s="1"/>
      <c r="WW535" s="1"/>
      <c r="WX535" s="1"/>
      <c r="WY535" s="1"/>
      <c r="WZ535" s="1"/>
      <c r="XA535" s="1"/>
      <c r="XB535" s="1"/>
      <c r="XC535" s="1"/>
      <c r="XD535" s="1"/>
      <c r="XE535" s="1"/>
      <c r="XF535" s="1"/>
      <c r="XG535" s="1"/>
      <c r="XH535" s="1"/>
      <c r="XI535" s="1"/>
      <c r="XJ535" s="1"/>
      <c r="XK535" s="1"/>
      <c r="XL535" s="1"/>
      <c r="XM535" s="1"/>
      <c r="XN535" s="1"/>
      <c r="XO535" s="1"/>
      <c r="XP535" s="1"/>
      <c r="XQ535" s="1"/>
      <c r="XR535" s="1"/>
      <c r="XS535" s="1"/>
      <c r="XT535" s="1"/>
      <c r="XU535" s="1"/>
      <c r="XV535" s="1"/>
      <c r="XW535" s="1"/>
      <c r="XX535" s="1"/>
      <c r="XY535" s="1"/>
      <c r="XZ535" s="1"/>
      <c r="YA535" s="1"/>
      <c r="YB535" s="1"/>
      <c r="YC535" s="1"/>
      <c r="YD535" s="1"/>
      <c r="YE535" s="1"/>
      <c r="YF535" s="1"/>
      <c r="YG535" s="1"/>
      <c r="YH535" s="1"/>
      <c r="YI535" s="1"/>
      <c r="YJ535" s="1"/>
      <c r="YK535" s="1"/>
      <c r="YL535" s="1"/>
      <c r="YM535" s="1"/>
      <c r="YN535" s="1"/>
      <c r="YO535" s="1"/>
      <c r="YP535" s="1"/>
      <c r="YQ535" s="1"/>
      <c r="YR535" s="1"/>
      <c r="YS535" s="1"/>
      <c r="YT535" s="1"/>
      <c r="YU535" s="1"/>
      <c r="YV535" s="1"/>
      <c r="YW535" s="1"/>
      <c r="YX535" s="1"/>
      <c r="YY535" s="1"/>
      <c r="YZ535" s="1"/>
      <c r="ZA535" s="1"/>
      <c r="ZB535" s="1"/>
      <c r="ZC535" s="1"/>
      <c r="ZD535" s="1"/>
      <c r="ZE535" s="1"/>
      <c r="ZF535" s="1"/>
      <c r="ZG535" s="1"/>
      <c r="ZH535" s="1"/>
      <c r="ZI535" s="1"/>
      <c r="ZJ535" s="1"/>
      <c r="ZK535" s="1"/>
      <c r="ZL535" s="1"/>
      <c r="ZM535" s="1"/>
      <c r="ZN535" s="1"/>
      <c r="ZO535" s="1"/>
      <c r="ZP535" s="1"/>
      <c r="ZQ535" s="1"/>
      <c r="ZR535" s="1"/>
      <c r="ZS535" s="1"/>
      <c r="ZT535" s="1"/>
      <c r="ZU535" s="1"/>
      <c r="ZV535" s="1"/>
      <c r="ZW535" s="1"/>
      <c r="ZX535" s="1"/>
      <c r="ZY535" s="1"/>
      <c r="ZZ535" s="1"/>
      <c r="AAA535" s="1"/>
      <c r="AAB535" s="1"/>
      <c r="AAC535" s="1"/>
      <c r="AAD535" s="1"/>
      <c r="AAE535" s="1"/>
      <c r="AAF535" s="1"/>
      <c r="AAG535" s="1"/>
      <c r="AAH535" s="1"/>
      <c r="AAI535" s="1"/>
      <c r="AAJ535" s="1"/>
      <c r="AAK535" s="1"/>
      <c r="AAL535" s="1"/>
      <c r="AAM535" s="1"/>
      <c r="AAN535" s="1"/>
      <c r="AAO535" s="1"/>
      <c r="AAP535" s="1"/>
      <c r="AAQ535" s="1"/>
      <c r="AAR535" s="1"/>
      <c r="AAS535" s="1"/>
      <c r="AAT535" s="1"/>
      <c r="AAU535" s="1"/>
      <c r="AAV535" s="1"/>
      <c r="AAW535" s="1"/>
      <c r="AAX535" s="1"/>
      <c r="AAY535" s="1"/>
      <c r="AAZ535" s="1"/>
      <c r="ABA535" s="1"/>
      <c r="ABB535" s="1"/>
      <c r="ABC535" s="1"/>
      <c r="ABD535" s="1"/>
      <c r="ABE535" s="1"/>
      <c r="ABF535" s="1"/>
      <c r="ABG535" s="1"/>
      <c r="ABH535" s="1"/>
      <c r="ABI535" s="1"/>
      <c r="ABJ535" s="1"/>
      <c r="ABK535" s="1"/>
      <c r="ABL535" s="1"/>
      <c r="ABM535" s="1"/>
      <c r="ABN535" s="1"/>
      <c r="ABO535" s="1"/>
      <c r="ABP535" s="1"/>
      <c r="ABQ535" s="1"/>
      <c r="ABR535" s="1"/>
      <c r="ABS535" s="1"/>
      <c r="ABT535" s="1"/>
      <c r="ABU535" s="1"/>
      <c r="ABV535" s="1"/>
      <c r="ABW535" s="1"/>
      <c r="ABX535" s="1"/>
      <c r="ABY535" s="1"/>
      <c r="ABZ535" s="1"/>
      <c r="ACA535" s="1"/>
      <c r="ACB535" s="1"/>
      <c r="ACC535" s="1"/>
      <c r="ACD535" s="1"/>
      <c r="ACE535" s="1"/>
      <c r="ACF535" s="1"/>
      <c r="ACG535" s="1"/>
      <c r="ACH535" s="1"/>
      <c r="ACI535" s="1"/>
      <c r="ACJ535" s="1"/>
      <c r="ACK535" s="1"/>
      <c r="ACL535" s="1"/>
      <c r="ACM535" s="1"/>
      <c r="ACN535" s="1"/>
      <c r="ACO535" s="1"/>
      <c r="ACP535" s="1"/>
      <c r="ACQ535" s="1"/>
      <c r="ACR535" s="1"/>
      <c r="ACS535" s="1"/>
      <c r="ACT535" s="1"/>
      <c r="ACU535" s="1"/>
      <c r="ACV535" s="1"/>
      <c r="ACW535" s="1"/>
      <c r="ACX535" s="1"/>
      <c r="ACY535" s="1"/>
      <c r="ACZ535" s="1"/>
      <c r="ADA535" s="1"/>
      <c r="ADB535" s="1"/>
      <c r="ADC535" s="1"/>
      <c r="ADD535" s="1"/>
      <c r="ADE535" s="1"/>
      <c r="ADF535" s="1"/>
      <c r="ADG535" s="1"/>
      <c r="ADH535" s="1"/>
      <c r="ADI535" s="1"/>
      <c r="ADJ535" s="1"/>
      <c r="ADK535" s="1"/>
      <c r="ADL535" s="1"/>
      <c r="ADM535" s="1"/>
      <c r="ADN535" s="1"/>
      <c r="ADO535" s="1"/>
      <c r="ADP535" s="1"/>
      <c r="ADQ535" s="1"/>
      <c r="ADR535" s="1"/>
      <c r="ADS535" s="1"/>
      <c r="ADT535" s="1"/>
      <c r="ADU535" s="1"/>
      <c r="ADV535" s="1"/>
      <c r="ADW535" s="1"/>
      <c r="ADX535" s="1"/>
      <c r="ADY535" s="1"/>
      <c r="ADZ535" s="1"/>
      <c r="AEA535" s="1"/>
      <c r="AEB535" s="1"/>
      <c r="AEC535" s="1"/>
      <c r="AED535" s="1"/>
      <c r="AEE535" s="1"/>
      <c r="AEF535" s="1"/>
      <c r="AEG535" s="1"/>
      <c r="AEH535" s="1"/>
      <c r="AEI535" s="1"/>
      <c r="AEJ535" s="1"/>
      <c r="AEK535" s="1"/>
      <c r="AEL535" s="1"/>
      <c r="AEM535" s="1"/>
      <c r="AEN535" s="1"/>
      <c r="AEO535" s="1"/>
      <c r="AEP535" s="1"/>
      <c r="AEQ535" s="1"/>
      <c r="AER535" s="1"/>
      <c r="AES535" s="1"/>
      <c r="AET535" s="1"/>
      <c r="AEU535" s="1"/>
      <c r="AEV535" s="1"/>
      <c r="AEW535" s="1"/>
      <c r="AEX535" s="1"/>
      <c r="AEY535" s="1"/>
      <c r="AEZ535" s="1"/>
      <c r="AFA535" s="1"/>
      <c r="AFB535" s="1"/>
      <c r="AFC535" s="1"/>
      <c r="AFD535" s="1"/>
      <c r="AFE535" s="1"/>
      <c r="AFF535" s="1"/>
      <c r="AFG535" s="1"/>
      <c r="AFH535" s="1"/>
      <c r="AFI535" s="1"/>
      <c r="AFJ535" s="1"/>
      <c r="AFK535" s="1"/>
      <c r="AFL535" s="1"/>
      <c r="AFM535" s="1"/>
      <c r="AFN535" s="1"/>
      <c r="AFO535" s="1"/>
      <c r="AFP535" s="1"/>
      <c r="AFQ535" s="1"/>
      <c r="AFR535" s="1"/>
      <c r="AFS535" s="1"/>
      <c r="AFT535" s="1"/>
      <c r="AFU535" s="1"/>
      <c r="AFV535" s="1"/>
      <c r="AFW535" s="1"/>
      <c r="AFX535" s="1"/>
      <c r="AFY535" s="1"/>
      <c r="AFZ535" s="1"/>
      <c r="AGA535" s="1"/>
      <c r="AGB535" s="1"/>
      <c r="AGC535" s="1"/>
      <c r="AGD535" s="1"/>
      <c r="AGE535" s="1"/>
      <c r="AGF535" s="1"/>
      <c r="AGG535" s="1"/>
      <c r="AGH535" s="1"/>
      <c r="AGI535" s="1"/>
      <c r="AGJ535" s="1"/>
      <c r="AGK535" s="1"/>
      <c r="AGL535" s="1"/>
      <c r="AGM535" s="1"/>
      <c r="AGN535" s="1"/>
      <c r="AGO535" s="1"/>
      <c r="AGP535" s="1"/>
      <c r="AGQ535" s="1"/>
      <c r="AGR535" s="1"/>
      <c r="AGS535" s="1"/>
      <c r="AGT535" s="1"/>
      <c r="AGU535" s="1"/>
      <c r="AGV535" s="1"/>
      <c r="AGW535" s="1"/>
      <c r="AGX535" s="1"/>
      <c r="AGY535" s="1"/>
      <c r="AGZ535" s="1"/>
      <c r="AHA535" s="1"/>
      <c r="AHB535" s="1"/>
      <c r="AHC535" s="1"/>
      <c r="AHD535" s="1"/>
      <c r="AHE535" s="1"/>
      <c r="AHF535" s="1"/>
      <c r="AHG535" s="1"/>
      <c r="AHH535" s="1"/>
      <c r="AHI535" s="1"/>
      <c r="AHJ535" s="1"/>
      <c r="AHK535" s="1"/>
      <c r="AHL535" s="1"/>
      <c r="AHM535" s="1"/>
      <c r="AHN535" s="1"/>
      <c r="AHO535" s="1"/>
      <c r="AHP535" s="1"/>
      <c r="AHQ535" s="1"/>
      <c r="AHR535" s="1"/>
      <c r="AHS535" s="1"/>
      <c r="AHT535" s="1"/>
      <c r="AHU535" s="1"/>
      <c r="AHV535" s="1"/>
      <c r="AHW535" s="1"/>
      <c r="AHX535" s="1"/>
      <c r="AHY535" s="1"/>
      <c r="AHZ535" s="1"/>
      <c r="AIA535" s="1"/>
      <c r="AIB535" s="1"/>
      <c r="AIC535" s="1"/>
      <c r="AID535" s="1"/>
      <c r="AIE535" s="1"/>
      <c r="AIF535" s="1"/>
      <c r="AIG535" s="1"/>
      <c r="AIH535" s="1"/>
      <c r="AII535" s="1"/>
      <c r="AIJ535" s="1"/>
      <c r="AIK535" s="1"/>
      <c r="AIL535" s="1"/>
      <c r="AIM535" s="1"/>
      <c r="AIN535" s="1"/>
      <c r="AIO535" s="1"/>
      <c r="AIP535" s="1"/>
      <c r="AIQ535" s="1"/>
      <c r="AIR535" s="1"/>
      <c r="AIS535" s="1"/>
      <c r="AIT535" s="1"/>
      <c r="AIU535" s="1"/>
      <c r="AIV535" s="1"/>
      <c r="AIW535" s="1"/>
      <c r="AIX535" s="1"/>
      <c r="AIY535" s="1"/>
      <c r="AIZ535" s="1"/>
      <c r="AJA535" s="1"/>
      <c r="AJB535" s="1"/>
      <c r="AJC535" s="1"/>
      <c r="AJD535" s="1"/>
      <c r="AJE535" s="1"/>
      <c r="AJF535" s="1"/>
      <c r="AJG535" s="1"/>
      <c r="AJH535" s="1"/>
      <c r="AJI535" s="1"/>
      <c r="AJJ535" s="1"/>
      <c r="AJK535" s="1"/>
      <c r="AJL535" s="1"/>
      <c r="AJM535" s="1"/>
      <c r="AJN535" s="1"/>
      <c r="AJO535" s="1"/>
      <c r="AJP535" s="1"/>
      <c r="AJQ535" s="1"/>
      <c r="AJR535" s="1"/>
      <c r="AJS535" s="1"/>
      <c r="AJT535" s="1"/>
      <c r="AJU535" s="1"/>
      <c r="AJV535" s="1"/>
      <c r="AJW535" s="1"/>
      <c r="AJX535" s="1"/>
      <c r="AJY535" s="1"/>
      <c r="AJZ535" s="1"/>
      <c r="AKA535" s="1"/>
      <c r="AKB535" s="1"/>
      <c r="AKC535" s="1"/>
      <c r="AKD535" s="1"/>
      <c r="AKE535" s="1"/>
      <c r="AKF535" s="1"/>
      <c r="AKG535" s="1"/>
      <c r="AKH535" s="1"/>
      <c r="AKI535" s="1"/>
      <c r="AKJ535" s="1"/>
      <c r="AKK535" s="1"/>
      <c r="AKL535" s="1"/>
      <c r="AKM535" s="1"/>
      <c r="AKN535" s="1"/>
      <c r="AKO535" s="1"/>
      <c r="AKP535" s="1"/>
      <c r="AKQ535" s="1"/>
      <c r="AKR535" s="1"/>
      <c r="AKS535" s="1"/>
      <c r="AKT535" s="1"/>
      <c r="AKU535" s="1"/>
      <c r="AKV535" s="1"/>
      <c r="AKW535" s="1"/>
      <c r="AKX535" s="1"/>
      <c r="AKY535" s="1"/>
      <c r="AKZ535" s="1"/>
      <c r="ALA535" s="1"/>
      <c r="ALB535" s="1"/>
      <c r="ALC535" s="1"/>
      <c r="ALD535" s="1"/>
      <c r="ALE535" s="1"/>
      <c r="ALF535" s="1"/>
      <c r="ALG535" s="1"/>
      <c r="ALH535" s="1"/>
      <c r="ALI535" s="1"/>
      <c r="ALJ535" s="1"/>
      <c r="ALK535" s="1"/>
      <c r="ALL535" s="1"/>
      <c r="ALM535" s="1"/>
      <c r="ALN535" s="1"/>
      <c r="ALO535" s="1"/>
      <c r="ALP535" s="1"/>
      <c r="ALQ535" s="1"/>
      <c r="ALR535" s="1"/>
      <c r="ALS535" s="1"/>
      <c r="ALT535" s="1"/>
      <c r="ALU535" s="1"/>
      <c r="ALV535" s="1"/>
      <c r="ALW535" s="1"/>
      <c r="ALX535" s="1"/>
      <c r="ALY535" s="1"/>
      <c r="ALZ535" s="1"/>
      <c r="AMA535" s="1"/>
      <c r="AMB535" s="1"/>
      <c r="AMC535" s="1"/>
      <c r="AMD535" s="1"/>
      <c r="AME535" s="1"/>
      <c r="AMF535" s="1"/>
      <c r="AMG535" s="1"/>
      <c r="AMH535" s="1"/>
      <c r="AMI535" s="1"/>
      <c r="AMJ535" s="1"/>
      <c r="AMK535" s="1"/>
      <c r="AML535" s="1"/>
      <c r="AMM535" s="1"/>
      <c r="AMN535" s="1"/>
      <c r="AMO535" s="1"/>
      <c r="AMP535" s="1"/>
      <c r="AMQ535" s="1"/>
      <c r="AMR535" s="1"/>
      <c r="AMS535" s="1"/>
      <c r="AMT535" s="1"/>
      <c r="AMU535" s="1"/>
      <c r="AMV535" s="1"/>
      <c r="AMW535" s="1"/>
      <c r="AMX535" s="1"/>
      <c r="AMY535" s="1"/>
      <c r="AMZ535" s="1"/>
      <c r="ANA535" s="1"/>
      <c r="ANB535" s="1"/>
      <c r="ANC535" s="1"/>
      <c r="AND535" s="1"/>
      <c r="ANE535" s="1"/>
      <c r="ANF535" s="1"/>
      <c r="ANG535" s="1"/>
      <c r="ANH535" s="1"/>
      <c r="ANI535" s="1"/>
      <c r="ANJ535" s="1"/>
      <c r="ANK535" s="1"/>
      <c r="ANL535" s="1"/>
      <c r="ANM535" s="1"/>
      <c r="ANN535" s="1"/>
      <c r="ANO535" s="1"/>
      <c r="ANP535" s="1"/>
      <c r="ANQ535" s="1"/>
      <c r="ANR535" s="1"/>
      <c r="ANS535" s="1"/>
      <c r="ANT535" s="1"/>
      <c r="ANU535" s="1"/>
      <c r="ANV535" s="1"/>
      <c r="ANW535" s="1"/>
      <c r="ANX535" s="1"/>
      <c r="ANY535" s="1"/>
      <c r="ANZ535" s="1"/>
      <c r="AOA535" s="1"/>
      <c r="AOB535" s="1"/>
      <c r="AOC535" s="1"/>
      <c r="AOD535" s="1"/>
      <c r="AOE535" s="1"/>
      <c r="AOF535" s="1"/>
      <c r="AOG535" s="1"/>
      <c r="AOH535" s="1"/>
      <c r="AOI535" s="1"/>
      <c r="AOJ535" s="1"/>
      <c r="AOK535" s="1"/>
      <c r="AOL535" s="1"/>
      <c r="AOM535" s="1"/>
      <c r="AON535" s="1"/>
      <c r="AOO535" s="1"/>
      <c r="AOP535" s="1"/>
      <c r="AOQ535" s="1"/>
      <c r="AOR535" s="1"/>
      <c r="AOS535" s="1"/>
      <c r="AOT535" s="1"/>
      <c r="AOU535" s="1"/>
      <c r="AOV535" s="1"/>
      <c r="AOW535" s="1"/>
      <c r="AOX535" s="1"/>
      <c r="AOY535" s="1"/>
      <c r="AOZ535" s="1"/>
      <c r="APA535" s="1"/>
      <c r="APB535" s="1"/>
      <c r="APC535" s="1"/>
      <c r="APD535" s="1"/>
      <c r="APE535" s="1"/>
      <c r="APF535" s="1"/>
      <c r="APG535" s="1"/>
      <c r="APH535" s="1"/>
      <c r="API535" s="1"/>
      <c r="APJ535" s="1"/>
      <c r="APK535" s="1"/>
      <c r="APL535" s="1"/>
      <c r="APM535" s="1"/>
      <c r="APN535" s="1"/>
      <c r="APO535" s="1"/>
      <c r="APP535" s="1"/>
      <c r="APQ535" s="1"/>
      <c r="APR535" s="1"/>
      <c r="APS535" s="1"/>
      <c r="APT535" s="1"/>
      <c r="APU535" s="1"/>
      <c r="APV535" s="1"/>
      <c r="APW535" s="1"/>
      <c r="APX535" s="1"/>
      <c r="APY535" s="1"/>
      <c r="APZ535" s="1"/>
      <c r="AQA535" s="1"/>
      <c r="AQB535" s="1"/>
      <c r="AQC535" s="1"/>
      <c r="AQD535" s="1"/>
      <c r="AQE535" s="1"/>
      <c r="AQF535" s="1"/>
      <c r="AQG535" s="1"/>
      <c r="AQH535" s="1"/>
      <c r="AQI535" s="1"/>
      <c r="AQJ535" s="1"/>
      <c r="AQK535" s="1"/>
      <c r="AQL535" s="1"/>
      <c r="AQM535" s="1"/>
      <c r="AQN535" s="1"/>
      <c r="AQO535" s="1"/>
      <c r="AQP535" s="1"/>
      <c r="AQQ535" s="1"/>
      <c r="AQR535" s="1"/>
      <c r="AQS535" s="1"/>
      <c r="AQT535" s="1"/>
      <c r="AQU535" s="1"/>
      <c r="AQV535" s="1"/>
      <c r="AQW535" s="1"/>
      <c r="AQX535" s="1"/>
      <c r="AQY535" s="1"/>
      <c r="AQZ535" s="1"/>
      <c r="ARA535" s="1"/>
      <c r="ARB535" s="1"/>
      <c r="ARC535" s="1"/>
      <c r="ARD535" s="1"/>
      <c r="ARE535" s="1"/>
      <c r="ARF535" s="1"/>
      <c r="ARG535" s="1"/>
      <c r="ARH535" s="1"/>
      <c r="ARI535" s="1"/>
      <c r="ARJ535" s="1"/>
      <c r="ARK535" s="1"/>
      <c r="ARL535" s="1"/>
      <c r="ARM535" s="1"/>
      <c r="ARN535" s="1"/>
      <c r="ARO535" s="1"/>
      <c r="ARP535" s="1"/>
      <c r="ARQ535" s="1"/>
      <c r="ARR535" s="1"/>
      <c r="ARS535" s="1"/>
      <c r="ART535" s="1"/>
      <c r="ARU535" s="1"/>
      <c r="ARV535" s="1"/>
      <c r="ARW535" s="1"/>
      <c r="ARX535" s="1"/>
      <c r="ARY535" s="1"/>
      <c r="ARZ535" s="1"/>
      <c r="ASA535" s="1"/>
      <c r="ASB535" s="1"/>
      <c r="ASC535" s="1"/>
      <c r="ASD535" s="1"/>
      <c r="ASE535" s="1"/>
      <c r="ASF535" s="1"/>
      <c r="ASG535" s="1"/>
      <c r="ASH535" s="1"/>
      <c r="ASI535" s="1"/>
      <c r="ASJ535" s="1"/>
      <c r="ASK535" s="1"/>
      <c r="ASL535" s="1"/>
      <c r="ASM535" s="1"/>
      <c r="ASN535" s="1"/>
      <c r="ASO535" s="1"/>
      <c r="ASP535" s="1"/>
      <c r="ASQ535" s="1"/>
      <c r="ASR535" s="1"/>
      <c r="ASS535" s="1"/>
      <c r="AST535" s="1"/>
      <c r="ASU535" s="1"/>
      <c r="ASV535" s="1"/>
      <c r="ASW535" s="1"/>
      <c r="ASX535" s="1"/>
      <c r="ASY535" s="1"/>
      <c r="ASZ535" s="1"/>
      <c r="ATA535" s="1"/>
      <c r="ATB535" s="1"/>
      <c r="ATC535" s="1"/>
      <c r="ATD535" s="1"/>
      <c r="ATE535" s="1"/>
      <c r="ATF535" s="1"/>
      <c r="ATG535" s="1"/>
      <c r="ATH535" s="1"/>
      <c r="ATI535" s="1"/>
      <c r="ATJ535" s="1"/>
      <c r="ATK535" s="1"/>
      <c r="ATL535" s="1"/>
      <c r="ATM535" s="1"/>
      <c r="ATN535" s="1"/>
      <c r="ATO535" s="1"/>
      <c r="ATP535" s="1"/>
      <c r="ATQ535" s="1"/>
      <c r="ATR535" s="1"/>
      <c r="ATS535" s="1"/>
      <c r="ATT535" s="1"/>
      <c r="ATU535" s="1"/>
      <c r="ATV535" s="1"/>
      <c r="ATW535" s="1"/>
      <c r="ATX535" s="1"/>
      <c r="ATY535" s="1"/>
      <c r="ATZ535" s="1"/>
      <c r="AUA535" s="1"/>
      <c r="AUB535" s="1"/>
      <c r="AUC535" s="1"/>
      <c r="AUD535" s="1"/>
      <c r="AUE535" s="1"/>
      <c r="AUF535" s="1"/>
      <c r="AUG535" s="1"/>
      <c r="AUH535" s="1"/>
      <c r="AUI535" s="1"/>
      <c r="AUJ535" s="1"/>
      <c r="AUK535" s="1"/>
      <c r="AUL535" s="1"/>
      <c r="AUM535" s="1"/>
      <c r="AUN535" s="1"/>
      <c r="AUO535" s="1"/>
      <c r="AUP535" s="1"/>
      <c r="AUQ535" s="1"/>
      <c r="AUR535" s="1"/>
      <c r="AUS535" s="1"/>
      <c r="AUT535" s="1"/>
      <c r="AUU535" s="1"/>
      <c r="AUV535" s="1"/>
      <c r="AUW535" s="1"/>
      <c r="AUX535" s="1"/>
      <c r="AUY535" s="1"/>
      <c r="AUZ535" s="1"/>
      <c r="AVA535" s="1"/>
      <c r="AVB535" s="1"/>
      <c r="AVC535" s="1"/>
      <c r="AVD535" s="1"/>
      <c r="AVE535" s="1"/>
      <c r="AVF535" s="1"/>
      <c r="AVG535" s="1"/>
      <c r="AVH535" s="1"/>
      <c r="AVI535" s="1"/>
      <c r="AVJ535" s="1"/>
      <c r="AVK535" s="1"/>
      <c r="AVL535" s="1"/>
      <c r="AVM535" s="1"/>
      <c r="AVN535" s="1"/>
      <c r="AVO535" s="1"/>
      <c r="AVP535" s="1"/>
      <c r="AVQ535" s="1"/>
      <c r="AVR535" s="1"/>
      <c r="AVS535" s="1"/>
      <c r="AVT535" s="1"/>
      <c r="AVU535" s="1"/>
      <c r="AVV535" s="1"/>
      <c r="AVW535" s="1"/>
      <c r="AVX535" s="1"/>
      <c r="AVY535" s="1"/>
      <c r="AVZ535" s="1"/>
      <c r="AWA535" s="1"/>
      <c r="AWB535" s="1"/>
      <c r="AWC535" s="1"/>
      <c r="AWD535" s="1"/>
      <c r="AWE535" s="1"/>
      <c r="AWF535" s="1"/>
      <c r="AWG535" s="1"/>
      <c r="AWH535" s="1"/>
      <c r="AWI535" s="1"/>
      <c r="AWJ535" s="1"/>
      <c r="AWK535" s="1"/>
      <c r="AWL535" s="1"/>
      <c r="AWM535" s="1"/>
      <c r="AWN535" s="1"/>
      <c r="AWO535" s="1"/>
      <c r="AWP535" s="1"/>
      <c r="AWQ535" s="1"/>
      <c r="AWR535" s="1"/>
      <c r="AWS535" s="1"/>
      <c r="AWT535" s="1"/>
      <c r="AWU535" s="1"/>
      <c r="AWV535" s="1"/>
      <c r="AWW535" s="1"/>
      <c r="AWX535" s="1"/>
      <c r="AWY535" s="1"/>
      <c r="AWZ535" s="1"/>
      <c r="AXA535" s="1"/>
      <c r="AXB535" s="1"/>
      <c r="AXC535" s="1"/>
      <c r="AXD535" s="1"/>
      <c r="AXE535" s="1"/>
      <c r="AXF535" s="1"/>
      <c r="AXG535" s="1"/>
      <c r="AXH535" s="1"/>
      <c r="AXI535" s="1"/>
      <c r="AXJ535" s="1"/>
      <c r="AXK535" s="1"/>
      <c r="AXL535" s="1"/>
      <c r="AXM535" s="1"/>
      <c r="AXN535" s="1"/>
      <c r="AXO535" s="1"/>
      <c r="AXP535" s="1"/>
      <c r="AXQ535" s="1"/>
      <c r="AXR535" s="1"/>
      <c r="AXS535" s="1"/>
      <c r="AXT535" s="1"/>
      <c r="AXU535" s="1"/>
      <c r="AXV535" s="1"/>
      <c r="AXW535" s="1"/>
      <c r="AXX535" s="1"/>
      <c r="AXY535" s="1"/>
      <c r="AXZ535" s="1"/>
      <c r="AYA535" s="1"/>
      <c r="AYB535" s="1"/>
      <c r="AYC535" s="1"/>
      <c r="AYD535" s="1"/>
      <c r="AYE535" s="1"/>
      <c r="AYF535" s="1"/>
      <c r="AYG535" s="1"/>
      <c r="AYH535" s="1"/>
      <c r="AYI535" s="1"/>
      <c r="AYJ535" s="1"/>
      <c r="AYK535" s="1"/>
      <c r="AYL535" s="1"/>
      <c r="AYM535" s="1"/>
      <c r="AYN535" s="1"/>
      <c r="AYO535" s="1"/>
      <c r="AYP535" s="1"/>
      <c r="AYQ535" s="1"/>
      <c r="AYR535" s="1"/>
      <c r="AYS535" s="1"/>
      <c r="AYT535" s="1"/>
      <c r="AYU535" s="1"/>
      <c r="AYV535" s="1"/>
      <c r="AYW535" s="1"/>
      <c r="AYX535" s="1"/>
      <c r="AYY535" s="1"/>
      <c r="AYZ535" s="1"/>
      <c r="AZA535" s="1"/>
      <c r="AZB535" s="1"/>
      <c r="AZC535" s="1"/>
      <c r="AZD535" s="1"/>
      <c r="AZE535" s="1"/>
      <c r="AZF535" s="1"/>
      <c r="AZG535" s="1"/>
      <c r="AZH535" s="1"/>
      <c r="AZI535" s="1"/>
      <c r="AZJ535" s="1"/>
      <c r="AZK535" s="1"/>
      <c r="AZL535" s="1"/>
      <c r="AZM535" s="1"/>
      <c r="AZN535" s="1"/>
      <c r="AZO535" s="1"/>
      <c r="AZP535" s="1"/>
      <c r="AZQ535" s="1"/>
      <c r="AZR535" s="1"/>
      <c r="AZS535" s="1"/>
      <c r="AZT535" s="1"/>
      <c r="AZU535" s="1"/>
      <c r="AZV535" s="1"/>
      <c r="AZW535" s="1"/>
      <c r="AZX535" s="1"/>
      <c r="AZY535" s="1"/>
      <c r="AZZ535" s="1"/>
      <c r="BAA535" s="1"/>
      <c r="BAB535" s="1"/>
      <c r="BAC535" s="1"/>
      <c r="BAD535" s="1"/>
      <c r="BAE535" s="1"/>
      <c r="BAF535" s="1"/>
      <c r="BAG535" s="1"/>
      <c r="BAH535" s="1"/>
      <c r="BAI535" s="1"/>
      <c r="BAJ535" s="1"/>
      <c r="BAK535" s="1"/>
      <c r="BAL535" s="1"/>
      <c r="BAM535" s="1"/>
      <c r="BAN535" s="1"/>
      <c r="BAO535" s="1"/>
      <c r="BAP535" s="1"/>
      <c r="BAQ535" s="1"/>
      <c r="BAR535" s="1"/>
      <c r="BAS535" s="1"/>
      <c r="BAT535" s="1"/>
      <c r="BAU535" s="1"/>
      <c r="BAV535" s="1"/>
      <c r="BAW535" s="1"/>
      <c r="BAX535" s="1"/>
      <c r="BAY535" s="1"/>
      <c r="BAZ535" s="1"/>
      <c r="BBA535" s="1"/>
      <c r="BBB535" s="1"/>
      <c r="BBC535" s="1"/>
      <c r="BBD535" s="1"/>
      <c r="BBE535" s="1"/>
      <c r="BBF535" s="1"/>
      <c r="BBG535" s="1"/>
      <c r="BBH535" s="1"/>
      <c r="BBI535" s="1"/>
      <c r="BBJ535" s="1"/>
      <c r="BBK535" s="1"/>
      <c r="BBL535" s="1"/>
      <c r="BBM535" s="1"/>
      <c r="BBN535" s="1"/>
      <c r="BBO535" s="1"/>
      <c r="BBP535" s="1"/>
      <c r="BBQ535" s="1"/>
      <c r="BBR535" s="1"/>
      <c r="BBS535" s="1"/>
      <c r="BBT535" s="1"/>
      <c r="BBU535" s="1"/>
      <c r="BBV535" s="1"/>
      <c r="BBW535" s="1"/>
      <c r="BBX535" s="1"/>
      <c r="BBY535" s="1"/>
      <c r="BBZ535" s="1"/>
      <c r="BCA535" s="1"/>
      <c r="BCB535" s="1"/>
      <c r="BCC535" s="1"/>
      <c r="BCD535" s="1"/>
      <c r="BCE535" s="1"/>
      <c r="BCF535" s="1"/>
      <c r="BCG535" s="1"/>
      <c r="BCH535" s="1"/>
      <c r="BCI535" s="1"/>
      <c r="BCJ535" s="1"/>
      <c r="BCK535" s="1"/>
      <c r="BCL535" s="1"/>
      <c r="BCM535" s="1"/>
      <c r="BCN535" s="1"/>
      <c r="BCO535" s="1"/>
      <c r="BCP535" s="1"/>
      <c r="BCQ535" s="1"/>
      <c r="BCR535" s="1"/>
      <c r="BCS535" s="1"/>
      <c r="BCT535" s="1"/>
      <c r="BCU535" s="1"/>
      <c r="BCV535" s="1"/>
      <c r="BCW535" s="1"/>
      <c r="BCX535" s="1"/>
      <c r="BCY535" s="1"/>
      <c r="BCZ535" s="1"/>
      <c r="BDA535" s="1"/>
      <c r="BDB535" s="1"/>
      <c r="BDC535" s="1"/>
      <c r="BDD535" s="1"/>
      <c r="BDE535" s="1"/>
      <c r="BDF535" s="1"/>
      <c r="BDG535" s="1"/>
      <c r="BDH535" s="1"/>
      <c r="BDI535" s="1"/>
      <c r="BDJ535" s="1"/>
      <c r="BDK535" s="1"/>
      <c r="BDL535" s="1"/>
      <c r="BDM535" s="1"/>
      <c r="BDN535" s="1"/>
      <c r="BDO535" s="1"/>
      <c r="BDP535" s="1"/>
      <c r="BDQ535" s="1"/>
      <c r="BDR535" s="1"/>
      <c r="BDS535" s="1"/>
      <c r="BDT535" s="1"/>
      <c r="BDU535" s="1"/>
      <c r="BDV535" s="1"/>
      <c r="BDW535" s="1"/>
      <c r="BDX535" s="1"/>
      <c r="BDY535" s="1"/>
      <c r="BDZ535" s="1"/>
      <c r="BEA535" s="1"/>
      <c r="BEB535" s="1"/>
      <c r="BEC535" s="1"/>
      <c r="BED535" s="1"/>
      <c r="BEE535" s="1"/>
      <c r="BEF535" s="1"/>
      <c r="BEG535" s="1"/>
      <c r="BEH535" s="1"/>
      <c r="BEI535" s="1"/>
      <c r="BEJ535" s="1"/>
      <c r="BEK535" s="1"/>
      <c r="BEL535" s="1"/>
      <c r="BEM535" s="1"/>
      <c r="BEN535" s="1"/>
      <c r="BEO535" s="1"/>
      <c r="BEP535" s="1"/>
      <c r="BEQ535" s="1"/>
      <c r="BER535" s="1"/>
      <c r="BES535" s="1"/>
      <c r="BET535" s="1"/>
      <c r="BEU535" s="1"/>
      <c r="BEV535" s="1"/>
      <c r="BEW535" s="1"/>
      <c r="BEX535" s="1"/>
      <c r="BEY535" s="1"/>
      <c r="BEZ535" s="1"/>
      <c r="BFA535" s="1"/>
      <c r="BFB535" s="1"/>
      <c r="BFC535" s="1"/>
      <c r="BFD535" s="1"/>
      <c r="BFE535" s="1"/>
      <c r="BFF535" s="1"/>
      <c r="BFG535" s="1"/>
      <c r="BFH535" s="1"/>
      <c r="BFI535" s="1"/>
      <c r="BFJ535" s="1"/>
      <c r="BFK535" s="1"/>
      <c r="BFL535" s="1"/>
      <c r="BFM535" s="1"/>
      <c r="BFN535" s="1"/>
      <c r="BFO535" s="1"/>
      <c r="BFP535" s="1"/>
      <c r="BFQ535" s="1"/>
      <c r="BFR535" s="1"/>
      <c r="BFS535" s="1"/>
      <c r="BFT535" s="1"/>
      <c r="BFU535" s="1"/>
      <c r="BFV535" s="1"/>
      <c r="BFW535" s="1"/>
      <c r="BFX535" s="1"/>
      <c r="BFY535" s="1"/>
      <c r="BFZ535" s="1"/>
      <c r="BGA535" s="1"/>
      <c r="BGB535" s="1"/>
      <c r="BGC535" s="1"/>
      <c r="BGD535" s="1"/>
      <c r="BGE535" s="1"/>
      <c r="BGF535" s="1"/>
      <c r="BGG535" s="1"/>
      <c r="BGH535" s="1"/>
      <c r="BGI535" s="1"/>
      <c r="BGJ535" s="1"/>
      <c r="BGK535" s="1"/>
      <c r="BGL535" s="1"/>
      <c r="BGM535" s="1"/>
      <c r="BGN535" s="1"/>
      <c r="BGO535" s="1"/>
      <c r="BGP535" s="1"/>
      <c r="BGQ535" s="1"/>
      <c r="BGR535" s="1"/>
      <c r="BGS535" s="1"/>
      <c r="BGT535" s="1"/>
      <c r="BGU535" s="1"/>
      <c r="BGV535" s="1"/>
      <c r="BGW535" s="1"/>
      <c r="BGX535" s="1"/>
      <c r="BGY535" s="1"/>
      <c r="BGZ535" s="1"/>
      <c r="BHA535" s="1"/>
      <c r="BHB535" s="1"/>
      <c r="BHC535" s="1"/>
      <c r="BHD535" s="1"/>
      <c r="BHE535" s="1"/>
      <c r="BHF535" s="1"/>
      <c r="BHG535" s="1"/>
      <c r="BHH535" s="1"/>
      <c r="BHI535" s="1"/>
      <c r="BHJ535" s="1"/>
      <c r="BHK535" s="1"/>
      <c r="BHL535" s="1"/>
      <c r="BHM535" s="1"/>
      <c r="BHN535" s="1"/>
      <c r="BHO535" s="1"/>
      <c r="BHP535" s="1"/>
      <c r="BHQ535" s="1"/>
      <c r="BHR535" s="1"/>
      <c r="BHS535" s="1"/>
      <c r="BHT535" s="1"/>
      <c r="BHU535" s="1"/>
      <c r="BHV535" s="1"/>
      <c r="BHW535" s="1"/>
      <c r="BHX535" s="1"/>
      <c r="BHY535" s="1"/>
      <c r="BHZ535" s="1"/>
      <c r="BIA535" s="1"/>
      <c r="BIB535" s="1"/>
      <c r="BIC535" s="1"/>
      <c r="BID535" s="1"/>
      <c r="BIE535" s="1"/>
      <c r="BIF535" s="1"/>
      <c r="BIG535" s="1"/>
      <c r="BIH535" s="1"/>
      <c r="BII535" s="1"/>
      <c r="BIJ535" s="1"/>
      <c r="BIK535" s="1"/>
      <c r="BIL535" s="1"/>
      <c r="BIM535" s="1"/>
      <c r="BIN535" s="1"/>
      <c r="BIO535" s="1"/>
      <c r="BIP535" s="1"/>
      <c r="BIQ535" s="1"/>
      <c r="BIR535" s="1"/>
      <c r="BIS535" s="1"/>
      <c r="BIT535" s="1"/>
      <c r="BIU535" s="1"/>
      <c r="BIV535" s="1"/>
      <c r="BIW535" s="1"/>
      <c r="BIX535" s="1"/>
      <c r="BIY535" s="1"/>
      <c r="BIZ535" s="1"/>
      <c r="BJA535" s="1"/>
      <c r="BJB535" s="1"/>
      <c r="BJC535" s="1"/>
      <c r="BJD535" s="1"/>
      <c r="BJE535" s="1"/>
      <c r="BJF535" s="1"/>
      <c r="BJG535" s="1"/>
      <c r="BJH535" s="1"/>
      <c r="BJI535" s="1"/>
      <c r="BJJ535" s="1"/>
      <c r="BJK535" s="1"/>
      <c r="BJL535" s="1"/>
      <c r="BJM535" s="1"/>
      <c r="BJN535" s="1"/>
      <c r="BJO535" s="1"/>
      <c r="BJP535" s="1"/>
      <c r="BJQ535" s="1"/>
      <c r="BJR535" s="1"/>
      <c r="BJS535" s="1"/>
      <c r="BJT535" s="1"/>
      <c r="BJU535" s="1"/>
      <c r="BJV535" s="1"/>
      <c r="BJW535" s="1"/>
      <c r="BJX535" s="1"/>
      <c r="BJY535" s="1"/>
      <c r="BJZ535" s="1"/>
      <c r="BKA535" s="1"/>
      <c r="BKB535" s="1"/>
      <c r="BKC535" s="1"/>
      <c r="BKD535" s="1"/>
      <c r="BKE535" s="1"/>
      <c r="BKF535" s="1"/>
      <c r="BKG535" s="1"/>
      <c r="BKH535" s="1"/>
      <c r="BKI535" s="1"/>
      <c r="BKJ535" s="1"/>
      <c r="BKK535" s="1"/>
      <c r="BKL535" s="1"/>
      <c r="BKM535" s="1"/>
      <c r="BKN535" s="1"/>
      <c r="BKO535" s="1"/>
      <c r="BKP535" s="1"/>
      <c r="BKQ535" s="1"/>
      <c r="BKR535" s="1"/>
      <c r="BKS535" s="1"/>
      <c r="BKT535" s="1"/>
      <c r="BKU535" s="1"/>
      <c r="BKV535" s="1"/>
      <c r="BKW535" s="1"/>
      <c r="BKX535" s="1"/>
      <c r="BKY535" s="1"/>
      <c r="BKZ535" s="1"/>
      <c r="BLA535" s="1"/>
      <c r="BLB535" s="1"/>
      <c r="BLC535" s="1"/>
      <c r="BLD535" s="1"/>
      <c r="BLE535" s="1"/>
      <c r="BLF535" s="1"/>
      <c r="BLG535" s="1"/>
      <c r="BLH535" s="1"/>
      <c r="BLI535" s="1"/>
      <c r="BLJ535" s="1"/>
      <c r="BLK535" s="1"/>
      <c r="BLL535" s="1"/>
      <c r="BLM535" s="1"/>
      <c r="BLN535" s="1"/>
      <c r="BLO535" s="1"/>
      <c r="BLP535" s="1"/>
      <c r="BLQ535" s="1"/>
      <c r="BLR535" s="1"/>
      <c r="BLS535" s="1"/>
      <c r="BLT535" s="1"/>
      <c r="BLU535" s="1"/>
      <c r="BLV535" s="1"/>
      <c r="BLW535" s="1"/>
      <c r="BLX535" s="1"/>
      <c r="BLY535" s="1"/>
      <c r="BLZ535" s="1"/>
      <c r="BMA535" s="1"/>
      <c r="BMB535" s="1"/>
      <c r="BMC535" s="1"/>
      <c r="BMD535" s="1"/>
      <c r="BME535" s="1"/>
      <c r="BMF535" s="1"/>
      <c r="BMG535" s="1"/>
      <c r="BMH535" s="1"/>
      <c r="BMI535" s="1"/>
      <c r="BMJ535" s="1"/>
      <c r="BMK535" s="1"/>
      <c r="BML535" s="1"/>
      <c r="BMM535" s="1"/>
      <c r="BMN535" s="1"/>
      <c r="BMO535" s="1"/>
      <c r="BMP535" s="1"/>
      <c r="BMQ535" s="1"/>
      <c r="BMR535" s="1"/>
      <c r="BMS535" s="1"/>
      <c r="BMT535" s="1"/>
      <c r="BMU535" s="1"/>
      <c r="BMV535" s="1"/>
      <c r="BMW535" s="1"/>
      <c r="BMX535" s="1"/>
      <c r="BMY535" s="1"/>
      <c r="BMZ535" s="1"/>
      <c r="BNA535" s="1"/>
      <c r="BNB535" s="1"/>
      <c r="BNC535" s="1"/>
      <c r="BND535" s="1"/>
      <c r="BNE535" s="1"/>
      <c r="BNF535" s="1"/>
      <c r="BNG535" s="1"/>
      <c r="BNH535" s="1"/>
      <c r="BNI535" s="1"/>
      <c r="BNJ535" s="1"/>
      <c r="BNK535" s="1"/>
      <c r="BNL535" s="1"/>
      <c r="BNM535" s="1"/>
      <c r="BNN535" s="1"/>
      <c r="BNO535" s="1"/>
      <c r="BNP535" s="1"/>
      <c r="BNQ535" s="1"/>
      <c r="BNR535" s="1"/>
      <c r="BNS535" s="1"/>
      <c r="BNT535" s="1"/>
      <c r="BNU535" s="1"/>
      <c r="BNV535" s="1"/>
      <c r="BNW535" s="1"/>
      <c r="BNX535" s="1"/>
      <c r="BNY535" s="1"/>
      <c r="BNZ535" s="1"/>
      <c r="BOA535" s="1"/>
      <c r="BOB535" s="1"/>
      <c r="BOC535" s="1"/>
      <c r="BOD535" s="1"/>
      <c r="BOE535" s="1"/>
      <c r="BOF535" s="1"/>
      <c r="BOG535" s="1"/>
      <c r="BOH535" s="1"/>
      <c r="BOI535" s="1"/>
      <c r="BOJ535" s="1"/>
      <c r="BOK535" s="1"/>
      <c r="BOL535" s="1"/>
      <c r="BOM535" s="1"/>
      <c r="BON535" s="1"/>
      <c r="BOO535" s="1"/>
      <c r="BOP535" s="1"/>
      <c r="BOQ535" s="1"/>
      <c r="BOR535" s="1"/>
      <c r="BOS535" s="1"/>
      <c r="BOT535" s="1"/>
      <c r="BOU535" s="1"/>
      <c r="BOV535" s="1"/>
      <c r="BOW535" s="1"/>
      <c r="BOX535" s="1"/>
      <c r="BOY535" s="1"/>
      <c r="BOZ535" s="1"/>
      <c r="BPA535" s="1"/>
      <c r="BPB535" s="1"/>
      <c r="BPC535" s="1"/>
      <c r="BPD535" s="1"/>
      <c r="BPE535" s="1"/>
      <c r="BPF535" s="1"/>
      <c r="BPG535" s="1"/>
      <c r="BPH535" s="1"/>
      <c r="BPI535" s="1"/>
      <c r="BPJ535" s="1"/>
      <c r="BPK535" s="1"/>
      <c r="BPL535" s="1"/>
      <c r="BPM535" s="1"/>
      <c r="BPN535" s="1"/>
      <c r="BPO535" s="1"/>
      <c r="BPP535" s="1"/>
      <c r="BPQ535" s="1"/>
      <c r="BPR535" s="1"/>
      <c r="BPS535" s="1"/>
      <c r="BPT535" s="1"/>
      <c r="BPU535" s="1"/>
      <c r="BPV535" s="1"/>
      <c r="BPW535" s="1"/>
      <c r="BPX535" s="1"/>
      <c r="BPY535" s="1"/>
      <c r="BPZ535" s="1"/>
      <c r="BQA535" s="1"/>
      <c r="BQB535" s="1"/>
      <c r="BQC535" s="1"/>
      <c r="BQD535" s="1"/>
      <c r="BQE535" s="1"/>
      <c r="BQF535" s="1"/>
      <c r="BQG535" s="1"/>
      <c r="BQH535" s="1"/>
      <c r="BQI535" s="1"/>
      <c r="BQJ535" s="1"/>
      <c r="BQK535" s="1"/>
      <c r="BQL535" s="1"/>
      <c r="BQM535" s="1"/>
      <c r="BQN535" s="1"/>
      <c r="BQO535" s="1"/>
      <c r="BQP535" s="1"/>
      <c r="BQQ535" s="1"/>
      <c r="BQR535" s="1"/>
      <c r="BQS535" s="1"/>
      <c r="BQT535" s="1"/>
      <c r="BQU535" s="1"/>
      <c r="BQV535" s="1"/>
      <c r="BQW535" s="1"/>
      <c r="BQX535" s="1"/>
      <c r="BQY535" s="1"/>
      <c r="BQZ535" s="1"/>
      <c r="BRA535" s="1"/>
      <c r="BRB535" s="1"/>
      <c r="BRC535" s="1"/>
      <c r="BRD535" s="1"/>
      <c r="BRE535" s="1"/>
      <c r="BRF535" s="1"/>
      <c r="BRG535" s="1"/>
      <c r="BRH535" s="1"/>
      <c r="BRI535" s="1"/>
      <c r="BRJ535" s="1"/>
      <c r="BRK535" s="1"/>
      <c r="BRL535" s="1"/>
      <c r="BRM535" s="1"/>
      <c r="BRN535" s="1"/>
      <c r="BRO535" s="1"/>
      <c r="BRP535" s="1"/>
      <c r="BRQ535" s="1"/>
      <c r="BRR535" s="1"/>
      <c r="BRS535" s="1"/>
      <c r="BRT535" s="1"/>
      <c r="BRU535" s="1"/>
      <c r="BRV535" s="1"/>
      <c r="BRW535" s="1"/>
      <c r="BRX535" s="1"/>
      <c r="BRY535" s="1"/>
      <c r="BRZ535" s="1"/>
      <c r="BSA535" s="1"/>
      <c r="BSB535" s="1"/>
      <c r="BSC535" s="1"/>
      <c r="BSD535" s="1"/>
      <c r="BSE535" s="1"/>
      <c r="BSF535" s="1"/>
      <c r="BSG535" s="1"/>
      <c r="BSH535" s="1"/>
      <c r="BSI535" s="1"/>
      <c r="BSJ535" s="1"/>
      <c r="BSK535" s="1"/>
      <c r="BSL535" s="1"/>
      <c r="BSM535" s="1"/>
      <c r="BSN535" s="1"/>
      <c r="BSO535" s="1"/>
      <c r="BSP535" s="1"/>
      <c r="BSQ535" s="1"/>
      <c r="BSR535" s="1"/>
      <c r="BSS535" s="1"/>
      <c r="BST535" s="1"/>
      <c r="BSU535" s="1"/>
      <c r="BSV535" s="1"/>
      <c r="BSW535" s="1"/>
      <c r="BSX535" s="1"/>
      <c r="BSY535" s="1"/>
      <c r="BSZ535" s="1"/>
      <c r="BTA535" s="1"/>
      <c r="BTB535" s="1"/>
      <c r="BTC535" s="1"/>
      <c r="BTD535" s="1"/>
      <c r="BTE535" s="1"/>
      <c r="BTF535" s="1"/>
      <c r="BTG535" s="1"/>
      <c r="BTH535" s="1"/>
      <c r="BTI535" s="1"/>
      <c r="BTJ535" s="1"/>
      <c r="BTK535" s="1"/>
      <c r="BTL535" s="1"/>
      <c r="BTM535" s="1"/>
      <c r="BTN535" s="1"/>
      <c r="BTO535" s="1"/>
      <c r="BTP535" s="1"/>
      <c r="BTQ535" s="1"/>
      <c r="BTR535" s="1"/>
      <c r="BTS535" s="1"/>
      <c r="BTT535" s="1"/>
      <c r="BTU535" s="1"/>
      <c r="BTV535" s="1"/>
      <c r="BTW535" s="1"/>
      <c r="BTX535" s="1"/>
      <c r="BTY535" s="1"/>
      <c r="BTZ535" s="1"/>
      <c r="BUA535" s="1"/>
      <c r="BUB535" s="1"/>
      <c r="BUC535" s="1"/>
      <c r="BUD535" s="1"/>
      <c r="BUE535" s="1"/>
      <c r="BUF535" s="1"/>
      <c r="BUG535" s="1"/>
      <c r="BUH535" s="1"/>
      <c r="BUI535" s="1"/>
      <c r="BUJ535" s="1"/>
      <c r="BUK535" s="1"/>
      <c r="BUL535" s="1"/>
      <c r="BUM535" s="1"/>
      <c r="BUN535" s="1"/>
      <c r="BUO535" s="1"/>
      <c r="BUP535" s="1"/>
      <c r="BUQ535" s="1"/>
      <c r="BUR535" s="1"/>
      <c r="BUS535" s="1"/>
      <c r="BUT535" s="1"/>
      <c r="BUU535" s="1"/>
      <c r="BUV535" s="1"/>
      <c r="BUW535" s="1"/>
      <c r="BUX535" s="1"/>
      <c r="BUY535" s="1"/>
      <c r="BUZ535" s="1"/>
      <c r="BVA535" s="1"/>
      <c r="BVB535" s="1"/>
      <c r="BVC535" s="1"/>
      <c r="BVD535" s="1"/>
      <c r="BVE535" s="1"/>
      <c r="BVF535" s="1"/>
      <c r="BVG535" s="1"/>
      <c r="BVH535" s="1"/>
      <c r="BVI535" s="1"/>
      <c r="BVJ535" s="1"/>
      <c r="BVK535" s="1"/>
      <c r="BVL535" s="1"/>
      <c r="BVM535" s="1"/>
      <c r="BVN535" s="1"/>
      <c r="BVO535" s="1"/>
      <c r="BVP535" s="1"/>
      <c r="BVQ535" s="1"/>
      <c r="BVR535" s="1"/>
      <c r="BVS535" s="1"/>
      <c r="BVT535" s="1"/>
      <c r="BVU535" s="1"/>
      <c r="BVV535" s="1"/>
      <c r="BVW535" s="1"/>
      <c r="BVX535" s="1"/>
      <c r="BVY535" s="1"/>
      <c r="BVZ535" s="1"/>
      <c r="BWA535" s="1"/>
      <c r="BWB535" s="1"/>
      <c r="BWC535" s="1"/>
      <c r="BWD535" s="1"/>
      <c r="BWE535" s="1"/>
      <c r="BWF535" s="1"/>
      <c r="BWG535" s="1"/>
      <c r="BWH535" s="1"/>
      <c r="BWI535" s="1"/>
      <c r="BWJ535" s="1"/>
      <c r="BWK535" s="1"/>
      <c r="BWL535" s="1"/>
      <c r="BWM535" s="1"/>
      <c r="BWN535" s="1"/>
      <c r="BWO535" s="1"/>
      <c r="BWP535" s="1"/>
      <c r="BWQ535" s="1"/>
      <c r="BWR535" s="1"/>
      <c r="BWS535" s="1"/>
      <c r="BWT535" s="1"/>
      <c r="BWU535" s="1"/>
      <c r="BWV535" s="1"/>
      <c r="BWW535" s="1"/>
      <c r="BWX535" s="1"/>
      <c r="BWY535" s="1"/>
      <c r="BWZ535" s="1"/>
      <c r="BXA535" s="1"/>
      <c r="BXB535" s="1"/>
      <c r="BXC535" s="1"/>
      <c r="BXD535" s="1"/>
      <c r="BXE535" s="1"/>
      <c r="BXF535" s="1"/>
      <c r="BXG535" s="1"/>
      <c r="BXH535" s="1"/>
      <c r="BXI535" s="1"/>
      <c r="BXJ535" s="1"/>
      <c r="BXK535" s="1"/>
      <c r="BXL535" s="1"/>
      <c r="BXM535" s="1"/>
      <c r="BXN535" s="1"/>
      <c r="BXO535" s="1"/>
      <c r="BXP535" s="1"/>
      <c r="BXQ535" s="1"/>
      <c r="BXR535" s="1"/>
      <c r="BXS535" s="1"/>
      <c r="BXT535" s="1"/>
      <c r="BXU535" s="1"/>
      <c r="BXV535" s="1"/>
      <c r="BXW535" s="1"/>
      <c r="BXX535" s="1"/>
      <c r="BXY535" s="1"/>
      <c r="BXZ535" s="1"/>
      <c r="BYA535" s="1"/>
      <c r="BYB535" s="1"/>
      <c r="BYC535" s="1"/>
      <c r="BYD535" s="1"/>
      <c r="BYE535" s="1"/>
      <c r="BYF535" s="1"/>
      <c r="BYG535" s="1"/>
      <c r="BYH535" s="1"/>
      <c r="BYI535" s="1"/>
      <c r="BYJ535" s="1"/>
      <c r="BYK535" s="1"/>
      <c r="BYL535" s="1"/>
      <c r="BYM535" s="1"/>
      <c r="BYN535" s="1"/>
      <c r="BYO535" s="1"/>
      <c r="BYP535" s="1"/>
      <c r="BYQ535" s="1"/>
      <c r="BYR535" s="1"/>
      <c r="BYS535" s="1"/>
      <c r="BYT535" s="1"/>
      <c r="BYU535" s="1"/>
      <c r="BYV535" s="1"/>
      <c r="BYW535" s="1"/>
      <c r="BYX535" s="1"/>
      <c r="BYY535" s="1"/>
      <c r="BYZ535" s="1"/>
      <c r="BZA535" s="1"/>
      <c r="BZB535" s="1"/>
      <c r="BZC535" s="1"/>
      <c r="BZD535" s="1"/>
      <c r="BZE535" s="1"/>
      <c r="BZF535" s="1"/>
      <c r="BZG535" s="1"/>
      <c r="BZH535" s="1"/>
      <c r="BZI535" s="1"/>
      <c r="BZJ535" s="1"/>
      <c r="BZK535" s="1"/>
      <c r="BZL535" s="1"/>
      <c r="BZM535" s="1"/>
      <c r="BZN535" s="1"/>
      <c r="BZO535" s="1"/>
      <c r="BZP535" s="1"/>
      <c r="BZQ535" s="1"/>
      <c r="BZR535" s="1"/>
      <c r="BZS535" s="1"/>
      <c r="BZT535" s="1"/>
      <c r="BZU535" s="1"/>
      <c r="BZV535" s="1"/>
      <c r="BZW535" s="1"/>
      <c r="BZX535" s="1"/>
      <c r="BZY535" s="1"/>
      <c r="BZZ535" s="1"/>
      <c r="CAA535" s="1"/>
      <c r="CAB535" s="1"/>
      <c r="CAC535" s="1"/>
      <c r="CAD535" s="1"/>
      <c r="CAE535" s="1"/>
      <c r="CAF535" s="1"/>
      <c r="CAG535" s="1"/>
      <c r="CAH535" s="1"/>
      <c r="CAI535" s="1"/>
      <c r="CAJ535" s="1"/>
      <c r="CAK535" s="1"/>
      <c r="CAL535" s="1"/>
      <c r="CAM535" s="1"/>
      <c r="CAN535" s="1"/>
      <c r="CAO535" s="1"/>
      <c r="CAP535" s="1"/>
      <c r="CAQ535" s="1"/>
      <c r="CAR535" s="1"/>
      <c r="CAS535" s="1"/>
      <c r="CAT535" s="1"/>
      <c r="CAU535" s="1"/>
      <c r="CAV535" s="1"/>
      <c r="CAW535" s="1"/>
      <c r="CAX535" s="1"/>
      <c r="CAY535" s="1"/>
      <c r="CAZ535" s="1"/>
      <c r="CBA535" s="1"/>
      <c r="CBB535" s="1"/>
      <c r="CBC535" s="1"/>
      <c r="CBD535" s="1"/>
      <c r="CBE535" s="1"/>
      <c r="CBF535" s="1"/>
      <c r="CBG535" s="1"/>
      <c r="CBH535" s="1"/>
      <c r="CBI535" s="1"/>
      <c r="CBJ535" s="1"/>
      <c r="CBK535" s="1"/>
      <c r="CBL535" s="1"/>
      <c r="CBM535" s="1"/>
      <c r="CBN535" s="1"/>
      <c r="CBO535" s="1"/>
      <c r="CBP535" s="1"/>
      <c r="CBQ535" s="1"/>
      <c r="CBR535" s="1"/>
      <c r="CBS535" s="1"/>
      <c r="CBT535" s="1"/>
      <c r="CBU535" s="1"/>
      <c r="CBV535" s="1"/>
      <c r="CBW535" s="1"/>
      <c r="CBX535" s="1"/>
      <c r="CBY535" s="1"/>
      <c r="CBZ535" s="1"/>
      <c r="CCA535" s="1"/>
      <c r="CCB535" s="1"/>
      <c r="CCC535" s="1"/>
      <c r="CCD535" s="1"/>
      <c r="CCE535" s="1"/>
      <c r="CCF535" s="1"/>
      <c r="CCG535" s="1"/>
      <c r="CCH535" s="1"/>
      <c r="CCI535" s="1"/>
      <c r="CCJ535" s="1"/>
      <c r="CCK535" s="1"/>
      <c r="CCL535" s="1"/>
      <c r="CCM535" s="1"/>
      <c r="CCN535" s="1"/>
      <c r="CCO535" s="1"/>
      <c r="CCP535" s="1"/>
      <c r="CCQ535" s="1"/>
      <c r="CCR535" s="1"/>
      <c r="CCS535" s="1"/>
      <c r="CCT535" s="1"/>
      <c r="CCU535" s="1"/>
      <c r="CCV535" s="1"/>
      <c r="CCW535" s="1"/>
      <c r="CCX535" s="1"/>
      <c r="CCY535" s="1"/>
      <c r="CCZ535" s="1"/>
      <c r="CDA535" s="1"/>
      <c r="CDB535" s="1"/>
      <c r="CDC535" s="1"/>
      <c r="CDD535" s="1"/>
      <c r="CDE535" s="1"/>
      <c r="CDF535" s="1"/>
      <c r="CDG535" s="1"/>
      <c r="CDH535" s="1"/>
      <c r="CDI535" s="1"/>
      <c r="CDJ535" s="1"/>
      <c r="CDK535" s="1"/>
      <c r="CDL535" s="1"/>
      <c r="CDM535" s="1"/>
      <c r="CDN535" s="1"/>
      <c r="CDO535" s="1"/>
      <c r="CDP535" s="1"/>
      <c r="CDQ535" s="1"/>
      <c r="CDR535" s="1"/>
      <c r="CDS535" s="1"/>
      <c r="CDT535" s="1"/>
      <c r="CDU535" s="1"/>
      <c r="CDV535" s="1"/>
      <c r="CDW535" s="1"/>
      <c r="CDX535" s="1"/>
      <c r="CDY535" s="1"/>
      <c r="CDZ535" s="1"/>
      <c r="CEA535" s="1"/>
      <c r="CEB535" s="1"/>
      <c r="CEC535" s="1"/>
      <c r="CED535" s="1"/>
      <c r="CEE535" s="1"/>
      <c r="CEF535" s="1"/>
      <c r="CEG535" s="1"/>
      <c r="CEH535" s="1"/>
      <c r="CEI535" s="1"/>
      <c r="CEJ535" s="1"/>
      <c r="CEK535" s="1"/>
      <c r="CEL535" s="1"/>
      <c r="CEM535" s="1"/>
      <c r="CEN535" s="1"/>
      <c r="CEO535" s="1"/>
      <c r="CEP535" s="1"/>
      <c r="CEQ535" s="1"/>
      <c r="CER535" s="1"/>
      <c r="CES535" s="1"/>
      <c r="CET535" s="1"/>
      <c r="CEU535" s="1"/>
      <c r="CEV535" s="1"/>
      <c r="CEW535" s="1"/>
      <c r="CEX535" s="1"/>
      <c r="CEY535" s="1"/>
      <c r="CEZ535" s="1"/>
      <c r="CFA535" s="1"/>
      <c r="CFB535" s="1"/>
      <c r="CFC535" s="1"/>
      <c r="CFD535" s="1"/>
      <c r="CFE535" s="1"/>
      <c r="CFF535" s="1"/>
      <c r="CFG535" s="1"/>
      <c r="CFH535" s="1"/>
      <c r="CFI535" s="1"/>
      <c r="CFJ535" s="1"/>
      <c r="CFK535" s="1"/>
      <c r="CFL535" s="1"/>
      <c r="CFM535" s="1"/>
      <c r="CFN535" s="1"/>
      <c r="CFO535" s="1"/>
      <c r="CFP535" s="1"/>
      <c r="CFQ535" s="1"/>
      <c r="CFR535" s="1"/>
      <c r="CFS535" s="1"/>
      <c r="CFT535" s="1"/>
      <c r="CFU535" s="1"/>
      <c r="CFV535" s="1"/>
      <c r="CFW535" s="1"/>
      <c r="CFX535" s="1"/>
      <c r="CFY535" s="1"/>
      <c r="CFZ535" s="1"/>
      <c r="CGA535" s="1"/>
      <c r="CGB535" s="1"/>
      <c r="CGC535" s="1"/>
      <c r="CGD535" s="1"/>
      <c r="CGE535" s="1"/>
      <c r="CGF535" s="1"/>
      <c r="CGG535" s="1"/>
      <c r="CGH535" s="1"/>
      <c r="CGI535" s="1"/>
      <c r="CGJ535" s="1"/>
      <c r="CGK535" s="1"/>
      <c r="CGL535" s="1"/>
      <c r="CGM535" s="1"/>
      <c r="CGN535" s="1"/>
      <c r="CGO535" s="1"/>
      <c r="CGP535" s="1"/>
      <c r="CGQ535" s="1"/>
      <c r="CGR535" s="1"/>
      <c r="CGS535" s="1"/>
      <c r="CGT535" s="1"/>
      <c r="CGU535" s="1"/>
      <c r="CGV535" s="1"/>
      <c r="CGW535" s="1"/>
      <c r="CGX535" s="1"/>
      <c r="CGY535" s="1"/>
      <c r="CGZ535" s="1"/>
      <c r="CHA535" s="1"/>
      <c r="CHB535" s="1"/>
      <c r="CHC535" s="1"/>
      <c r="CHD535" s="1"/>
      <c r="CHE535" s="1"/>
      <c r="CHF535" s="1"/>
      <c r="CHG535" s="1"/>
      <c r="CHH535" s="1"/>
      <c r="CHI535" s="1"/>
      <c r="CHJ535" s="1"/>
      <c r="CHK535" s="1"/>
      <c r="CHL535" s="1"/>
      <c r="CHM535" s="1"/>
      <c r="CHN535" s="1"/>
      <c r="CHO535" s="1"/>
      <c r="CHP535" s="1"/>
      <c r="CHQ535" s="1"/>
      <c r="CHR535" s="1"/>
      <c r="CHS535" s="1"/>
      <c r="CHT535" s="1"/>
      <c r="CHU535" s="1"/>
      <c r="CHV535" s="1"/>
      <c r="CHW535" s="1"/>
      <c r="CHX535" s="1"/>
      <c r="CHY535" s="1"/>
      <c r="CHZ535" s="1"/>
      <c r="CIA535" s="1"/>
      <c r="CIB535" s="1"/>
      <c r="CIC535" s="1"/>
      <c r="CID535" s="1"/>
      <c r="CIE535" s="1"/>
      <c r="CIF535" s="1"/>
      <c r="CIG535" s="1"/>
      <c r="CIH535" s="1"/>
      <c r="CII535" s="1"/>
      <c r="CIJ535" s="1"/>
      <c r="CIK535" s="1"/>
      <c r="CIL535" s="1"/>
      <c r="CIM535" s="1"/>
      <c r="CIN535" s="1"/>
      <c r="CIO535" s="1"/>
      <c r="CIP535" s="1"/>
      <c r="CIQ535" s="1"/>
      <c r="CIR535" s="1"/>
      <c r="CIS535" s="1"/>
      <c r="CIT535" s="1"/>
      <c r="CIU535" s="1"/>
      <c r="CIV535" s="1"/>
      <c r="CIW535" s="1"/>
      <c r="CIX535" s="1"/>
      <c r="CIY535" s="1"/>
      <c r="CIZ535" s="1"/>
      <c r="CJA535" s="1"/>
      <c r="CJB535" s="1"/>
      <c r="CJC535" s="1"/>
      <c r="CJD535" s="1"/>
      <c r="CJE535" s="1"/>
      <c r="CJF535" s="1"/>
      <c r="CJG535" s="1"/>
      <c r="CJH535" s="1"/>
      <c r="CJI535" s="1"/>
      <c r="CJJ535" s="1"/>
      <c r="CJK535" s="1"/>
      <c r="CJL535" s="1"/>
      <c r="CJM535" s="1"/>
      <c r="CJN535" s="1"/>
      <c r="CJO535" s="1"/>
      <c r="CJP535" s="1"/>
      <c r="CJQ535" s="1"/>
      <c r="CJR535" s="1"/>
      <c r="CJS535" s="1"/>
      <c r="CJT535" s="1"/>
      <c r="CJU535" s="1"/>
      <c r="CJV535" s="1"/>
      <c r="CJW535" s="1"/>
      <c r="CJX535" s="1"/>
      <c r="CJY535" s="1"/>
      <c r="CJZ535" s="1"/>
      <c r="CKA535" s="1"/>
      <c r="CKB535" s="1"/>
      <c r="CKC535" s="1"/>
      <c r="CKD535" s="1"/>
      <c r="CKE535" s="1"/>
      <c r="CKF535" s="1"/>
      <c r="CKG535" s="1"/>
      <c r="CKH535" s="1"/>
      <c r="CKI535" s="1"/>
      <c r="CKJ535" s="1"/>
      <c r="CKK535" s="1"/>
      <c r="CKL535" s="1"/>
      <c r="CKM535" s="1"/>
      <c r="CKN535" s="1"/>
      <c r="CKO535" s="1"/>
      <c r="CKP535" s="1"/>
      <c r="CKQ535" s="1"/>
      <c r="CKR535" s="1"/>
      <c r="CKS535" s="1"/>
      <c r="CKT535" s="1"/>
      <c r="CKU535" s="1"/>
      <c r="CKV535" s="1"/>
      <c r="CKW535" s="1"/>
      <c r="CKX535" s="1"/>
      <c r="CKY535" s="1"/>
      <c r="CKZ535" s="1"/>
      <c r="CLA535" s="1"/>
      <c r="CLB535" s="1"/>
      <c r="CLC535" s="1"/>
      <c r="CLD535" s="1"/>
      <c r="CLE535" s="1"/>
      <c r="CLF535" s="1"/>
      <c r="CLG535" s="1"/>
      <c r="CLH535" s="1"/>
      <c r="CLI535" s="1"/>
      <c r="CLJ535" s="1"/>
      <c r="CLK535" s="1"/>
      <c r="CLL535" s="1"/>
      <c r="CLM535" s="1"/>
      <c r="CLN535" s="1"/>
      <c r="CLO535" s="1"/>
      <c r="CLP535" s="1"/>
      <c r="CLQ535" s="1"/>
      <c r="CLR535" s="1"/>
      <c r="CLS535" s="1"/>
      <c r="CLT535" s="1"/>
      <c r="CLU535" s="1"/>
      <c r="CLV535" s="1"/>
      <c r="CLW535" s="1"/>
      <c r="CLX535" s="1"/>
      <c r="CLY535" s="1"/>
      <c r="CLZ535" s="1"/>
      <c r="CMA535" s="1"/>
      <c r="CMB535" s="1"/>
      <c r="CMC535" s="1"/>
      <c r="CMD535" s="1"/>
      <c r="CME535" s="1"/>
      <c r="CMF535" s="1"/>
      <c r="CMG535" s="1"/>
      <c r="CMH535" s="1"/>
      <c r="CMI535" s="1"/>
      <c r="CMJ535" s="1"/>
      <c r="CMK535" s="1"/>
      <c r="CML535" s="1"/>
      <c r="CMM535" s="1"/>
      <c r="CMN535" s="1"/>
      <c r="CMO535" s="1"/>
      <c r="CMP535" s="1"/>
      <c r="CMQ535" s="1"/>
      <c r="CMR535" s="1"/>
      <c r="CMS535" s="1"/>
      <c r="CMT535" s="1"/>
      <c r="CMU535" s="1"/>
      <c r="CMV535" s="1"/>
      <c r="CMW535" s="1"/>
      <c r="CMX535" s="1"/>
      <c r="CMY535" s="1"/>
      <c r="CMZ535" s="1"/>
      <c r="CNA535" s="1"/>
      <c r="CNB535" s="1"/>
      <c r="CNC535" s="1"/>
      <c r="CND535" s="1"/>
      <c r="CNE535" s="1"/>
      <c r="CNF535" s="1"/>
      <c r="CNG535" s="1"/>
      <c r="CNH535" s="1"/>
      <c r="CNI535" s="1"/>
      <c r="CNJ535" s="1"/>
      <c r="CNK535" s="1"/>
      <c r="CNL535" s="1"/>
      <c r="CNM535" s="1"/>
      <c r="CNN535" s="1"/>
      <c r="CNO535" s="1"/>
      <c r="CNP535" s="1"/>
      <c r="CNQ535" s="1"/>
      <c r="CNR535" s="1"/>
      <c r="CNS535" s="1"/>
      <c r="CNT535" s="1"/>
      <c r="CNU535" s="1"/>
      <c r="CNV535" s="1"/>
      <c r="CNW535" s="1"/>
      <c r="CNX535" s="1"/>
      <c r="CNY535" s="1"/>
      <c r="CNZ535" s="1"/>
      <c r="COA535" s="1"/>
      <c r="COB535" s="1"/>
      <c r="COC535" s="1"/>
      <c r="COD535" s="1"/>
      <c r="COE535" s="1"/>
      <c r="COF535" s="1"/>
      <c r="COG535" s="1"/>
      <c r="COH535" s="1"/>
      <c r="COI535" s="1"/>
      <c r="COJ535" s="1"/>
      <c r="COK535" s="1"/>
      <c r="COL535" s="1"/>
      <c r="COM535" s="1"/>
      <c r="CON535" s="1"/>
      <c r="COO535" s="1"/>
      <c r="COP535" s="1"/>
      <c r="COQ535" s="1"/>
      <c r="COR535" s="1"/>
      <c r="COS535" s="1"/>
      <c r="COT535" s="1"/>
      <c r="COU535" s="1"/>
      <c r="COV535" s="1"/>
      <c r="COW535" s="1"/>
      <c r="COX535" s="1"/>
      <c r="COY535" s="1"/>
      <c r="COZ535" s="1"/>
      <c r="CPA535" s="1"/>
      <c r="CPB535" s="1"/>
      <c r="CPC535" s="1"/>
      <c r="CPD535" s="1"/>
      <c r="CPE535" s="1"/>
      <c r="CPF535" s="1"/>
      <c r="CPG535" s="1"/>
      <c r="CPH535" s="1"/>
      <c r="CPI535" s="1"/>
      <c r="CPJ535" s="1"/>
      <c r="CPK535" s="1"/>
      <c r="CPL535" s="1"/>
      <c r="CPM535" s="1"/>
      <c r="CPN535" s="1"/>
      <c r="CPO535" s="1"/>
      <c r="CPP535" s="1"/>
      <c r="CPQ535" s="1"/>
      <c r="CPR535" s="1"/>
      <c r="CPS535" s="1"/>
      <c r="CPT535" s="1"/>
      <c r="CPU535" s="1"/>
      <c r="CPV535" s="1"/>
      <c r="CPW535" s="1"/>
      <c r="CPX535" s="1"/>
      <c r="CPY535" s="1"/>
      <c r="CPZ535" s="1"/>
      <c r="CQA535" s="1"/>
      <c r="CQB535" s="1"/>
      <c r="CQC535" s="1"/>
      <c r="CQD535" s="1"/>
      <c r="CQE535" s="1"/>
      <c r="CQF535" s="1"/>
      <c r="CQG535" s="1"/>
      <c r="CQH535" s="1"/>
      <c r="CQI535" s="1"/>
      <c r="CQJ535" s="1"/>
      <c r="CQK535" s="1"/>
      <c r="CQL535" s="1"/>
      <c r="CQM535" s="1"/>
      <c r="CQN535" s="1"/>
      <c r="CQO535" s="1"/>
      <c r="CQP535" s="1"/>
      <c r="CQQ535" s="1"/>
      <c r="CQR535" s="1"/>
      <c r="CQS535" s="1"/>
      <c r="CQT535" s="1"/>
      <c r="CQU535" s="1"/>
      <c r="CQV535" s="1"/>
      <c r="CQW535" s="1"/>
      <c r="CQX535" s="1"/>
      <c r="CQY535" s="1"/>
      <c r="CQZ535" s="1"/>
      <c r="CRA535" s="1"/>
      <c r="CRB535" s="1"/>
      <c r="CRC535" s="1"/>
      <c r="CRD535" s="1"/>
      <c r="CRE535" s="1"/>
      <c r="CRF535" s="1"/>
      <c r="CRG535" s="1"/>
      <c r="CRH535" s="1"/>
      <c r="CRI535" s="1"/>
      <c r="CRJ535" s="1"/>
      <c r="CRK535" s="1"/>
      <c r="CRL535" s="1"/>
      <c r="CRM535" s="1"/>
      <c r="CRN535" s="1"/>
      <c r="CRO535" s="1"/>
      <c r="CRP535" s="1"/>
      <c r="CRQ535" s="1"/>
      <c r="CRR535" s="1"/>
      <c r="CRS535" s="1"/>
      <c r="CRT535" s="1"/>
      <c r="CRU535" s="1"/>
      <c r="CRV535" s="1"/>
      <c r="CRW535" s="1"/>
      <c r="CRX535" s="1"/>
      <c r="CRY535" s="1"/>
      <c r="CRZ535" s="1"/>
      <c r="CSA535" s="1"/>
      <c r="CSB535" s="1"/>
      <c r="CSC535" s="1"/>
      <c r="CSD535" s="1"/>
      <c r="CSE535" s="1"/>
      <c r="CSF535" s="1"/>
      <c r="CSG535" s="1"/>
      <c r="CSH535" s="1"/>
      <c r="CSI535" s="1"/>
      <c r="CSJ535" s="1"/>
      <c r="CSK535" s="1"/>
      <c r="CSL535" s="1"/>
      <c r="CSM535" s="1"/>
      <c r="CSN535" s="1"/>
      <c r="CSO535" s="1"/>
      <c r="CSP535" s="1"/>
      <c r="CSQ535" s="1"/>
      <c r="CSR535" s="1"/>
      <c r="CSS535" s="1"/>
      <c r="CST535" s="1"/>
      <c r="CSU535" s="1"/>
      <c r="CSV535" s="1"/>
      <c r="CSW535" s="1"/>
      <c r="CSX535" s="1"/>
      <c r="CSY535" s="1"/>
      <c r="CSZ535" s="1"/>
      <c r="CTA535" s="1"/>
      <c r="CTB535" s="1"/>
      <c r="CTC535" s="1"/>
      <c r="CTD535" s="1"/>
      <c r="CTE535" s="1"/>
      <c r="CTF535" s="1"/>
      <c r="CTG535" s="1"/>
      <c r="CTH535" s="1"/>
      <c r="CTI535" s="1"/>
      <c r="CTJ535" s="1"/>
      <c r="CTK535" s="1"/>
      <c r="CTL535" s="1"/>
      <c r="CTM535" s="1"/>
      <c r="CTN535" s="1"/>
      <c r="CTO535" s="1"/>
      <c r="CTP535" s="1"/>
      <c r="CTQ535" s="1"/>
      <c r="CTR535" s="1"/>
      <c r="CTS535" s="1"/>
      <c r="CTT535" s="1"/>
      <c r="CTU535" s="1"/>
      <c r="CTV535" s="1"/>
      <c r="CTW535" s="1"/>
      <c r="CTX535" s="1"/>
      <c r="CTY535" s="1"/>
      <c r="CTZ535" s="1"/>
      <c r="CUA535" s="1"/>
      <c r="CUB535" s="1"/>
      <c r="CUC535" s="1"/>
      <c r="CUD535" s="1"/>
      <c r="CUE535" s="1"/>
      <c r="CUF535" s="1"/>
      <c r="CUG535" s="1"/>
      <c r="CUH535" s="1"/>
      <c r="CUI535" s="1"/>
      <c r="CUJ535" s="1"/>
      <c r="CUK535" s="1"/>
      <c r="CUL535" s="1"/>
      <c r="CUM535" s="1"/>
      <c r="CUN535" s="1"/>
      <c r="CUO535" s="1"/>
      <c r="CUP535" s="1"/>
      <c r="CUQ535" s="1"/>
      <c r="CUR535" s="1"/>
      <c r="CUS535" s="1"/>
      <c r="CUT535" s="1"/>
      <c r="CUU535" s="1"/>
      <c r="CUV535" s="1"/>
      <c r="CUW535" s="1"/>
      <c r="CUX535" s="1"/>
      <c r="CUY535" s="1"/>
      <c r="CUZ535" s="1"/>
      <c r="CVA535" s="1"/>
      <c r="CVB535" s="1"/>
      <c r="CVC535" s="1"/>
      <c r="CVD535" s="1"/>
      <c r="CVE535" s="1"/>
      <c r="CVF535" s="1"/>
      <c r="CVG535" s="1"/>
      <c r="CVH535" s="1"/>
      <c r="CVI535" s="1"/>
      <c r="CVJ535" s="1"/>
      <c r="CVK535" s="1"/>
      <c r="CVL535" s="1"/>
      <c r="CVM535" s="1"/>
      <c r="CVN535" s="1"/>
      <c r="CVO535" s="1"/>
      <c r="CVP535" s="1"/>
      <c r="CVQ535" s="1"/>
      <c r="CVR535" s="1"/>
      <c r="CVS535" s="1"/>
      <c r="CVT535" s="1"/>
      <c r="CVU535" s="1"/>
      <c r="CVV535" s="1"/>
      <c r="CVW535" s="1"/>
      <c r="CVX535" s="1"/>
      <c r="CVY535" s="1"/>
      <c r="CVZ535" s="1"/>
      <c r="CWA535" s="1"/>
      <c r="CWB535" s="1"/>
      <c r="CWC535" s="1"/>
      <c r="CWD535" s="1"/>
      <c r="CWE535" s="1"/>
      <c r="CWF535" s="1"/>
      <c r="CWG535" s="1"/>
      <c r="CWH535" s="1"/>
      <c r="CWI535" s="1"/>
      <c r="CWJ535" s="1"/>
      <c r="CWK535" s="1"/>
      <c r="CWL535" s="1"/>
      <c r="CWM535" s="1"/>
      <c r="CWN535" s="1"/>
      <c r="CWO535" s="1"/>
      <c r="CWP535" s="1"/>
      <c r="CWQ535" s="1"/>
      <c r="CWR535" s="1"/>
      <c r="CWS535" s="1"/>
      <c r="CWT535" s="1"/>
      <c r="CWU535" s="1"/>
      <c r="CWV535" s="1"/>
      <c r="CWW535" s="1"/>
      <c r="CWX535" s="1"/>
      <c r="CWY535" s="1"/>
      <c r="CWZ535" s="1"/>
      <c r="CXA535" s="1"/>
      <c r="CXB535" s="1"/>
      <c r="CXC535" s="1"/>
      <c r="CXD535" s="1"/>
      <c r="CXE535" s="1"/>
      <c r="CXF535" s="1"/>
      <c r="CXG535" s="1"/>
      <c r="CXH535" s="1"/>
      <c r="CXI535" s="1"/>
      <c r="CXJ535" s="1"/>
      <c r="CXK535" s="1"/>
      <c r="CXL535" s="1"/>
      <c r="CXM535" s="1"/>
      <c r="CXN535" s="1"/>
      <c r="CXO535" s="1"/>
      <c r="CXP535" s="1"/>
      <c r="CXQ535" s="1"/>
      <c r="CXR535" s="1"/>
      <c r="CXS535" s="1"/>
      <c r="CXT535" s="1"/>
      <c r="CXU535" s="1"/>
      <c r="CXV535" s="1"/>
      <c r="CXW535" s="1"/>
      <c r="CXX535" s="1"/>
      <c r="CXY535" s="1"/>
      <c r="CXZ535" s="1"/>
      <c r="CYA535" s="1"/>
      <c r="CYB535" s="1"/>
      <c r="CYC535" s="1"/>
      <c r="CYD535" s="1"/>
      <c r="CYE535" s="1"/>
      <c r="CYF535" s="1"/>
      <c r="CYG535" s="1"/>
      <c r="CYH535" s="1"/>
      <c r="CYI535" s="1"/>
      <c r="CYJ535" s="1"/>
      <c r="CYK535" s="1"/>
      <c r="CYL535" s="1"/>
      <c r="CYM535" s="1"/>
      <c r="CYN535" s="1"/>
      <c r="CYO535" s="1"/>
      <c r="CYP535" s="1"/>
      <c r="CYQ535" s="1"/>
      <c r="CYR535" s="1"/>
      <c r="CYS535" s="1"/>
      <c r="CYT535" s="1"/>
      <c r="CYU535" s="1"/>
      <c r="CYV535" s="1"/>
      <c r="CYW535" s="1"/>
      <c r="CYX535" s="1"/>
      <c r="CYY535" s="1"/>
      <c r="CYZ535" s="1"/>
      <c r="CZA535" s="1"/>
      <c r="CZB535" s="1"/>
      <c r="CZC535" s="1"/>
      <c r="CZD535" s="1"/>
      <c r="CZE535" s="1"/>
      <c r="CZF535" s="1"/>
      <c r="CZG535" s="1"/>
      <c r="CZH535" s="1"/>
      <c r="CZI535" s="1"/>
      <c r="CZJ535" s="1"/>
      <c r="CZK535" s="1"/>
      <c r="CZL535" s="1"/>
      <c r="CZM535" s="1"/>
      <c r="CZN535" s="1"/>
      <c r="CZO535" s="1"/>
      <c r="CZP535" s="1"/>
      <c r="CZQ535" s="1"/>
      <c r="CZR535" s="1"/>
      <c r="CZS535" s="1"/>
      <c r="CZT535" s="1"/>
      <c r="CZU535" s="1"/>
      <c r="CZV535" s="1"/>
      <c r="CZW535" s="1"/>
      <c r="CZX535" s="1"/>
      <c r="CZY535" s="1"/>
      <c r="CZZ535" s="1"/>
      <c r="DAA535" s="1"/>
      <c r="DAB535" s="1"/>
      <c r="DAC535" s="1"/>
      <c r="DAD535" s="1"/>
      <c r="DAE535" s="1"/>
      <c r="DAF535" s="1"/>
      <c r="DAG535" s="1"/>
      <c r="DAH535" s="1"/>
      <c r="DAI535" s="1"/>
      <c r="DAJ535" s="1"/>
      <c r="DAK535" s="1"/>
      <c r="DAL535" s="1"/>
      <c r="DAM535" s="1"/>
      <c r="DAN535" s="1"/>
      <c r="DAO535" s="1"/>
      <c r="DAP535" s="1"/>
      <c r="DAQ535" s="1"/>
      <c r="DAR535" s="1"/>
      <c r="DAS535" s="1"/>
      <c r="DAT535" s="1"/>
      <c r="DAU535" s="1"/>
      <c r="DAV535" s="1"/>
      <c r="DAW535" s="1"/>
      <c r="DAX535" s="1"/>
      <c r="DAY535" s="1"/>
      <c r="DAZ535" s="1"/>
      <c r="DBA535" s="1"/>
      <c r="DBB535" s="1"/>
      <c r="DBC535" s="1"/>
      <c r="DBD535" s="1"/>
      <c r="DBE535" s="1"/>
      <c r="DBF535" s="1"/>
      <c r="DBG535" s="1"/>
      <c r="DBH535" s="1"/>
      <c r="DBI535" s="1"/>
      <c r="DBJ535" s="1"/>
      <c r="DBK535" s="1"/>
      <c r="DBL535" s="1"/>
      <c r="DBM535" s="1"/>
      <c r="DBN535" s="1"/>
      <c r="DBO535" s="1"/>
      <c r="DBP535" s="1"/>
      <c r="DBQ535" s="1"/>
      <c r="DBR535" s="1"/>
      <c r="DBS535" s="1"/>
      <c r="DBT535" s="1"/>
      <c r="DBU535" s="1"/>
      <c r="DBV535" s="1"/>
      <c r="DBW535" s="1"/>
      <c r="DBX535" s="1"/>
      <c r="DBY535" s="1"/>
      <c r="DBZ535" s="1"/>
      <c r="DCA535" s="1"/>
      <c r="DCB535" s="1"/>
      <c r="DCC535" s="1"/>
      <c r="DCD535" s="1"/>
      <c r="DCE535" s="1"/>
      <c r="DCF535" s="1"/>
      <c r="DCG535" s="1"/>
      <c r="DCH535" s="1"/>
      <c r="DCI535" s="1"/>
      <c r="DCJ535" s="1"/>
      <c r="DCK535" s="1"/>
      <c r="DCL535" s="1"/>
      <c r="DCM535" s="1"/>
      <c r="DCN535" s="1"/>
      <c r="DCO535" s="1"/>
      <c r="DCP535" s="1"/>
      <c r="DCQ535" s="1"/>
      <c r="DCR535" s="1"/>
      <c r="DCS535" s="1"/>
      <c r="DCT535" s="1"/>
      <c r="DCU535" s="1"/>
      <c r="DCV535" s="1"/>
      <c r="DCW535" s="1"/>
      <c r="DCX535" s="1"/>
      <c r="DCY535" s="1"/>
      <c r="DCZ535" s="1"/>
      <c r="DDA535" s="1"/>
      <c r="DDB535" s="1"/>
      <c r="DDC535" s="1"/>
      <c r="DDD535" s="1"/>
      <c r="DDE535" s="1"/>
      <c r="DDF535" s="1"/>
      <c r="DDG535" s="1"/>
      <c r="DDH535" s="1"/>
      <c r="DDI535" s="1"/>
      <c r="DDJ535" s="1"/>
      <c r="DDK535" s="1"/>
      <c r="DDL535" s="1"/>
      <c r="DDM535" s="1"/>
      <c r="DDN535" s="1"/>
      <c r="DDO535" s="1"/>
      <c r="DDP535" s="1"/>
      <c r="DDQ535" s="1"/>
      <c r="DDR535" s="1"/>
      <c r="DDS535" s="1"/>
      <c r="DDT535" s="1"/>
      <c r="DDU535" s="1"/>
      <c r="DDV535" s="1"/>
      <c r="DDW535" s="1"/>
      <c r="DDX535" s="1"/>
      <c r="DDY535" s="1"/>
      <c r="DDZ535" s="1"/>
      <c r="DEA535" s="1"/>
      <c r="DEB535" s="1"/>
      <c r="DEC535" s="1"/>
      <c r="DED535" s="1"/>
      <c r="DEE535" s="1"/>
      <c r="DEF535" s="1"/>
      <c r="DEG535" s="1"/>
      <c r="DEH535" s="1"/>
      <c r="DEI535" s="1"/>
      <c r="DEJ535" s="1"/>
      <c r="DEK535" s="1"/>
      <c r="DEL535" s="1"/>
      <c r="DEM535" s="1"/>
      <c r="DEN535" s="1"/>
      <c r="DEO535" s="1"/>
      <c r="DEP535" s="1"/>
      <c r="DEQ535" s="1"/>
      <c r="DER535" s="1"/>
      <c r="DES535" s="1"/>
      <c r="DET535" s="1"/>
      <c r="DEU535" s="1"/>
      <c r="DEV535" s="1"/>
      <c r="DEW535" s="1"/>
      <c r="DEX535" s="1"/>
      <c r="DEY535" s="1"/>
      <c r="DEZ535" s="1"/>
      <c r="DFA535" s="1"/>
      <c r="DFB535" s="1"/>
      <c r="DFC535" s="1"/>
      <c r="DFD535" s="1"/>
      <c r="DFE535" s="1"/>
      <c r="DFF535" s="1"/>
      <c r="DFG535" s="1"/>
      <c r="DFH535" s="1"/>
      <c r="DFI535" s="1"/>
      <c r="DFJ535" s="1"/>
      <c r="DFK535" s="1"/>
      <c r="DFL535" s="1"/>
      <c r="DFM535" s="1"/>
      <c r="DFN535" s="1"/>
      <c r="DFO535" s="1"/>
      <c r="DFP535" s="1"/>
      <c r="DFQ535" s="1"/>
      <c r="DFR535" s="1"/>
      <c r="DFS535" s="1"/>
      <c r="DFT535" s="1"/>
      <c r="DFU535" s="1"/>
      <c r="DFV535" s="1"/>
      <c r="DFW535" s="1"/>
      <c r="DFX535" s="1"/>
      <c r="DFY535" s="1"/>
      <c r="DFZ535" s="1"/>
      <c r="DGA535" s="1"/>
      <c r="DGB535" s="1"/>
      <c r="DGC535" s="1"/>
      <c r="DGD535" s="1"/>
      <c r="DGE535" s="1"/>
      <c r="DGF535" s="1"/>
      <c r="DGG535" s="1"/>
      <c r="DGH535" s="1"/>
      <c r="DGI535" s="1"/>
      <c r="DGJ535" s="1"/>
      <c r="DGK535" s="1"/>
      <c r="DGL535" s="1"/>
      <c r="DGM535" s="1"/>
      <c r="DGN535" s="1"/>
      <c r="DGO535" s="1"/>
      <c r="DGP535" s="1"/>
      <c r="DGQ535" s="1"/>
      <c r="DGR535" s="1"/>
      <c r="DGS535" s="1"/>
      <c r="DGT535" s="1"/>
      <c r="DGU535" s="1"/>
      <c r="DGV535" s="1"/>
      <c r="DGW535" s="1"/>
      <c r="DGX535" s="1"/>
      <c r="DGY535" s="1"/>
      <c r="DGZ535" s="1"/>
      <c r="DHA535" s="1"/>
      <c r="DHB535" s="1"/>
      <c r="DHC535" s="1"/>
      <c r="DHD535" s="1"/>
      <c r="DHE535" s="1"/>
      <c r="DHF535" s="1"/>
      <c r="DHG535" s="1"/>
      <c r="DHH535" s="1"/>
      <c r="DHI535" s="1"/>
      <c r="DHJ535" s="1"/>
      <c r="DHK535" s="1"/>
      <c r="DHL535" s="1"/>
      <c r="DHM535" s="1"/>
      <c r="DHN535" s="1"/>
      <c r="DHO535" s="1"/>
      <c r="DHP535" s="1"/>
      <c r="DHQ535" s="1"/>
      <c r="DHR535" s="1"/>
      <c r="DHS535" s="1"/>
      <c r="DHT535" s="1"/>
      <c r="DHU535" s="1"/>
      <c r="DHV535" s="1"/>
      <c r="DHW535" s="1"/>
      <c r="DHX535" s="1"/>
      <c r="DHY535" s="1"/>
      <c r="DHZ535" s="1"/>
      <c r="DIA535" s="1"/>
      <c r="DIB535" s="1"/>
      <c r="DIC535" s="1"/>
      <c r="DID535" s="1"/>
      <c r="DIE535" s="1"/>
      <c r="DIF535" s="1"/>
      <c r="DIG535" s="1"/>
      <c r="DIH535" s="1"/>
      <c r="DII535" s="1"/>
      <c r="DIJ535" s="1"/>
      <c r="DIK535" s="1"/>
      <c r="DIL535" s="1"/>
      <c r="DIM535" s="1"/>
      <c r="DIN535" s="1"/>
      <c r="DIO535" s="1"/>
      <c r="DIP535" s="1"/>
      <c r="DIQ535" s="1"/>
      <c r="DIR535" s="1"/>
      <c r="DIS535" s="1"/>
      <c r="DIT535" s="1"/>
      <c r="DIU535" s="1"/>
      <c r="DIV535" s="1"/>
      <c r="DIW535" s="1"/>
      <c r="DIX535" s="1"/>
      <c r="DIY535" s="1"/>
      <c r="DIZ535" s="1"/>
      <c r="DJA535" s="1"/>
      <c r="DJB535" s="1"/>
      <c r="DJC535" s="1"/>
      <c r="DJD535" s="1"/>
      <c r="DJE535" s="1"/>
      <c r="DJF535" s="1"/>
      <c r="DJG535" s="1"/>
      <c r="DJH535" s="1"/>
      <c r="DJI535" s="1"/>
      <c r="DJJ535" s="1"/>
      <c r="DJK535" s="1"/>
      <c r="DJL535" s="1"/>
      <c r="DJM535" s="1"/>
      <c r="DJN535" s="1"/>
      <c r="DJO535" s="1"/>
      <c r="DJP535" s="1"/>
      <c r="DJQ535" s="1"/>
      <c r="DJR535" s="1"/>
      <c r="DJS535" s="1"/>
      <c r="DJT535" s="1"/>
      <c r="DJU535" s="1"/>
      <c r="DJV535" s="1"/>
      <c r="DJW535" s="1"/>
      <c r="DJX535" s="1"/>
      <c r="DJY535" s="1"/>
      <c r="DJZ535" s="1"/>
      <c r="DKA535" s="1"/>
      <c r="DKB535" s="1"/>
      <c r="DKC535" s="1"/>
      <c r="DKD535" s="1"/>
      <c r="DKE535" s="1"/>
      <c r="DKF535" s="1"/>
      <c r="DKG535" s="1"/>
      <c r="DKH535" s="1"/>
      <c r="DKI535" s="1"/>
      <c r="DKJ535" s="1"/>
      <c r="DKK535" s="1"/>
      <c r="DKL535" s="1"/>
      <c r="DKM535" s="1"/>
      <c r="DKN535" s="1"/>
      <c r="DKO535" s="1"/>
      <c r="DKP535" s="1"/>
      <c r="DKQ535" s="1"/>
      <c r="DKR535" s="1"/>
      <c r="DKS535" s="1"/>
      <c r="DKT535" s="1"/>
      <c r="DKU535" s="1"/>
      <c r="DKV535" s="1"/>
      <c r="DKW535" s="1"/>
      <c r="DKX535" s="1"/>
      <c r="DKY535" s="1"/>
      <c r="DKZ535" s="1"/>
      <c r="DLA535" s="1"/>
      <c r="DLB535" s="1"/>
      <c r="DLC535" s="1"/>
      <c r="DLD535" s="1"/>
      <c r="DLE535" s="1"/>
      <c r="DLF535" s="1"/>
      <c r="DLG535" s="1"/>
      <c r="DLH535" s="1"/>
      <c r="DLI535" s="1"/>
      <c r="DLJ535" s="1"/>
      <c r="DLK535" s="1"/>
      <c r="DLL535" s="1"/>
      <c r="DLM535" s="1"/>
      <c r="DLN535" s="1"/>
      <c r="DLO535" s="1"/>
      <c r="DLP535" s="1"/>
      <c r="DLQ535" s="1"/>
      <c r="DLR535" s="1"/>
      <c r="DLS535" s="1"/>
      <c r="DLT535" s="1"/>
      <c r="DLU535" s="1"/>
      <c r="DLV535" s="1"/>
      <c r="DLW535" s="1"/>
      <c r="DLX535" s="1"/>
      <c r="DLY535" s="1"/>
      <c r="DLZ535" s="1"/>
      <c r="DMA535" s="1"/>
      <c r="DMB535" s="1"/>
      <c r="DMC535" s="1"/>
      <c r="DMD535" s="1"/>
      <c r="DME535" s="1"/>
      <c r="DMF535" s="1"/>
      <c r="DMG535" s="1"/>
      <c r="DMH535" s="1"/>
      <c r="DMI535" s="1"/>
      <c r="DMJ535" s="1"/>
      <c r="DMK535" s="1"/>
      <c r="DML535" s="1"/>
      <c r="DMM535" s="1"/>
      <c r="DMN535" s="1"/>
      <c r="DMO535" s="1"/>
      <c r="DMP535" s="1"/>
      <c r="DMQ535" s="1"/>
      <c r="DMR535" s="1"/>
      <c r="DMS535" s="1"/>
      <c r="DMT535" s="1"/>
      <c r="DMU535" s="1"/>
      <c r="DMV535" s="1"/>
      <c r="DMW535" s="1"/>
      <c r="DMX535" s="1"/>
      <c r="DMY535" s="1"/>
      <c r="DMZ535" s="1"/>
      <c r="DNA535" s="1"/>
      <c r="DNB535" s="1"/>
      <c r="DNC535" s="1"/>
      <c r="DND535" s="1"/>
      <c r="DNE535" s="1"/>
      <c r="DNF535" s="1"/>
      <c r="DNG535" s="1"/>
      <c r="DNH535" s="1"/>
      <c r="DNI535" s="1"/>
      <c r="DNJ535" s="1"/>
      <c r="DNK535" s="1"/>
      <c r="DNL535" s="1"/>
      <c r="DNM535" s="1"/>
      <c r="DNN535" s="1"/>
      <c r="DNO535" s="1"/>
      <c r="DNP535" s="1"/>
      <c r="DNQ535" s="1"/>
      <c r="DNR535" s="1"/>
      <c r="DNS535" s="1"/>
      <c r="DNT535" s="1"/>
      <c r="DNU535" s="1"/>
      <c r="DNV535" s="1"/>
      <c r="DNW535" s="1"/>
      <c r="DNX535" s="1"/>
      <c r="DNY535" s="1"/>
      <c r="DNZ535" s="1"/>
      <c r="DOA535" s="1"/>
      <c r="DOB535" s="1"/>
      <c r="DOC535" s="1"/>
      <c r="DOD535" s="1"/>
      <c r="DOE535" s="1"/>
      <c r="DOF535" s="1"/>
      <c r="DOG535" s="1"/>
      <c r="DOH535" s="1"/>
      <c r="DOI535" s="1"/>
      <c r="DOJ535" s="1"/>
      <c r="DOK535" s="1"/>
      <c r="DOL535" s="1"/>
      <c r="DOM535" s="1"/>
      <c r="DON535" s="1"/>
      <c r="DOO535" s="1"/>
      <c r="DOP535" s="1"/>
      <c r="DOQ535" s="1"/>
      <c r="DOR535" s="1"/>
      <c r="DOS535" s="1"/>
      <c r="DOT535" s="1"/>
      <c r="DOU535" s="1"/>
      <c r="DOV535" s="1"/>
      <c r="DOW535" s="1"/>
      <c r="DOX535" s="1"/>
      <c r="DOY535" s="1"/>
      <c r="DOZ535" s="1"/>
      <c r="DPA535" s="1"/>
      <c r="DPB535" s="1"/>
      <c r="DPC535" s="1"/>
      <c r="DPD535" s="1"/>
      <c r="DPE535" s="1"/>
      <c r="DPF535" s="1"/>
      <c r="DPG535" s="1"/>
      <c r="DPH535" s="1"/>
      <c r="DPI535" s="1"/>
      <c r="DPJ535" s="1"/>
      <c r="DPK535" s="1"/>
      <c r="DPL535" s="1"/>
      <c r="DPM535" s="1"/>
      <c r="DPN535" s="1"/>
      <c r="DPO535" s="1"/>
      <c r="DPP535" s="1"/>
      <c r="DPQ535" s="1"/>
      <c r="DPR535" s="1"/>
      <c r="DPS535" s="1"/>
      <c r="DPT535" s="1"/>
      <c r="DPU535" s="1"/>
      <c r="DPV535" s="1"/>
      <c r="DPW535" s="1"/>
      <c r="DPX535" s="1"/>
      <c r="DPY535" s="1"/>
      <c r="DPZ535" s="1"/>
      <c r="DQA535" s="1"/>
      <c r="DQB535" s="1"/>
      <c r="DQC535" s="1"/>
      <c r="DQD535" s="1"/>
      <c r="DQE535" s="1"/>
      <c r="DQF535" s="1"/>
      <c r="DQG535" s="1"/>
      <c r="DQH535" s="1"/>
      <c r="DQI535" s="1"/>
      <c r="DQJ535" s="1"/>
      <c r="DQK535" s="1"/>
      <c r="DQL535" s="1"/>
      <c r="DQM535" s="1"/>
      <c r="DQN535" s="1"/>
      <c r="DQO535" s="1"/>
      <c r="DQP535" s="1"/>
      <c r="DQQ535" s="1"/>
      <c r="DQR535" s="1"/>
      <c r="DQS535" s="1"/>
      <c r="DQT535" s="1"/>
      <c r="DQU535" s="1"/>
      <c r="DQV535" s="1"/>
      <c r="DQW535" s="1"/>
      <c r="DQX535" s="1"/>
      <c r="DQY535" s="1"/>
      <c r="DQZ535" s="1"/>
      <c r="DRA535" s="1"/>
      <c r="DRB535" s="1"/>
      <c r="DRC535" s="1"/>
      <c r="DRD535" s="1"/>
      <c r="DRE535" s="1"/>
      <c r="DRF535" s="1"/>
      <c r="DRG535" s="1"/>
      <c r="DRH535" s="1"/>
      <c r="DRI535" s="1"/>
      <c r="DRJ535" s="1"/>
      <c r="DRK535" s="1"/>
      <c r="DRL535" s="1"/>
      <c r="DRM535" s="1"/>
      <c r="DRN535" s="1"/>
      <c r="DRO535" s="1"/>
      <c r="DRP535" s="1"/>
      <c r="DRQ535" s="1"/>
      <c r="DRR535" s="1"/>
      <c r="DRS535" s="1"/>
      <c r="DRT535" s="1"/>
      <c r="DRU535" s="1"/>
      <c r="DRV535" s="1"/>
      <c r="DRW535" s="1"/>
      <c r="DRX535" s="1"/>
      <c r="DRY535" s="1"/>
      <c r="DRZ535" s="1"/>
      <c r="DSA535" s="1"/>
      <c r="DSB535" s="1"/>
      <c r="DSC535" s="1"/>
      <c r="DSD535" s="1"/>
      <c r="DSE535" s="1"/>
      <c r="DSF535" s="1"/>
      <c r="DSG535" s="1"/>
      <c r="DSH535" s="1"/>
      <c r="DSI535" s="1"/>
      <c r="DSJ535" s="1"/>
      <c r="DSK535" s="1"/>
      <c r="DSL535" s="1"/>
      <c r="DSM535" s="1"/>
      <c r="DSN535" s="1"/>
      <c r="DSO535" s="1"/>
      <c r="DSP535" s="1"/>
      <c r="DSQ535" s="1"/>
      <c r="DSR535" s="1"/>
      <c r="DSS535" s="1"/>
      <c r="DST535" s="1"/>
      <c r="DSU535" s="1"/>
      <c r="DSV535" s="1"/>
      <c r="DSW535" s="1"/>
      <c r="DSX535" s="1"/>
      <c r="DSY535" s="1"/>
      <c r="DSZ535" s="1"/>
      <c r="DTA535" s="1"/>
      <c r="DTB535" s="1"/>
      <c r="DTC535" s="1"/>
      <c r="DTD535" s="1"/>
      <c r="DTE535" s="1"/>
      <c r="DTF535" s="1"/>
      <c r="DTG535" s="1"/>
      <c r="DTH535" s="1"/>
      <c r="DTI535" s="1"/>
      <c r="DTJ535" s="1"/>
      <c r="DTK535" s="1"/>
      <c r="DTL535" s="1"/>
      <c r="DTM535" s="1"/>
      <c r="DTN535" s="1"/>
      <c r="DTO535" s="1"/>
      <c r="DTP535" s="1"/>
      <c r="DTQ535" s="1"/>
      <c r="DTR535" s="1"/>
      <c r="DTS535" s="1"/>
      <c r="DTT535" s="1"/>
      <c r="DTU535" s="1"/>
      <c r="DTV535" s="1"/>
      <c r="DTW535" s="1"/>
      <c r="DTX535" s="1"/>
      <c r="DTY535" s="1"/>
      <c r="DTZ535" s="1"/>
      <c r="DUA535" s="1"/>
      <c r="DUB535" s="1"/>
      <c r="DUC535" s="1"/>
      <c r="DUD535" s="1"/>
      <c r="DUE535" s="1"/>
      <c r="DUF535" s="1"/>
      <c r="DUG535" s="1"/>
      <c r="DUH535" s="1"/>
      <c r="DUI535" s="1"/>
      <c r="DUJ535" s="1"/>
      <c r="DUK535" s="1"/>
      <c r="DUL535" s="1"/>
      <c r="DUM535" s="1"/>
      <c r="DUN535" s="1"/>
      <c r="DUO535" s="1"/>
      <c r="DUP535" s="1"/>
      <c r="DUQ535" s="1"/>
      <c r="DUR535" s="1"/>
      <c r="DUS535" s="1"/>
      <c r="DUT535" s="1"/>
      <c r="DUU535" s="1"/>
      <c r="DUV535" s="1"/>
      <c r="DUW535" s="1"/>
      <c r="DUX535" s="1"/>
      <c r="DUY535" s="1"/>
      <c r="DUZ535" s="1"/>
      <c r="DVA535" s="1"/>
      <c r="DVB535" s="1"/>
      <c r="DVC535" s="1"/>
      <c r="DVD535" s="1"/>
      <c r="DVE535" s="1"/>
      <c r="DVF535" s="1"/>
      <c r="DVG535" s="1"/>
      <c r="DVH535" s="1"/>
      <c r="DVI535" s="1"/>
      <c r="DVJ535" s="1"/>
      <c r="DVK535" s="1"/>
      <c r="DVL535" s="1"/>
      <c r="DVM535" s="1"/>
      <c r="DVN535" s="1"/>
      <c r="DVO535" s="1"/>
      <c r="DVP535" s="1"/>
      <c r="DVQ535" s="1"/>
      <c r="DVR535" s="1"/>
      <c r="DVS535" s="1"/>
      <c r="DVT535" s="1"/>
      <c r="DVU535" s="1"/>
      <c r="DVV535" s="1"/>
      <c r="DVW535" s="1"/>
      <c r="DVX535" s="1"/>
      <c r="DVY535" s="1"/>
      <c r="DVZ535" s="1"/>
      <c r="DWA535" s="1"/>
      <c r="DWB535" s="1"/>
      <c r="DWC535" s="1"/>
      <c r="DWD535" s="1"/>
      <c r="DWE535" s="1"/>
      <c r="DWF535" s="1"/>
      <c r="DWG535" s="1"/>
      <c r="DWH535" s="1"/>
      <c r="DWI535" s="1"/>
      <c r="DWJ535" s="1"/>
      <c r="DWK535" s="1"/>
      <c r="DWL535" s="1"/>
      <c r="DWM535" s="1"/>
      <c r="DWN535" s="1"/>
      <c r="DWO535" s="1"/>
      <c r="DWP535" s="1"/>
      <c r="DWQ535" s="1"/>
      <c r="DWR535" s="1"/>
      <c r="DWS535" s="1"/>
      <c r="DWT535" s="1"/>
      <c r="DWU535" s="1"/>
      <c r="DWV535" s="1"/>
      <c r="DWW535" s="1"/>
      <c r="DWX535" s="1"/>
      <c r="DWY535" s="1"/>
      <c r="DWZ535" s="1"/>
      <c r="DXA535" s="1"/>
      <c r="DXB535" s="1"/>
      <c r="DXC535" s="1"/>
      <c r="DXD535" s="1"/>
      <c r="DXE535" s="1"/>
      <c r="DXF535" s="1"/>
      <c r="DXG535" s="1"/>
      <c r="DXH535" s="1"/>
      <c r="DXI535" s="1"/>
      <c r="DXJ535" s="1"/>
      <c r="DXK535" s="1"/>
      <c r="DXL535" s="1"/>
      <c r="DXM535" s="1"/>
      <c r="DXN535" s="1"/>
      <c r="DXO535" s="1"/>
      <c r="DXP535" s="1"/>
      <c r="DXQ535" s="1"/>
      <c r="DXR535" s="1"/>
      <c r="DXS535" s="1"/>
      <c r="DXT535" s="1"/>
      <c r="DXU535" s="1"/>
      <c r="DXV535" s="1"/>
      <c r="DXW535" s="1"/>
      <c r="DXX535" s="1"/>
      <c r="DXY535" s="1"/>
      <c r="DXZ535" s="1"/>
      <c r="DYA535" s="1"/>
      <c r="DYB535" s="1"/>
      <c r="DYC535" s="1"/>
      <c r="DYD535" s="1"/>
      <c r="DYE535" s="1"/>
      <c r="DYF535" s="1"/>
      <c r="DYG535" s="1"/>
      <c r="DYH535" s="1"/>
      <c r="DYI535" s="1"/>
      <c r="DYJ535" s="1"/>
      <c r="DYK535" s="1"/>
      <c r="DYL535" s="1"/>
      <c r="DYM535" s="1"/>
      <c r="DYN535" s="1"/>
      <c r="DYO535" s="1"/>
      <c r="DYP535" s="1"/>
      <c r="DYQ535" s="1"/>
      <c r="DYR535" s="1"/>
      <c r="DYS535" s="1"/>
      <c r="DYT535" s="1"/>
      <c r="DYU535" s="1"/>
      <c r="DYV535" s="1"/>
      <c r="DYW535" s="1"/>
      <c r="DYX535" s="1"/>
      <c r="DYY535" s="1"/>
      <c r="DYZ535" s="1"/>
      <c r="DZA535" s="1"/>
      <c r="DZB535" s="1"/>
      <c r="DZC535" s="1"/>
      <c r="DZD535" s="1"/>
      <c r="DZE535" s="1"/>
      <c r="DZF535" s="1"/>
      <c r="DZG535" s="1"/>
      <c r="DZH535" s="1"/>
      <c r="DZI535" s="1"/>
      <c r="DZJ535" s="1"/>
      <c r="DZK535" s="1"/>
      <c r="DZL535" s="1"/>
      <c r="DZM535" s="1"/>
      <c r="DZN535" s="1"/>
      <c r="DZO535" s="1"/>
      <c r="DZP535" s="1"/>
      <c r="DZQ535" s="1"/>
      <c r="DZR535" s="1"/>
      <c r="DZS535" s="1"/>
      <c r="DZT535" s="1"/>
      <c r="DZU535" s="1"/>
      <c r="DZV535" s="1"/>
      <c r="DZW535" s="1"/>
      <c r="DZX535" s="1"/>
      <c r="DZY535" s="1"/>
      <c r="DZZ535" s="1"/>
      <c r="EAA535" s="1"/>
      <c r="EAB535" s="1"/>
      <c r="EAC535" s="1"/>
      <c r="EAD535" s="1"/>
      <c r="EAE535" s="1"/>
      <c r="EAF535" s="1"/>
      <c r="EAG535" s="1"/>
      <c r="EAH535" s="1"/>
      <c r="EAI535" s="1"/>
      <c r="EAJ535" s="1"/>
      <c r="EAK535" s="1"/>
      <c r="EAL535" s="1"/>
      <c r="EAM535" s="1"/>
      <c r="EAN535" s="1"/>
      <c r="EAO535" s="1"/>
      <c r="EAP535" s="1"/>
      <c r="EAQ535" s="1"/>
      <c r="EAR535" s="1"/>
      <c r="EAS535" s="1"/>
      <c r="EAT535" s="1"/>
      <c r="EAU535" s="1"/>
      <c r="EAV535" s="1"/>
      <c r="EAW535" s="1"/>
      <c r="EAX535" s="1"/>
      <c r="EAY535" s="1"/>
      <c r="EAZ535" s="1"/>
      <c r="EBA535" s="1"/>
      <c r="EBB535" s="1"/>
      <c r="EBC535" s="1"/>
      <c r="EBD535" s="1"/>
      <c r="EBE535" s="1"/>
      <c r="EBF535" s="1"/>
      <c r="EBG535" s="1"/>
      <c r="EBH535" s="1"/>
      <c r="EBI535" s="1"/>
      <c r="EBJ535" s="1"/>
      <c r="EBK535" s="1"/>
      <c r="EBL535" s="1"/>
      <c r="EBM535" s="1"/>
      <c r="EBN535" s="1"/>
      <c r="EBO535" s="1"/>
      <c r="EBP535" s="1"/>
      <c r="EBQ535" s="1"/>
      <c r="EBR535" s="1"/>
      <c r="EBS535" s="1"/>
      <c r="EBT535" s="1"/>
      <c r="EBU535" s="1"/>
      <c r="EBV535" s="1"/>
      <c r="EBW535" s="1"/>
      <c r="EBX535" s="1"/>
      <c r="EBY535" s="1"/>
      <c r="EBZ535" s="1"/>
      <c r="ECA535" s="1"/>
      <c r="ECB535" s="1"/>
      <c r="ECC535" s="1"/>
      <c r="ECD535" s="1"/>
      <c r="ECE535" s="1"/>
      <c r="ECF535" s="1"/>
      <c r="ECG535" s="1"/>
      <c r="ECH535" s="1"/>
      <c r="ECI535" s="1"/>
      <c r="ECJ535" s="1"/>
      <c r="ECK535" s="1"/>
      <c r="ECL535" s="1"/>
      <c r="ECM535" s="1"/>
      <c r="ECN535" s="1"/>
      <c r="ECO535" s="1"/>
      <c r="ECP535" s="1"/>
      <c r="ECQ535" s="1"/>
      <c r="ECR535" s="1"/>
      <c r="ECS535" s="1"/>
      <c r="ECT535" s="1"/>
      <c r="ECU535" s="1"/>
      <c r="ECV535" s="1"/>
      <c r="ECW535" s="1"/>
      <c r="ECX535" s="1"/>
      <c r="ECY535" s="1"/>
      <c r="ECZ535" s="1"/>
      <c r="EDA535" s="1"/>
      <c r="EDB535" s="1"/>
      <c r="EDC535" s="1"/>
      <c r="EDD535" s="1"/>
      <c r="EDE535" s="1"/>
      <c r="EDF535" s="1"/>
      <c r="EDG535" s="1"/>
      <c r="EDH535" s="1"/>
      <c r="EDI535" s="1"/>
      <c r="EDJ535" s="1"/>
      <c r="EDK535" s="1"/>
      <c r="EDL535" s="1"/>
      <c r="EDM535" s="1"/>
      <c r="EDN535" s="1"/>
      <c r="EDO535" s="1"/>
      <c r="EDP535" s="1"/>
      <c r="EDQ535" s="1"/>
      <c r="EDR535" s="1"/>
      <c r="EDS535" s="1"/>
      <c r="EDT535" s="1"/>
      <c r="EDU535" s="1"/>
      <c r="EDV535" s="1"/>
      <c r="EDW535" s="1"/>
      <c r="EDX535" s="1"/>
      <c r="EDY535" s="1"/>
      <c r="EDZ535" s="1"/>
      <c r="EEA535" s="1"/>
      <c r="EEB535" s="1"/>
      <c r="EEC535" s="1"/>
      <c r="EED535" s="1"/>
      <c r="EEE535" s="1"/>
      <c r="EEF535" s="1"/>
      <c r="EEG535" s="1"/>
      <c r="EEH535" s="1"/>
      <c r="EEI535" s="1"/>
      <c r="EEJ535" s="1"/>
      <c r="EEK535" s="1"/>
      <c r="EEL535" s="1"/>
      <c r="EEM535" s="1"/>
      <c r="EEN535" s="1"/>
      <c r="EEO535" s="1"/>
      <c r="EEP535" s="1"/>
      <c r="EEQ535" s="1"/>
      <c r="EER535" s="1"/>
      <c r="EES535" s="1"/>
      <c r="EET535" s="1"/>
      <c r="EEU535" s="1"/>
      <c r="EEV535" s="1"/>
      <c r="EEW535" s="1"/>
      <c r="EEX535" s="1"/>
      <c r="EEY535" s="1"/>
      <c r="EEZ535" s="1"/>
      <c r="EFA535" s="1"/>
      <c r="EFB535" s="1"/>
      <c r="EFC535" s="1"/>
      <c r="EFD535" s="1"/>
      <c r="EFE535" s="1"/>
      <c r="EFF535" s="1"/>
      <c r="EFG535" s="1"/>
      <c r="EFH535" s="1"/>
      <c r="EFI535" s="1"/>
      <c r="EFJ535" s="1"/>
      <c r="EFK535" s="1"/>
      <c r="EFL535" s="1"/>
      <c r="EFM535" s="1"/>
      <c r="EFN535" s="1"/>
      <c r="EFO535" s="1"/>
      <c r="EFP535" s="1"/>
      <c r="EFQ535" s="1"/>
      <c r="EFR535" s="1"/>
      <c r="EFS535" s="1"/>
      <c r="EFT535" s="1"/>
      <c r="EFU535" s="1"/>
      <c r="EFV535" s="1"/>
      <c r="EFW535" s="1"/>
      <c r="EFX535" s="1"/>
      <c r="EFY535" s="1"/>
      <c r="EFZ535" s="1"/>
      <c r="EGA535" s="1"/>
      <c r="EGB535" s="1"/>
      <c r="EGC535" s="1"/>
      <c r="EGD535" s="1"/>
      <c r="EGE535" s="1"/>
      <c r="EGF535" s="1"/>
      <c r="EGG535" s="1"/>
      <c r="EGH535" s="1"/>
      <c r="EGI535" s="1"/>
      <c r="EGJ535" s="1"/>
      <c r="EGK535" s="1"/>
      <c r="EGL535" s="1"/>
      <c r="EGM535" s="1"/>
      <c r="EGN535" s="1"/>
      <c r="EGO535" s="1"/>
      <c r="EGP535" s="1"/>
      <c r="EGQ535" s="1"/>
      <c r="EGR535" s="1"/>
      <c r="EGS535" s="1"/>
      <c r="EGT535" s="1"/>
      <c r="EGU535" s="1"/>
      <c r="EGV535" s="1"/>
      <c r="EGW535" s="1"/>
      <c r="EGX535" s="1"/>
      <c r="EGY535" s="1"/>
      <c r="EGZ535" s="1"/>
      <c r="EHA535" s="1"/>
      <c r="EHB535" s="1"/>
      <c r="EHC535" s="1"/>
      <c r="EHD535" s="1"/>
      <c r="EHE535" s="1"/>
      <c r="EHF535" s="1"/>
      <c r="EHG535" s="1"/>
      <c r="EHH535" s="1"/>
      <c r="EHI535" s="1"/>
      <c r="EHJ535" s="1"/>
      <c r="EHK535" s="1"/>
      <c r="EHL535" s="1"/>
      <c r="EHM535" s="1"/>
      <c r="EHN535" s="1"/>
      <c r="EHO535" s="1"/>
      <c r="EHP535" s="1"/>
      <c r="EHQ535" s="1"/>
      <c r="EHR535" s="1"/>
      <c r="EHS535" s="1"/>
      <c r="EHT535" s="1"/>
      <c r="EHU535" s="1"/>
      <c r="EHV535" s="1"/>
      <c r="EHW535" s="1"/>
      <c r="EHX535" s="1"/>
      <c r="EHY535" s="1"/>
      <c r="EHZ535" s="1"/>
      <c r="EIA535" s="1"/>
      <c r="EIB535" s="1"/>
      <c r="EIC535" s="1"/>
      <c r="EID535" s="1"/>
      <c r="EIE535" s="1"/>
      <c r="EIF535" s="1"/>
      <c r="EIG535" s="1"/>
      <c r="EIH535" s="1"/>
      <c r="EII535" s="1"/>
      <c r="EIJ535" s="1"/>
      <c r="EIK535" s="1"/>
      <c r="EIL535" s="1"/>
      <c r="EIM535" s="1"/>
      <c r="EIN535" s="1"/>
      <c r="EIO535" s="1"/>
      <c r="EIP535" s="1"/>
      <c r="EIQ535" s="1"/>
      <c r="EIR535" s="1"/>
      <c r="EIS535" s="1"/>
      <c r="EIT535" s="1"/>
      <c r="EIU535" s="1"/>
      <c r="EIV535" s="1"/>
      <c r="EIW535" s="1"/>
      <c r="EIX535" s="1"/>
      <c r="EIY535" s="1"/>
      <c r="EIZ535" s="1"/>
      <c r="EJA535" s="1"/>
      <c r="EJB535" s="1"/>
      <c r="EJC535" s="1"/>
      <c r="EJD535" s="1"/>
      <c r="EJE535" s="1"/>
      <c r="EJF535" s="1"/>
      <c r="EJG535" s="1"/>
      <c r="EJH535" s="1"/>
      <c r="EJI535" s="1"/>
      <c r="EJJ535" s="1"/>
      <c r="EJK535" s="1"/>
      <c r="EJL535" s="1"/>
      <c r="EJM535" s="1"/>
      <c r="EJN535" s="1"/>
      <c r="EJO535" s="1"/>
      <c r="EJP535" s="1"/>
      <c r="EJQ535" s="1"/>
      <c r="EJR535" s="1"/>
      <c r="EJS535" s="1"/>
      <c r="EJT535" s="1"/>
      <c r="EJU535" s="1"/>
      <c r="EJV535" s="1"/>
      <c r="EJW535" s="1"/>
      <c r="EJX535" s="1"/>
      <c r="EJY535" s="1"/>
      <c r="EJZ535" s="1"/>
      <c r="EKA535" s="1"/>
      <c r="EKB535" s="1"/>
      <c r="EKC535" s="1"/>
      <c r="EKD535" s="1"/>
      <c r="EKE535" s="1"/>
      <c r="EKF535" s="1"/>
      <c r="EKG535" s="1"/>
      <c r="EKH535" s="1"/>
      <c r="EKI535" s="1"/>
      <c r="EKJ535" s="1"/>
      <c r="EKK535" s="1"/>
      <c r="EKL535" s="1"/>
      <c r="EKM535" s="1"/>
      <c r="EKN535" s="1"/>
      <c r="EKO535" s="1"/>
      <c r="EKP535" s="1"/>
      <c r="EKQ535" s="1"/>
      <c r="EKR535" s="1"/>
      <c r="EKS535" s="1"/>
      <c r="EKT535" s="1"/>
      <c r="EKU535" s="1"/>
      <c r="EKV535" s="1"/>
      <c r="EKW535" s="1"/>
      <c r="EKX535" s="1"/>
      <c r="EKY535" s="1"/>
      <c r="EKZ535" s="1"/>
      <c r="ELA535" s="1"/>
      <c r="ELB535" s="1"/>
      <c r="ELC535" s="1"/>
      <c r="ELD535" s="1"/>
      <c r="ELE535" s="1"/>
      <c r="ELF535" s="1"/>
      <c r="ELG535" s="1"/>
      <c r="ELH535" s="1"/>
      <c r="ELI535" s="1"/>
      <c r="ELJ535" s="1"/>
      <c r="ELK535" s="1"/>
      <c r="ELL535" s="1"/>
      <c r="ELM535" s="1"/>
      <c r="ELN535" s="1"/>
      <c r="ELO535" s="1"/>
      <c r="ELP535" s="1"/>
      <c r="ELQ535" s="1"/>
      <c r="ELR535" s="1"/>
      <c r="ELS535" s="1"/>
      <c r="ELT535" s="1"/>
      <c r="ELU535" s="1"/>
      <c r="ELV535" s="1"/>
      <c r="ELW535" s="1"/>
      <c r="ELX535" s="1"/>
      <c r="ELY535" s="1"/>
      <c r="ELZ535" s="1"/>
      <c r="EMA535" s="1"/>
      <c r="EMB535" s="1"/>
      <c r="EMC535" s="1"/>
      <c r="EMD535" s="1"/>
      <c r="EME535" s="1"/>
      <c r="EMF535" s="1"/>
      <c r="EMG535" s="1"/>
      <c r="EMH535" s="1"/>
      <c r="EMI535" s="1"/>
      <c r="EMJ535" s="1"/>
      <c r="EMK535" s="1"/>
      <c r="EML535" s="1"/>
      <c r="EMM535" s="1"/>
      <c r="EMN535" s="1"/>
      <c r="EMO535" s="1"/>
      <c r="EMP535" s="1"/>
      <c r="EMQ535" s="1"/>
      <c r="EMR535" s="1"/>
      <c r="EMS535" s="1"/>
      <c r="EMT535" s="1"/>
      <c r="EMU535" s="1"/>
      <c r="EMV535" s="1"/>
      <c r="EMW535" s="1"/>
      <c r="EMX535" s="1"/>
      <c r="EMY535" s="1"/>
      <c r="EMZ535" s="1"/>
      <c r="ENA535" s="1"/>
      <c r="ENB535" s="1"/>
      <c r="ENC535" s="1"/>
      <c r="END535" s="1"/>
      <c r="ENE535" s="1"/>
      <c r="ENF535" s="1"/>
      <c r="ENG535" s="1"/>
      <c r="ENH535" s="1"/>
      <c r="ENI535" s="1"/>
      <c r="ENJ535" s="1"/>
      <c r="ENK535" s="1"/>
      <c r="ENL535" s="1"/>
      <c r="ENM535" s="1"/>
      <c r="ENN535" s="1"/>
      <c r="ENO535" s="1"/>
      <c r="ENP535" s="1"/>
      <c r="ENQ535" s="1"/>
      <c r="ENR535" s="1"/>
      <c r="ENS535" s="1"/>
      <c r="ENT535" s="1"/>
      <c r="ENU535" s="1"/>
      <c r="ENV535" s="1"/>
      <c r="ENW535" s="1"/>
      <c r="ENX535" s="1"/>
      <c r="ENY535" s="1"/>
      <c r="ENZ535" s="1"/>
      <c r="EOA535" s="1"/>
      <c r="EOB535" s="1"/>
      <c r="EOC535" s="1"/>
      <c r="EOD535" s="1"/>
      <c r="EOE535" s="1"/>
      <c r="EOF535" s="1"/>
      <c r="EOG535" s="1"/>
      <c r="EOH535" s="1"/>
      <c r="EOI535" s="1"/>
      <c r="EOJ535" s="1"/>
      <c r="EOK535" s="1"/>
      <c r="EOL535" s="1"/>
      <c r="EOM535" s="1"/>
      <c r="EON535" s="1"/>
      <c r="EOO535" s="1"/>
      <c r="EOP535" s="1"/>
      <c r="EOQ535" s="1"/>
      <c r="EOR535" s="1"/>
      <c r="EOS535" s="1"/>
      <c r="EOT535" s="1"/>
      <c r="EOU535" s="1"/>
      <c r="EOV535" s="1"/>
      <c r="EOW535" s="1"/>
      <c r="EOX535" s="1"/>
      <c r="EOY535" s="1"/>
      <c r="EOZ535" s="1"/>
      <c r="EPA535" s="1"/>
      <c r="EPB535" s="1"/>
      <c r="EPC535" s="1"/>
      <c r="EPD535" s="1"/>
      <c r="EPE535" s="1"/>
      <c r="EPF535" s="1"/>
      <c r="EPG535" s="1"/>
      <c r="EPH535" s="1"/>
      <c r="EPI535" s="1"/>
      <c r="EPJ535" s="1"/>
      <c r="EPK535" s="1"/>
      <c r="EPL535" s="1"/>
      <c r="EPM535" s="1"/>
      <c r="EPN535" s="1"/>
      <c r="EPO535" s="1"/>
      <c r="EPP535" s="1"/>
      <c r="EPQ535" s="1"/>
      <c r="EPR535" s="1"/>
      <c r="EPS535" s="1"/>
      <c r="EPT535" s="1"/>
      <c r="EPU535" s="1"/>
      <c r="EPV535" s="1"/>
      <c r="EPW535" s="1"/>
      <c r="EPX535" s="1"/>
      <c r="EPY535" s="1"/>
      <c r="EPZ535" s="1"/>
      <c r="EQA535" s="1"/>
      <c r="EQB535" s="1"/>
      <c r="EQC535" s="1"/>
      <c r="EQD535" s="1"/>
      <c r="EQE535" s="1"/>
      <c r="EQF535" s="1"/>
      <c r="EQG535" s="1"/>
      <c r="EQH535" s="1"/>
      <c r="EQI535" s="1"/>
      <c r="EQJ535" s="1"/>
      <c r="EQK535" s="1"/>
      <c r="EQL535" s="1"/>
      <c r="EQM535" s="1"/>
      <c r="EQN535" s="1"/>
      <c r="EQO535" s="1"/>
      <c r="EQP535" s="1"/>
      <c r="EQQ535" s="1"/>
      <c r="EQR535" s="1"/>
      <c r="EQS535" s="1"/>
      <c r="EQT535" s="1"/>
      <c r="EQU535" s="1"/>
      <c r="EQV535" s="1"/>
      <c r="EQW535" s="1"/>
      <c r="EQX535" s="1"/>
      <c r="EQY535" s="1"/>
      <c r="EQZ535" s="1"/>
      <c r="ERA535" s="1"/>
      <c r="ERB535" s="1"/>
      <c r="ERC535" s="1"/>
      <c r="ERD535" s="1"/>
      <c r="ERE535" s="1"/>
      <c r="ERF535" s="1"/>
      <c r="ERG535" s="1"/>
      <c r="ERH535" s="1"/>
      <c r="ERI535" s="1"/>
      <c r="ERJ535" s="1"/>
      <c r="ERK535" s="1"/>
      <c r="ERL535" s="1"/>
      <c r="ERM535" s="1"/>
      <c r="ERN535" s="1"/>
      <c r="ERO535" s="1"/>
      <c r="ERP535" s="1"/>
      <c r="ERQ535" s="1"/>
      <c r="ERR535" s="1"/>
      <c r="ERS535" s="1"/>
      <c r="ERT535" s="1"/>
      <c r="ERU535" s="1"/>
      <c r="ERV535" s="1"/>
      <c r="ERW535" s="1"/>
      <c r="ERX535" s="1"/>
      <c r="ERY535" s="1"/>
      <c r="ERZ535" s="1"/>
      <c r="ESA535" s="1"/>
      <c r="ESB535" s="1"/>
      <c r="ESC535" s="1"/>
      <c r="ESD535" s="1"/>
      <c r="ESE535" s="1"/>
      <c r="ESF535" s="1"/>
      <c r="ESG535" s="1"/>
      <c r="ESH535" s="1"/>
      <c r="ESI535" s="1"/>
      <c r="ESJ535" s="1"/>
      <c r="ESK535" s="1"/>
      <c r="ESL535" s="1"/>
      <c r="ESM535" s="1"/>
      <c r="ESN535" s="1"/>
      <c r="ESO535" s="1"/>
      <c r="ESP535" s="1"/>
      <c r="ESQ535" s="1"/>
      <c r="ESR535" s="1"/>
      <c r="ESS535" s="1"/>
      <c r="EST535" s="1"/>
      <c r="ESU535" s="1"/>
      <c r="ESV535" s="1"/>
      <c r="ESW535" s="1"/>
      <c r="ESX535" s="1"/>
      <c r="ESY535" s="1"/>
      <c r="ESZ535" s="1"/>
      <c r="ETA535" s="1"/>
      <c r="ETB535" s="1"/>
      <c r="ETC535" s="1"/>
      <c r="ETD535" s="1"/>
      <c r="ETE535" s="1"/>
      <c r="ETF535" s="1"/>
      <c r="ETG535" s="1"/>
      <c r="ETH535" s="1"/>
      <c r="ETI535" s="1"/>
      <c r="ETJ535" s="1"/>
      <c r="ETK535" s="1"/>
      <c r="ETL535" s="1"/>
      <c r="ETM535" s="1"/>
      <c r="ETN535" s="1"/>
      <c r="ETO535" s="1"/>
      <c r="ETP535" s="1"/>
      <c r="ETQ535" s="1"/>
      <c r="ETR535" s="1"/>
      <c r="ETS535" s="1"/>
      <c r="ETT535" s="1"/>
      <c r="ETU535" s="1"/>
      <c r="ETV535" s="1"/>
      <c r="ETW535" s="1"/>
      <c r="ETX535" s="1"/>
      <c r="ETY535" s="1"/>
      <c r="ETZ535" s="1"/>
      <c r="EUA535" s="1"/>
      <c r="EUB535" s="1"/>
      <c r="EUC535" s="1"/>
      <c r="EUD535" s="1"/>
      <c r="EUE535" s="1"/>
      <c r="EUF535" s="1"/>
      <c r="EUG535" s="1"/>
      <c r="EUH535" s="1"/>
      <c r="EUI535" s="1"/>
      <c r="EUJ535" s="1"/>
      <c r="EUK535" s="1"/>
      <c r="EUL535" s="1"/>
      <c r="EUM535" s="1"/>
      <c r="EUN535" s="1"/>
      <c r="EUO535" s="1"/>
      <c r="EUP535" s="1"/>
      <c r="EUQ535" s="1"/>
      <c r="EUR535" s="1"/>
      <c r="EUS535" s="1"/>
      <c r="EUT535" s="1"/>
      <c r="EUU535" s="1"/>
      <c r="EUV535" s="1"/>
      <c r="EUW535" s="1"/>
      <c r="EUX535" s="1"/>
      <c r="EUY535" s="1"/>
      <c r="EUZ535" s="1"/>
      <c r="EVA535" s="1"/>
      <c r="EVB535" s="1"/>
      <c r="EVC535" s="1"/>
      <c r="EVD535" s="1"/>
      <c r="EVE535" s="1"/>
      <c r="EVF535" s="1"/>
      <c r="EVG535" s="1"/>
      <c r="EVH535" s="1"/>
      <c r="EVI535" s="1"/>
      <c r="EVJ535" s="1"/>
      <c r="EVK535" s="1"/>
      <c r="EVL535" s="1"/>
      <c r="EVM535" s="1"/>
      <c r="EVN535" s="1"/>
      <c r="EVO535" s="1"/>
      <c r="EVP535" s="1"/>
      <c r="EVQ535" s="1"/>
      <c r="EVR535" s="1"/>
      <c r="EVS535" s="1"/>
      <c r="EVT535" s="1"/>
      <c r="EVU535" s="1"/>
      <c r="EVV535" s="1"/>
      <c r="EVW535" s="1"/>
      <c r="EVX535" s="1"/>
      <c r="EVY535" s="1"/>
      <c r="EVZ535" s="1"/>
      <c r="EWA535" s="1"/>
      <c r="EWB535" s="1"/>
      <c r="EWC535" s="1"/>
      <c r="EWD535" s="1"/>
      <c r="EWE535" s="1"/>
      <c r="EWF535" s="1"/>
      <c r="EWG535" s="1"/>
      <c r="EWH535" s="1"/>
      <c r="EWI535" s="1"/>
      <c r="EWJ535" s="1"/>
      <c r="EWK535" s="1"/>
      <c r="EWL535" s="1"/>
      <c r="EWM535" s="1"/>
      <c r="EWN535" s="1"/>
      <c r="EWO535" s="1"/>
      <c r="EWP535" s="1"/>
      <c r="EWQ535" s="1"/>
      <c r="EWR535" s="1"/>
      <c r="EWS535" s="1"/>
      <c r="EWT535" s="1"/>
      <c r="EWU535" s="1"/>
      <c r="EWV535" s="1"/>
      <c r="EWW535" s="1"/>
      <c r="EWX535" s="1"/>
      <c r="EWY535" s="1"/>
      <c r="EWZ535" s="1"/>
      <c r="EXA535" s="1"/>
      <c r="EXB535" s="1"/>
      <c r="EXC535" s="1"/>
      <c r="EXD535" s="1"/>
      <c r="EXE535" s="1"/>
      <c r="EXF535" s="1"/>
      <c r="EXG535" s="1"/>
      <c r="EXH535" s="1"/>
      <c r="EXI535" s="1"/>
      <c r="EXJ535" s="1"/>
      <c r="EXK535" s="1"/>
      <c r="EXL535" s="1"/>
      <c r="EXM535" s="1"/>
      <c r="EXN535" s="1"/>
      <c r="EXO535" s="1"/>
      <c r="EXP535" s="1"/>
      <c r="EXQ535" s="1"/>
      <c r="EXR535" s="1"/>
      <c r="EXS535" s="1"/>
      <c r="EXT535" s="1"/>
      <c r="EXU535" s="1"/>
      <c r="EXV535" s="1"/>
      <c r="EXW535" s="1"/>
      <c r="EXX535" s="1"/>
      <c r="EXY535" s="1"/>
      <c r="EXZ535" s="1"/>
      <c r="EYA535" s="1"/>
      <c r="EYB535" s="1"/>
      <c r="EYC535" s="1"/>
      <c r="EYD535" s="1"/>
      <c r="EYE535" s="1"/>
      <c r="EYF535" s="1"/>
      <c r="EYG535" s="1"/>
      <c r="EYH535" s="1"/>
      <c r="EYI535" s="1"/>
      <c r="EYJ535" s="1"/>
      <c r="EYK535" s="1"/>
      <c r="EYL535" s="1"/>
      <c r="EYM535" s="1"/>
      <c r="EYN535" s="1"/>
      <c r="EYO535" s="1"/>
      <c r="EYP535" s="1"/>
      <c r="EYQ535" s="1"/>
      <c r="EYR535" s="1"/>
      <c r="EYS535" s="1"/>
      <c r="EYT535" s="1"/>
      <c r="EYU535" s="1"/>
      <c r="EYV535" s="1"/>
      <c r="EYW535" s="1"/>
      <c r="EYX535" s="1"/>
      <c r="EYY535" s="1"/>
      <c r="EYZ535" s="1"/>
      <c r="EZA535" s="1"/>
      <c r="EZB535" s="1"/>
      <c r="EZC535" s="1"/>
      <c r="EZD535" s="1"/>
      <c r="EZE535" s="1"/>
      <c r="EZF535" s="1"/>
      <c r="EZG535" s="1"/>
      <c r="EZH535" s="1"/>
      <c r="EZI535" s="1"/>
      <c r="EZJ535" s="1"/>
      <c r="EZK535" s="1"/>
      <c r="EZL535" s="1"/>
      <c r="EZM535" s="1"/>
      <c r="EZN535" s="1"/>
      <c r="EZO535" s="1"/>
      <c r="EZP535" s="1"/>
      <c r="EZQ535" s="1"/>
      <c r="EZR535" s="1"/>
      <c r="EZS535" s="1"/>
      <c r="EZT535" s="1"/>
      <c r="EZU535" s="1"/>
      <c r="EZV535" s="1"/>
      <c r="EZW535" s="1"/>
      <c r="EZX535" s="1"/>
      <c r="EZY535" s="1"/>
      <c r="EZZ535" s="1"/>
      <c r="FAA535" s="1"/>
      <c r="FAB535" s="1"/>
      <c r="FAC535" s="1"/>
      <c r="FAD535" s="1"/>
      <c r="FAE535" s="1"/>
      <c r="FAF535" s="1"/>
      <c r="FAG535" s="1"/>
      <c r="FAH535" s="1"/>
      <c r="FAI535" s="1"/>
      <c r="FAJ535" s="1"/>
      <c r="FAK535" s="1"/>
      <c r="FAL535" s="1"/>
      <c r="FAM535" s="1"/>
      <c r="FAN535" s="1"/>
      <c r="FAO535" s="1"/>
      <c r="FAP535" s="1"/>
      <c r="FAQ535" s="1"/>
      <c r="FAR535" s="1"/>
      <c r="FAS535" s="1"/>
      <c r="FAT535" s="1"/>
      <c r="FAU535" s="1"/>
      <c r="FAV535" s="1"/>
      <c r="FAW535" s="1"/>
      <c r="FAX535" s="1"/>
      <c r="FAY535" s="1"/>
      <c r="FAZ535" s="1"/>
      <c r="FBA535" s="1"/>
      <c r="FBB535" s="1"/>
      <c r="FBC535" s="1"/>
      <c r="FBD535" s="1"/>
      <c r="FBE535" s="1"/>
      <c r="FBF535" s="1"/>
      <c r="FBG535" s="1"/>
      <c r="FBH535" s="1"/>
      <c r="FBI535" s="1"/>
      <c r="FBJ535" s="1"/>
      <c r="FBK535" s="1"/>
      <c r="FBL535" s="1"/>
      <c r="FBM535" s="1"/>
      <c r="FBN535" s="1"/>
      <c r="FBO535" s="1"/>
      <c r="FBP535" s="1"/>
      <c r="FBQ535" s="1"/>
      <c r="FBR535" s="1"/>
      <c r="FBS535" s="1"/>
      <c r="FBT535" s="1"/>
      <c r="FBU535" s="1"/>
      <c r="FBV535" s="1"/>
      <c r="FBW535" s="1"/>
      <c r="FBX535" s="1"/>
      <c r="FBY535" s="1"/>
      <c r="FBZ535" s="1"/>
      <c r="FCA535" s="1"/>
      <c r="FCB535" s="1"/>
      <c r="FCC535" s="1"/>
      <c r="FCD535" s="1"/>
      <c r="FCE535" s="1"/>
      <c r="FCF535" s="1"/>
      <c r="FCG535" s="1"/>
      <c r="FCH535" s="1"/>
      <c r="FCI535" s="1"/>
      <c r="FCJ535" s="1"/>
      <c r="FCK535" s="1"/>
      <c r="FCL535" s="1"/>
      <c r="FCM535" s="1"/>
      <c r="FCN535" s="1"/>
      <c r="FCO535" s="1"/>
      <c r="FCP535" s="1"/>
      <c r="FCQ535" s="1"/>
      <c r="FCR535" s="1"/>
      <c r="FCS535" s="1"/>
      <c r="FCT535" s="1"/>
      <c r="FCU535" s="1"/>
      <c r="FCV535" s="1"/>
      <c r="FCW535" s="1"/>
      <c r="FCX535" s="1"/>
      <c r="FCY535" s="1"/>
      <c r="FCZ535" s="1"/>
      <c r="FDA535" s="1"/>
      <c r="FDB535" s="1"/>
      <c r="FDC535" s="1"/>
      <c r="FDD535" s="1"/>
      <c r="FDE535" s="1"/>
      <c r="FDF535" s="1"/>
      <c r="FDG535" s="1"/>
      <c r="FDH535" s="1"/>
      <c r="FDI535" s="1"/>
      <c r="FDJ535" s="1"/>
      <c r="FDK535" s="1"/>
      <c r="FDL535" s="1"/>
      <c r="FDM535" s="1"/>
      <c r="FDN535" s="1"/>
      <c r="FDO535" s="1"/>
      <c r="FDP535" s="1"/>
      <c r="FDQ535" s="1"/>
      <c r="FDR535" s="1"/>
      <c r="FDS535" s="1"/>
      <c r="FDT535" s="1"/>
      <c r="FDU535" s="1"/>
      <c r="FDV535" s="1"/>
      <c r="FDW535" s="1"/>
      <c r="FDX535" s="1"/>
      <c r="FDY535" s="1"/>
      <c r="FDZ535" s="1"/>
      <c r="FEA535" s="1"/>
      <c r="FEB535" s="1"/>
      <c r="FEC535" s="1"/>
      <c r="FED535" s="1"/>
      <c r="FEE535" s="1"/>
      <c r="FEF535" s="1"/>
      <c r="FEG535" s="1"/>
      <c r="FEH535" s="1"/>
      <c r="FEI535" s="1"/>
      <c r="FEJ535" s="1"/>
      <c r="FEK535" s="1"/>
      <c r="FEL535" s="1"/>
      <c r="FEM535" s="1"/>
      <c r="FEN535" s="1"/>
      <c r="FEO535" s="1"/>
      <c r="FEP535" s="1"/>
      <c r="FEQ535" s="1"/>
      <c r="FER535" s="1"/>
      <c r="FES535" s="1"/>
      <c r="FET535" s="1"/>
      <c r="FEU535" s="1"/>
      <c r="FEV535" s="1"/>
      <c r="FEW535" s="1"/>
      <c r="FEX535" s="1"/>
      <c r="FEY535" s="1"/>
      <c r="FEZ535" s="1"/>
      <c r="FFA535" s="1"/>
      <c r="FFB535" s="1"/>
      <c r="FFC535" s="1"/>
      <c r="FFD535" s="1"/>
      <c r="FFE535" s="1"/>
      <c r="FFF535" s="1"/>
      <c r="FFG535" s="1"/>
      <c r="FFH535" s="1"/>
      <c r="FFI535" s="1"/>
      <c r="FFJ535" s="1"/>
      <c r="FFK535" s="1"/>
      <c r="FFL535" s="1"/>
      <c r="FFM535" s="1"/>
      <c r="FFN535" s="1"/>
      <c r="FFO535" s="1"/>
      <c r="FFP535" s="1"/>
      <c r="FFQ535" s="1"/>
      <c r="FFR535" s="1"/>
      <c r="FFS535" s="1"/>
      <c r="FFT535" s="1"/>
      <c r="FFU535" s="1"/>
      <c r="FFV535" s="1"/>
      <c r="FFW535" s="1"/>
      <c r="FFX535" s="1"/>
      <c r="FFY535" s="1"/>
      <c r="FFZ535" s="1"/>
      <c r="FGA535" s="1"/>
      <c r="FGB535" s="1"/>
      <c r="FGC535" s="1"/>
      <c r="FGD535" s="1"/>
      <c r="FGE535" s="1"/>
      <c r="FGF535" s="1"/>
      <c r="FGG535" s="1"/>
      <c r="FGH535" s="1"/>
      <c r="FGI535" s="1"/>
      <c r="FGJ535" s="1"/>
      <c r="FGK535" s="1"/>
      <c r="FGL535" s="1"/>
      <c r="FGM535" s="1"/>
      <c r="FGN535" s="1"/>
      <c r="FGO535" s="1"/>
      <c r="FGP535" s="1"/>
      <c r="FGQ535" s="1"/>
      <c r="FGR535" s="1"/>
      <c r="FGS535" s="1"/>
      <c r="FGT535" s="1"/>
      <c r="FGU535" s="1"/>
      <c r="FGV535" s="1"/>
      <c r="FGW535" s="1"/>
      <c r="FGX535" s="1"/>
      <c r="FGY535" s="1"/>
      <c r="FGZ535" s="1"/>
      <c r="FHA535" s="1"/>
      <c r="FHB535" s="1"/>
      <c r="FHC535" s="1"/>
      <c r="FHD535" s="1"/>
      <c r="FHE535" s="1"/>
      <c r="FHF535" s="1"/>
      <c r="FHG535" s="1"/>
      <c r="FHH535" s="1"/>
      <c r="FHI535" s="1"/>
      <c r="FHJ535" s="1"/>
      <c r="FHK535" s="1"/>
      <c r="FHL535" s="1"/>
      <c r="FHM535" s="1"/>
      <c r="FHN535" s="1"/>
      <c r="FHO535" s="1"/>
      <c r="FHP535" s="1"/>
      <c r="FHQ535" s="1"/>
      <c r="FHR535" s="1"/>
      <c r="FHS535" s="1"/>
      <c r="FHT535" s="1"/>
      <c r="FHU535" s="1"/>
      <c r="FHV535" s="1"/>
      <c r="FHW535" s="1"/>
      <c r="FHX535" s="1"/>
      <c r="FHY535" s="1"/>
      <c r="FHZ535" s="1"/>
      <c r="FIA535" s="1"/>
      <c r="FIB535" s="1"/>
      <c r="FIC535" s="1"/>
      <c r="FID535" s="1"/>
      <c r="FIE535" s="1"/>
      <c r="FIF535" s="1"/>
      <c r="FIG535" s="1"/>
      <c r="FIH535" s="1"/>
      <c r="FII535" s="1"/>
      <c r="FIJ535" s="1"/>
      <c r="FIK535" s="1"/>
      <c r="FIL535" s="1"/>
      <c r="FIM535" s="1"/>
      <c r="FIN535" s="1"/>
      <c r="FIO535" s="1"/>
      <c r="FIP535" s="1"/>
      <c r="FIQ535" s="1"/>
      <c r="FIR535" s="1"/>
      <c r="FIS535" s="1"/>
      <c r="FIT535" s="1"/>
      <c r="FIU535" s="1"/>
      <c r="FIV535" s="1"/>
      <c r="FIW535" s="1"/>
      <c r="FIX535" s="1"/>
      <c r="FIY535" s="1"/>
      <c r="FIZ535" s="1"/>
      <c r="FJA535" s="1"/>
      <c r="FJB535" s="1"/>
      <c r="FJC535" s="1"/>
      <c r="FJD535" s="1"/>
      <c r="FJE535" s="1"/>
      <c r="FJF535" s="1"/>
      <c r="FJG535" s="1"/>
      <c r="FJH535" s="1"/>
      <c r="FJI535" s="1"/>
      <c r="FJJ535" s="1"/>
      <c r="FJK535" s="1"/>
      <c r="FJL535" s="1"/>
      <c r="FJM535" s="1"/>
      <c r="FJN535" s="1"/>
      <c r="FJO535" s="1"/>
      <c r="FJP535" s="1"/>
      <c r="FJQ535" s="1"/>
      <c r="FJR535" s="1"/>
      <c r="FJS535" s="1"/>
      <c r="FJT535" s="1"/>
      <c r="FJU535" s="1"/>
      <c r="FJV535" s="1"/>
      <c r="FJW535" s="1"/>
      <c r="FJX535" s="1"/>
      <c r="FJY535" s="1"/>
      <c r="FJZ535" s="1"/>
      <c r="FKA535" s="1"/>
      <c r="FKB535" s="1"/>
      <c r="FKC535" s="1"/>
      <c r="FKD535" s="1"/>
      <c r="FKE535" s="1"/>
      <c r="FKF535" s="1"/>
      <c r="FKG535" s="1"/>
      <c r="FKH535" s="1"/>
      <c r="FKI535" s="1"/>
      <c r="FKJ535" s="1"/>
      <c r="FKK535" s="1"/>
      <c r="FKL535" s="1"/>
      <c r="FKM535" s="1"/>
      <c r="FKN535" s="1"/>
      <c r="FKO535" s="1"/>
      <c r="FKP535" s="1"/>
      <c r="FKQ535" s="1"/>
      <c r="FKR535" s="1"/>
      <c r="FKS535" s="1"/>
      <c r="FKT535" s="1"/>
      <c r="FKU535" s="1"/>
      <c r="FKV535" s="1"/>
      <c r="FKW535" s="1"/>
      <c r="FKX535" s="1"/>
      <c r="FKY535" s="1"/>
      <c r="FKZ535" s="1"/>
      <c r="FLA535" s="1"/>
      <c r="FLB535" s="1"/>
      <c r="FLC535" s="1"/>
      <c r="FLD535" s="1"/>
      <c r="FLE535" s="1"/>
      <c r="FLF535" s="1"/>
      <c r="FLG535" s="1"/>
      <c r="FLH535" s="1"/>
      <c r="FLI535" s="1"/>
      <c r="FLJ535" s="1"/>
      <c r="FLK535" s="1"/>
      <c r="FLL535" s="1"/>
      <c r="FLM535" s="1"/>
      <c r="FLN535" s="1"/>
      <c r="FLO535" s="1"/>
      <c r="FLP535" s="1"/>
      <c r="FLQ535" s="1"/>
      <c r="FLR535" s="1"/>
      <c r="FLS535" s="1"/>
      <c r="FLT535" s="1"/>
      <c r="FLU535" s="1"/>
      <c r="FLV535" s="1"/>
      <c r="FLW535" s="1"/>
      <c r="FLX535" s="1"/>
      <c r="FLY535" s="1"/>
      <c r="FLZ535" s="1"/>
      <c r="FMA535" s="1"/>
      <c r="FMB535" s="1"/>
      <c r="FMC535" s="1"/>
      <c r="FMD535" s="1"/>
      <c r="FME535" s="1"/>
      <c r="FMF535" s="1"/>
      <c r="FMG535" s="1"/>
      <c r="FMH535" s="1"/>
      <c r="FMI535" s="1"/>
      <c r="FMJ535" s="1"/>
      <c r="FMK535" s="1"/>
      <c r="FML535" s="1"/>
      <c r="FMM535" s="1"/>
      <c r="FMN535" s="1"/>
      <c r="FMO535" s="1"/>
      <c r="FMP535" s="1"/>
      <c r="FMQ535" s="1"/>
      <c r="FMR535" s="1"/>
      <c r="FMS535" s="1"/>
      <c r="FMT535" s="1"/>
      <c r="FMU535" s="1"/>
      <c r="FMV535" s="1"/>
      <c r="FMW535" s="1"/>
      <c r="FMX535" s="1"/>
      <c r="FMY535" s="1"/>
      <c r="FMZ535" s="1"/>
      <c r="FNA535" s="1"/>
      <c r="FNB535" s="1"/>
      <c r="FNC535" s="1"/>
      <c r="FND535" s="1"/>
      <c r="FNE535" s="1"/>
      <c r="FNF535" s="1"/>
      <c r="FNG535" s="1"/>
      <c r="FNH535" s="1"/>
      <c r="FNI535" s="1"/>
      <c r="FNJ535" s="1"/>
      <c r="FNK535" s="1"/>
      <c r="FNL535" s="1"/>
      <c r="FNM535" s="1"/>
      <c r="FNN535" s="1"/>
      <c r="FNO535" s="1"/>
      <c r="FNP535" s="1"/>
      <c r="FNQ535" s="1"/>
      <c r="FNR535" s="1"/>
      <c r="FNS535" s="1"/>
      <c r="FNT535" s="1"/>
      <c r="FNU535" s="1"/>
      <c r="FNV535" s="1"/>
      <c r="FNW535" s="1"/>
      <c r="FNX535" s="1"/>
      <c r="FNY535" s="1"/>
      <c r="FNZ535" s="1"/>
      <c r="FOA535" s="1"/>
      <c r="FOB535" s="1"/>
      <c r="FOC535" s="1"/>
      <c r="FOD535" s="1"/>
      <c r="FOE535" s="1"/>
      <c r="FOF535" s="1"/>
      <c r="FOG535" s="1"/>
      <c r="FOH535" s="1"/>
      <c r="FOI535" s="1"/>
      <c r="FOJ535" s="1"/>
      <c r="FOK535" s="1"/>
      <c r="FOL535" s="1"/>
      <c r="FOM535" s="1"/>
      <c r="FON535" s="1"/>
      <c r="FOO535" s="1"/>
      <c r="FOP535" s="1"/>
      <c r="FOQ535" s="1"/>
      <c r="FOR535" s="1"/>
      <c r="FOS535" s="1"/>
      <c r="FOT535" s="1"/>
      <c r="FOU535" s="1"/>
      <c r="FOV535" s="1"/>
      <c r="FOW535" s="1"/>
      <c r="FOX535" s="1"/>
      <c r="FOY535" s="1"/>
      <c r="FOZ535" s="1"/>
      <c r="FPA535" s="1"/>
      <c r="FPB535" s="1"/>
      <c r="FPC535" s="1"/>
      <c r="FPD535" s="1"/>
      <c r="FPE535" s="1"/>
      <c r="FPF535" s="1"/>
      <c r="FPG535" s="1"/>
      <c r="FPH535" s="1"/>
      <c r="FPI535" s="1"/>
      <c r="FPJ535" s="1"/>
      <c r="FPK535" s="1"/>
      <c r="FPL535" s="1"/>
      <c r="FPM535" s="1"/>
      <c r="FPN535" s="1"/>
      <c r="FPO535" s="1"/>
      <c r="FPP535" s="1"/>
      <c r="FPQ535" s="1"/>
      <c r="FPR535" s="1"/>
      <c r="FPS535" s="1"/>
      <c r="FPT535" s="1"/>
      <c r="FPU535" s="1"/>
      <c r="FPV535" s="1"/>
      <c r="FPW535" s="1"/>
      <c r="FPX535" s="1"/>
      <c r="FPY535" s="1"/>
      <c r="FPZ535" s="1"/>
      <c r="FQA535" s="1"/>
      <c r="FQB535" s="1"/>
      <c r="FQC535" s="1"/>
      <c r="FQD535" s="1"/>
      <c r="FQE535" s="1"/>
      <c r="FQF535" s="1"/>
      <c r="FQG535" s="1"/>
      <c r="FQH535" s="1"/>
      <c r="FQI535" s="1"/>
      <c r="FQJ535" s="1"/>
      <c r="FQK535" s="1"/>
      <c r="FQL535" s="1"/>
      <c r="FQM535" s="1"/>
      <c r="FQN535" s="1"/>
      <c r="FQO535" s="1"/>
      <c r="FQP535" s="1"/>
      <c r="FQQ535" s="1"/>
      <c r="FQR535" s="1"/>
      <c r="FQS535" s="1"/>
      <c r="FQT535" s="1"/>
      <c r="FQU535" s="1"/>
      <c r="FQV535" s="1"/>
      <c r="FQW535" s="1"/>
      <c r="FQX535" s="1"/>
      <c r="FQY535" s="1"/>
      <c r="FQZ535" s="1"/>
      <c r="FRA535" s="1"/>
      <c r="FRB535" s="1"/>
      <c r="FRC535" s="1"/>
      <c r="FRD535" s="1"/>
      <c r="FRE535" s="1"/>
      <c r="FRF535" s="1"/>
      <c r="FRG535" s="1"/>
      <c r="FRH535" s="1"/>
      <c r="FRI535" s="1"/>
      <c r="FRJ535" s="1"/>
      <c r="FRK535" s="1"/>
      <c r="FRL535" s="1"/>
      <c r="FRM535" s="1"/>
      <c r="FRN535" s="1"/>
      <c r="FRO535" s="1"/>
      <c r="FRP535" s="1"/>
      <c r="FRQ535" s="1"/>
      <c r="FRR535" s="1"/>
      <c r="FRS535" s="1"/>
      <c r="FRT535" s="1"/>
      <c r="FRU535" s="1"/>
      <c r="FRV535" s="1"/>
      <c r="FRW535" s="1"/>
      <c r="FRX535" s="1"/>
      <c r="FRY535" s="1"/>
      <c r="FRZ535" s="1"/>
      <c r="FSA535" s="1"/>
      <c r="FSB535" s="1"/>
      <c r="FSC535" s="1"/>
      <c r="FSD535" s="1"/>
      <c r="FSE535" s="1"/>
      <c r="FSF535" s="1"/>
      <c r="FSG535" s="1"/>
      <c r="FSH535" s="1"/>
      <c r="FSI535" s="1"/>
      <c r="FSJ535" s="1"/>
      <c r="FSK535" s="1"/>
      <c r="FSL535" s="1"/>
      <c r="FSM535" s="1"/>
      <c r="FSN535" s="1"/>
      <c r="FSO535" s="1"/>
      <c r="FSP535" s="1"/>
      <c r="FSQ535" s="1"/>
      <c r="FSR535" s="1"/>
      <c r="FSS535" s="1"/>
      <c r="FST535" s="1"/>
      <c r="FSU535" s="1"/>
      <c r="FSV535" s="1"/>
      <c r="FSW535" s="1"/>
      <c r="FSX535" s="1"/>
      <c r="FSY535" s="1"/>
      <c r="FSZ535" s="1"/>
      <c r="FTA535" s="1"/>
      <c r="FTB535" s="1"/>
      <c r="FTC535" s="1"/>
      <c r="FTD535" s="1"/>
      <c r="FTE535" s="1"/>
      <c r="FTF535" s="1"/>
      <c r="FTG535" s="1"/>
      <c r="FTH535" s="1"/>
      <c r="FTI535" s="1"/>
      <c r="FTJ535" s="1"/>
      <c r="FTK535" s="1"/>
      <c r="FTL535" s="1"/>
      <c r="FTM535" s="1"/>
      <c r="FTN535" s="1"/>
      <c r="FTO535" s="1"/>
      <c r="FTP535" s="1"/>
      <c r="FTQ535" s="1"/>
      <c r="FTR535" s="1"/>
      <c r="FTS535" s="1"/>
      <c r="FTT535" s="1"/>
      <c r="FTU535" s="1"/>
      <c r="FTV535" s="1"/>
      <c r="FTW535" s="1"/>
      <c r="FTX535" s="1"/>
      <c r="FTY535" s="1"/>
      <c r="FTZ535" s="1"/>
      <c r="FUA535" s="1"/>
      <c r="FUB535" s="1"/>
      <c r="FUC535" s="1"/>
      <c r="FUD535" s="1"/>
      <c r="FUE535" s="1"/>
      <c r="FUF535" s="1"/>
      <c r="FUG535" s="1"/>
      <c r="FUH535" s="1"/>
      <c r="FUI535" s="1"/>
      <c r="FUJ535" s="1"/>
      <c r="FUK535" s="1"/>
      <c r="FUL535" s="1"/>
      <c r="FUM535" s="1"/>
      <c r="FUN535" s="1"/>
      <c r="FUO535" s="1"/>
      <c r="FUP535" s="1"/>
      <c r="FUQ535" s="1"/>
      <c r="FUR535" s="1"/>
      <c r="FUS535" s="1"/>
      <c r="FUT535" s="1"/>
      <c r="FUU535" s="1"/>
      <c r="FUV535" s="1"/>
      <c r="FUW535" s="1"/>
      <c r="FUX535" s="1"/>
      <c r="FUY535" s="1"/>
      <c r="FUZ535" s="1"/>
      <c r="FVA535" s="1"/>
      <c r="FVB535" s="1"/>
      <c r="FVC535" s="1"/>
      <c r="FVD535" s="1"/>
      <c r="FVE535" s="1"/>
      <c r="FVF535" s="1"/>
      <c r="FVG535" s="1"/>
      <c r="FVH535" s="1"/>
      <c r="FVI535" s="1"/>
      <c r="FVJ535" s="1"/>
      <c r="FVK535" s="1"/>
      <c r="FVL535" s="1"/>
      <c r="FVM535" s="1"/>
      <c r="FVN535" s="1"/>
      <c r="FVO535" s="1"/>
      <c r="FVP535" s="1"/>
      <c r="FVQ535" s="1"/>
      <c r="FVR535" s="1"/>
      <c r="FVS535" s="1"/>
      <c r="FVT535" s="1"/>
      <c r="FVU535" s="1"/>
      <c r="FVV535" s="1"/>
      <c r="FVW535" s="1"/>
      <c r="FVX535" s="1"/>
      <c r="FVY535" s="1"/>
      <c r="FVZ535" s="1"/>
      <c r="FWA535" s="1"/>
      <c r="FWB535" s="1"/>
      <c r="FWC535" s="1"/>
      <c r="FWD535" s="1"/>
      <c r="FWE535" s="1"/>
      <c r="FWF535" s="1"/>
      <c r="FWG535" s="1"/>
      <c r="FWH535" s="1"/>
      <c r="FWI535" s="1"/>
      <c r="FWJ535" s="1"/>
      <c r="FWK535" s="1"/>
      <c r="FWL535" s="1"/>
      <c r="FWM535" s="1"/>
      <c r="FWN535" s="1"/>
      <c r="FWO535" s="1"/>
      <c r="FWP535" s="1"/>
      <c r="FWQ535" s="1"/>
      <c r="FWR535" s="1"/>
      <c r="FWS535" s="1"/>
      <c r="FWT535" s="1"/>
      <c r="FWU535" s="1"/>
      <c r="FWV535" s="1"/>
      <c r="FWW535" s="1"/>
      <c r="FWX535" s="1"/>
      <c r="FWY535" s="1"/>
      <c r="FWZ535" s="1"/>
      <c r="FXA535" s="1"/>
      <c r="FXB535" s="1"/>
      <c r="FXC535" s="1"/>
      <c r="FXD535" s="1"/>
      <c r="FXE535" s="1"/>
      <c r="FXF535" s="1"/>
      <c r="FXG535" s="1"/>
      <c r="FXH535" s="1"/>
      <c r="FXI535" s="1"/>
      <c r="FXJ535" s="1"/>
      <c r="FXK535" s="1"/>
      <c r="FXL535" s="1"/>
      <c r="FXM535" s="1"/>
      <c r="FXN535" s="1"/>
      <c r="FXO535" s="1"/>
      <c r="FXP535" s="1"/>
      <c r="FXQ535" s="1"/>
      <c r="FXR535" s="1"/>
      <c r="FXS535" s="1"/>
      <c r="FXT535" s="1"/>
      <c r="FXU535" s="1"/>
      <c r="FXV535" s="1"/>
      <c r="FXW535" s="1"/>
      <c r="FXX535" s="1"/>
      <c r="FXY535" s="1"/>
      <c r="FXZ535" s="1"/>
      <c r="FYA535" s="1"/>
      <c r="FYB535" s="1"/>
      <c r="FYC535" s="1"/>
      <c r="FYD535" s="1"/>
      <c r="FYE535" s="1"/>
      <c r="FYF535" s="1"/>
      <c r="FYG535" s="1"/>
      <c r="FYH535" s="1"/>
      <c r="FYI535" s="1"/>
      <c r="FYJ535" s="1"/>
      <c r="FYK535" s="1"/>
      <c r="FYL535" s="1"/>
      <c r="FYM535" s="1"/>
      <c r="FYN535" s="1"/>
      <c r="FYO535" s="1"/>
      <c r="FYP535" s="1"/>
      <c r="FYQ535" s="1"/>
      <c r="FYR535" s="1"/>
      <c r="FYS535" s="1"/>
      <c r="FYT535" s="1"/>
      <c r="FYU535" s="1"/>
      <c r="FYV535" s="1"/>
      <c r="FYW535" s="1"/>
      <c r="FYX535" s="1"/>
      <c r="FYY535" s="1"/>
      <c r="FYZ535" s="1"/>
      <c r="FZA535" s="1"/>
      <c r="FZB535" s="1"/>
      <c r="FZC535" s="1"/>
      <c r="FZD535" s="1"/>
      <c r="FZE535" s="1"/>
      <c r="FZF535" s="1"/>
      <c r="FZG535" s="1"/>
      <c r="FZH535" s="1"/>
      <c r="FZI535" s="1"/>
      <c r="FZJ535" s="1"/>
      <c r="FZK535" s="1"/>
      <c r="FZL535" s="1"/>
      <c r="FZM535" s="1"/>
      <c r="FZN535" s="1"/>
      <c r="FZO535" s="1"/>
      <c r="FZP535" s="1"/>
      <c r="FZQ535" s="1"/>
      <c r="FZR535" s="1"/>
      <c r="FZS535" s="1"/>
      <c r="FZT535" s="1"/>
      <c r="FZU535" s="1"/>
      <c r="FZV535" s="1"/>
      <c r="FZW535" s="1"/>
      <c r="FZX535" s="1"/>
      <c r="FZY535" s="1"/>
      <c r="FZZ535" s="1"/>
      <c r="GAA535" s="1"/>
      <c r="GAB535" s="1"/>
      <c r="GAC535" s="1"/>
      <c r="GAD535" s="1"/>
      <c r="GAE535" s="1"/>
      <c r="GAF535" s="1"/>
      <c r="GAG535" s="1"/>
      <c r="GAH535" s="1"/>
      <c r="GAI535" s="1"/>
      <c r="GAJ535" s="1"/>
      <c r="GAK535" s="1"/>
      <c r="GAL535" s="1"/>
      <c r="GAM535" s="1"/>
      <c r="GAN535" s="1"/>
      <c r="GAO535" s="1"/>
      <c r="GAP535" s="1"/>
      <c r="GAQ535" s="1"/>
      <c r="GAR535" s="1"/>
      <c r="GAS535" s="1"/>
      <c r="GAT535" s="1"/>
      <c r="GAU535" s="1"/>
      <c r="GAV535" s="1"/>
      <c r="GAW535" s="1"/>
      <c r="GAX535" s="1"/>
      <c r="GAY535" s="1"/>
      <c r="GAZ535" s="1"/>
      <c r="GBA535" s="1"/>
      <c r="GBB535" s="1"/>
      <c r="GBC535" s="1"/>
      <c r="GBD535" s="1"/>
      <c r="GBE535" s="1"/>
      <c r="GBF535" s="1"/>
      <c r="GBG535" s="1"/>
      <c r="GBH535" s="1"/>
      <c r="GBI535" s="1"/>
      <c r="GBJ535" s="1"/>
      <c r="GBK535" s="1"/>
      <c r="GBL535" s="1"/>
      <c r="GBM535" s="1"/>
      <c r="GBN535" s="1"/>
      <c r="GBO535" s="1"/>
      <c r="GBP535" s="1"/>
      <c r="GBQ535" s="1"/>
      <c r="GBR535" s="1"/>
      <c r="GBS535" s="1"/>
      <c r="GBT535" s="1"/>
      <c r="GBU535" s="1"/>
      <c r="GBV535" s="1"/>
      <c r="GBW535" s="1"/>
      <c r="GBX535" s="1"/>
      <c r="GBY535" s="1"/>
      <c r="GBZ535" s="1"/>
      <c r="GCA535" s="1"/>
      <c r="GCB535" s="1"/>
      <c r="GCC535" s="1"/>
      <c r="GCD535" s="1"/>
      <c r="GCE535" s="1"/>
      <c r="GCF535" s="1"/>
      <c r="GCG535" s="1"/>
      <c r="GCH535" s="1"/>
      <c r="GCI535" s="1"/>
      <c r="GCJ535" s="1"/>
      <c r="GCK535" s="1"/>
      <c r="GCL535" s="1"/>
      <c r="GCM535" s="1"/>
      <c r="GCN535" s="1"/>
      <c r="GCO535" s="1"/>
      <c r="GCP535" s="1"/>
      <c r="GCQ535" s="1"/>
      <c r="GCR535" s="1"/>
      <c r="GCS535" s="1"/>
      <c r="GCT535" s="1"/>
      <c r="GCU535" s="1"/>
      <c r="GCV535" s="1"/>
      <c r="GCW535" s="1"/>
      <c r="GCX535" s="1"/>
      <c r="GCY535" s="1"/>
      <c r="GCZ535" s="1"/>
      <c r="GDA535" s="1"/>
      <c r="GDB535" s="1"/>
      <c r="GDC535" s="1"/>
      <c r="GDD535" s="1"/>
      <c r="GDE535" s="1"/>
      <c r="GDF535" s="1"/>
      <c r="GDG535" s="1"/>
      <c r="GDH535" s="1"/>
      <c r="GDI535" s="1"/>
      <c r="GDJ535" s="1"/>
      <c r="GDK535" s="1"/>
      <c r="GDL535" s="1"/>
      <c r="GDM535" s="1"/>
      <c r="GDN535" s="1"/>
      <c r="GDO535" s="1"/>
      <c r="GDP535" s="1"/>
      <c r="GDQ535" s="1"/>
      <c r="GDR535" s="1"/>
      <c r="GDS535" s="1"/>
      <c r="GDT535" s="1"/>
      <c r="GDU535" s="1"/>
      <c r="GDV535" s="1"/>
      <c r="GDW535" s="1"/>
      <c r="GDX535" s="1"/>
      <c r="GDY535" s="1"/>
      <c r="GDZ535" s="1"/>
      <c r="GEA535" s="1"/>
      <c r="GEB535" s="1"/>
      <c r="GEC535" s="1"/>
      <c r="GED535" s="1"/>
      <c r="GEE535" s="1"/>
      <c r="GEF535" s="1"/>
      <c r="GEG535" s="1"/>
      <c r="GEH535" s="1"/>
      <c r="GEI535" s="1"/>
      <c r="GEJ535" s="1"/>
      <c r="GEK535" s="1"/>
      <c r="GEL535" s="1"/>
      <c r="GEM535" s="1"/>
      <c r="GEN535" s="1"/>
      <c r="GEO535" s="1"/>
      <c r="GEP535" s="1"/>
      <c r="GEQ535" s="1"/>
      <c r="GER535" s="1"/>
      <c r="GES535" s="1"/>
      <c r="GET535" s="1"/>
      <c r="GEU535" s="1"/>
      <c r="GEV535" s="1"/>
      <c r="GEW535" s="1"/>
      <c r="GEX535" s="1"/>
      <c r="GEY535" s="1"/>
      <c r="GEZ535" s="1"/>
      <c r="GFA535" s="1"/>
      <c r="GFB535" s="1"/>
      <c r="GFC535" s="1"/>
      <c r="GFD535" s="1"/>
      <c r="GFE535" s="1"/>
      <c r="GFF535" s="1"/>
      <c r="GFG535" s="1"/>
      <c r="GFH535" s="1"/>
      <c r="GFI535" s="1"/>
      <c r="GFJ535" s="1"/>
      <c r="GFK535" s="1"/>
      <c r="GFL535" s="1"/>
      <c r="GFM535" s="1"/>
      <c r="GFN535" s="1"/>
      <c r="GFO535" s="1"/>
      <c r="GFP535" s="1"/>
      <c r="GFQ535" s="1"/>
      <c r="GFR535" s="1"/>
      <c r="GFS535" s="1"/>
      <c r="GFT535" s="1"/>
      <c r="GFU535" s="1"/>
      <c r="GFV535" s="1"/>
      <c r="GFW535" s="1"/>
      <c r="GFX535" s="1"/>
      <c r="GFY535" s="1"/>
      <c r="GFZ535" s="1"/>
      <c r="GGA535" s="1"/>
      <c r="GGB535" s="1"/>
      <c r="GGC535" s="1"/>
      <c r="GGD535" s="1"/>
      <c r="GGE535" s="1"/>
      <c r="GGF535" s="1"/>
      <c r="GGG535" s="1"/>
      <c r="GGH535" s="1"/>
      <c r="GGI535" s="1"/>
      <c r="GGJ535" s="1"/>
      <c r="GGK535" s="1"/>
      <c r="GGL535" s="1"/>
      <c r="GGM535" s="1"/>
      <c r="GGN535" s="1"/>
      <c r="GGO535" s="1"/>
      <c r="GGP535" s="1"/>
      <c r="GGQ535" s="1"/>
      <c r="GGR535" s="1"/>
      <c r="GGS535" s="1"/>
      <c r="GGT535" s="1"/>
      <c r="GGU535" s="1"/>
      <c r="GGV535" s="1"/>
      <c r="GGW535" s="1"/>
      <c r="GGX535" s="1"/>
      <c r="GGY535" s="1"/>
      <c r="GGZ535" s="1"/>
      <c r="GHA535" s="1"/>
      <c r="GHB535" s="1"/>
      <c r="GHC535" s="1"/>
      <c r="GHD535" s="1"/>
      <c r="GHE535" s="1"/>
      <c r="GHF535" s="1"/>
      <c r="GHG535" s="1"/>
      <c r="GHH535" s="1"/>
      <c r="GHI535" s="1"/>
      <c r="GHJ535" s="1"/>
      <c r="GHK535" s="1"/>
      <c r="GHL535" s="1"/>
      <c r="GHM535" s="1"/>
      <c r="GHN535" s="1"/>
      <c r="GHO535" s="1"/>
      <c r="GHP535" s="1"/>
      <c r="GHQ535" s="1"/>
      <c r="GHR535" s="1"/>
      <c r="GHS535" s="1"/>
      <c r="GHT535" s="1"/>
      <c r="GHU535" s="1"/>
      <c r="GHV535" s="1"/>
      <c r="GHW535" s="1"/>
      <c r="GHX535" s="1"/>
      <c r="GHY535" s="1"/>
      <c r="GHZ535" s="1"/>
      <c r="GIA535" s="1"/>
      <c r="GIB535" s="1"/>
      <c r="GIC535" s="1"/>
      <c r="GID535" s="1"/>
      <c r="GIE535" s="1"/>
      <c r="GIF535" s="1"/>
      <c r="GIG535" s="1"/>
      <c r="GIH535" s="1"/>
      <c r="GII535" s="1"/>
      <c r="GIJ535" s="1"/>
      <c r="GIK535" s="1"/>
      <c r="GIL535" s="1"/>
      <c r="GIM535" s="1"/>
      <c r="GIN535" s="1"/>
      <c r="GIO535" s="1"/>
      <c r="GIP535" s="1"/>
      <c r="GIQ535" s="1"/>
      <c r="GIR535" s="1"/>
      <c r="GIS535" s="1"/>
      <c r="GIT535" s="1"/>
      <c r="GIU535" s="1"/>
      <c r="GIV535" s="1"/>
      <c r="GIW535" s="1"/>
      <c r="GIX535" s="1"/>
      <c r="GIY535" s="1"/>
      <c r="GIZ535" s="1"/>
      <c r="GJA535" s="1"/>
      <c r="GJB535" s="1"/>
      <c r="GJC535" s="1"/>
      <c r="GJD535" s="1"/>
      <c r="GJE535" s="1"/>
      <c r="GJF535" s="1"/>
      <c r="GJG535" s="1"/>
      <c r="GJH535" s="1"/>
      <c r="GJI535" s="1"/>
      <c r="GJJ535" s="1"/>
      <c r="GJK535" s="1"/>
      <c r="GJL535" s="1"/>
      <c r="GJM535" s="1"/>
      <c r="GJN535" s="1"/>
      <c r="GJO535" s="1"/>
      <c r="GJP535" s="1"/>
      <c r="GJQ535" s="1"/>
      <c r="GJR535" s="1"/>
      <c r="GJS535" s="1"/>
      <c r="GJT535" s="1"/>
      <c r="GJU535" s="1"/>
      <c r="GJV535" s="1"/>
      <c r="GJW535" s="1"/>
      <c r="GJX535" s="1"/>
      <c r="GJY535" s="1"/>
      <c r="GJZ535" s="1"/>
      <c r="GKA535" s="1"/>
      <c r="GKB535" s="1"/>
      <c r="GKC535" s="1"/>
      <c r="GKD535" s="1"/>
      <c r="GKE535" s="1"/>
      <c r="GKF535" s="1"/>
      <c r="GKG535" s="1"/>
      <c r="GKH535" s="1"/>
      <c r="GKI535" s="1"/>
      <c r="GKJ535" s="1"/>
      <c r="GKK535" s="1"/>
      <c r="GKL535" s="1"/>
      <c r="GKM535" s="1"/>
      <c r="GKN535" s="1"/>
      <c r="GKO535" s="1"/>
      <c r="GKP535" s="1"/>
      <c r="GKQ535" s="1"/>
      <c r="GKR535" s="1"/>
      <c r="GKS535" s="1"/>
      <c r="GKT535" s="1"/>
      <c r="GKU535" s="1"/>
      <c r="GKV535" s="1"/>
      <c r="GKW535" s="1"/>
      <c r="GKX535" s="1"/>
      <c r="GKY535" s="1"/>
      <c r="GKZ535" s="1"/>
      <c r="GLA535" s="1"/>
      <c r="GLB535" s="1"/>
      <c r="GLC535" s="1"/>
      <c r="GLD535" s="1"/>
      <c r="GLE535" s="1"/>
      <c r="GLF535" s="1"/>
      <c r="GLG535" s="1"/>
      <c r="GLH535" s="1"/>
      <c r="GLI535" s="1"/>
      <c r="GLJ535" s="1"/>
      <c r="GLK535" s="1"/>
      <c r="GLL535" s="1"/>
      <c r="GLM535" s="1"/>
      <c r="GLN535" s="1"/>
      <c r="GLO535" s="1"/>
      <c r="GLP535" s="1"/>
      <c r="GLQ535" s="1"/>
      <c r="GLR535" s="1"/>
      <c r="GLS535" s="1"/>
      <c r="GLT535" s="1"/>
      <c r="GLU535" s="1"/>
      <c r="GLV535" s="1"/>
      <c r="GLW535" s="1"/>
      <c r="GLX535" s="1"/>
      <c r="GLY535" s="1"/>
      <c r="GLZ535" s="1"/>
      <c r="GMA535" s="1"/>
      <c r="GMB535" s="1"/>
      <c r="GMC535" s="1"/>
      <c r="GMD535" s="1"/>
      <c r="GME535" s="1"/>
      <c r="GMF535" s="1"/>
      <c r="GMG535" s="1"/>
      <c r="GMH535" s="1"/>
      <c r="GMI535" s="1"/>
      <c r="GMJ535" s="1"/>
      <c r="GMK535" s="1"/>
      <c r="GML535" s="1"/>
      <c r="GMM535" s="1"/>
      <c r="GMN535" s="1"/>
      <c r="GMO535" s="1"/>
      <c r="GMP535" s="1"/>
      <c r="GMQ535" s="1"/>
      <c r="GMR535" s="1"/>
      <c r="GMS535" s="1"/>
      <c r="GMT535" s="1"/>
      <c r="GMU535" s="1"/>
      <c r="GMV535" s="1"/>
      <c r="GMW535" s="1"/>
      <c r="GMX535" s="1"/>
      <c r="GMY535" s="1"/>
      <c r="GMZ535" s="1"/>
      <c r="GNA535" s="1"/>
      <c r="GNB535" s="1"/>
      <c r="GNC535" s="1"/>
      <c r="GND535" s="1"/>
      <c r="GNE535" s="1"/>
      <c r="GNF535" s="1"/>
      <c r="GNG535" s="1"/>
      <c r="GNH535" s="1"/>
      <c r="GNI535" s="1"/>
      <c r="GNJ535" s="1"/>
      <c r="GNK535" s="1"/>
      <c r="GNL535" s="1"/>
      <c r="GNM535" s="1"/>
      <c r="GNN535" s="1"/>
      <c r="GNO535" s="1"/>
      <c r="GNP535" s="1"/>
      <c r="GNQ535" s="1"/>
      <c r="GNR535" s="1"/>
      <c r="GNS535" s="1"/>
      <c r="GNT535" s="1"/>
      <c r="GNU535" s="1"/>
      <c r="GNV535" s="1"/>
      <c r="GNW535" s="1"/>
      <c r="GNX535" s="1"/>
      <c r="GNY535" s="1"/>
      <c r="GNZ535" s="1"/>
      <c r="GOA535" s="1"/>
      <c r="GOB535" s="1"/>
      <c r="GOC535" s="1"/>
      <c r="GOD535" s="1"/>
      <c r="GOE535" s="1"/>
      <c r="GOF535" s="1"/>
      <c r="GOG535" s="1"/>
      <c r="GOH535" s="1"/>
      <c r="GOI535" s="1"/>
      <c r="GOJ535" s="1"/>
      <c r="GOK535" s="1"/>
      <c r="GOL535" s="1"/>
      <c r="GOM535" s="1"/>
      <c r="GON535" s="1"/>
      <c r="GOO535" s="1"/>
      <c r="GOP535" s="1"/>
      <c r="GOQ535" s="1"/>
      <c r="GOR535" s="1"/>
      <c r="GOS535" s="1"/>
      <c r="GOT535" s="1"/>
      <c r="GOU535" s="1"/>
      <c r="GOV535" s="1"/>
      <c r="GOW535" s="1"/>
      <c r="GOX535" s="1"/>
      <c r="GOY535" s="1"/>
      <c r="GOZ535" s="1"/>
      <c r="GPA535" s="1"/>
      <c r="GPB535" s="1"/>
      <c r="GPC535" s="1"/>
      <c r="GPD535" s="1"/>
      <c r="GPE535" s="1"/>
      <c r="GPF535" s="1"/>
      <c r="GPG535" s="1"/>
      <c r="GPH535" s="1"/>
      <c r="GPI535" s="1"/>
      <c r="GPJ535" s="1"/>
      <c r="GPK535" s="1"/>
      <c r="GPL535" s="1"/>
      <c r="GPM535" s="1"/>
      <c r="GPN535" s="1"/>
      <c r="GPO535" s="1"/>
      <c r="GPP535" s="1"/>
      <c r="GPQ535" s="1"/>
      <c r="GPR535" s="1"/>
      <c r="GPS535" s="1"/>
      <c r="GPT535" s="1"/>
      <c r="GPU535" s="1"/>
      <c r="GPV535" s="1"/>
      <c r="GPW535" s="1"/>
      <c r="GPX535" s="1"/>
      <c r="GPY535" s="1"/>
      <c r="GPZ535" s="1"/>
      <c r="GQA535" s="1"/>
      <c r="GQB535" s="1"/>
      <c r="GQC535" s="1"/>
      <c r="GQD535" s="1"/>
      <c r="GQE535" s="1"/>
      <c r="GQF535" s="1"/>
      <c r="GQG535" s="1"/>
      <c r="GQH535" s="1"/>
      <c r="GQI535" s="1"/>
      <c r="GQJ535" s="1"/>
      <c r="GQK535" s="1"/>
      <c r="GQL535" s="1"/>
      <c r="GQM535" s="1"/>
      <c r="GQN535" s="1"/>
      <c r="GQO535" s="1"/>
      <c r="GQP535" s="1"/>
      <c r="GQQ535" s="1"/>
      <c r="GQR535" s="1"/>
      <c r="GQS535" s="1"/>
      <c r="GQT535" s="1"/>
      <c r="GQU535" s="1"/>
      <c r="GQV535" s="1"/>
      <c r="GQW535" s="1"/>
      <c r="GQX535" s="1"/>
      <c r="GQY535" s="1"/>
      <c r="GQZ535" s="1"/>
      <c r="GRA535" s="1"/>
      <c r="GRB535" s="1"/>
      <c r="GRC535" s="1"/>
      <c r="GRD535" s="1"/>
      <c r="GRE535" s="1"/>
      <c r="GRF535" s="1"/>
      <c r="GRG535" s="1"/>
      <c r="GRH535" s="1"/>
      <c r="GRI535" s="1"/>
      <c r="GRJ535" s="1"/>
      <c r="GRK535" s="1"/>
      <c r="GRL535" s="1"/>
      <c r="GRM535" s="1"/>
      <c r="GRN535" s="1"/>
      <c r="GRO535" s="1"/>
      <c r="GRP535" s="1"/>
      <c r="GRQ535" s="1"/>
      <c r="GRR535" s="1"/>
      <c r="GRS535" s="1"/>
      <c r="GRT535" s="1"/>
      <c r="GRU535" s="1"/>
      <c r="GRV535" s="1"/>
      <c r="GRW535" s="1"/>
      <c r="GRX535" s="1"/>
      <c r="GRY535" s="1"/>
      <c r="GRZ535" s="1"/>
      <c r="GSA535" s="1"/>
      <c r="GSB535" s="1"/>
      <c r="GSC535" s="1"/>
      <c r="GSD535" s="1"/>
      <c r="GSE535" s="1"/>
      <c r="GSF535" s="1"/>
      <c r="GSG535" s="1"/>
      <c r="GSH535" s="1"/>
      <c r="GSI535" s="1"/>
      <c r="GSJ535" s="1"/>
      <c r="GSK535" s="1"/>
      <c r="GSL535" s="1"/>
      <c r="GSM535" s="1"/>
      <c r="GSN535" s="1"/>
      <c r="GSO535" s="1"/>
      <c r="GSP535" s="1"/>
      <c r="GSQ535" s="1"/>
      <c r="GSR535" s="1"/>
      <c r="GSS535" s="1"/>
      <c r="GST535" s="1"/>
      <c r="GSU535" s="1"/>
      <c r="GSV535" s="1"/>
      <c r="GSW535" s="1"/>
      <c r="GSX535" s="1"/>
      <c r="GSY535" s="1"/>
      <c r="GSZ535" s="1"/>
      <c r="GTA535" s="1"/>
      <c r="GTB535" s="1"/>
      <c r="GTC535" s="1"/>
      <c r="GTD535" s="1"/>
      <c r="GTE535" s="1"/>
      <c r="GTF535" s="1"/>
      <c r="GTG535" s="1"/>
      <c r="GTH535" s="1"/>
      <c r="GTI535" s="1"/>
      <c r="GTJ535" s="1"/>
      <c r="GTK535" s="1"/>
      <c r="GTL535" s="1"/>
      <c r="GTM535" s="1"/>
      <c r="GTN535" s="1"/>
      <c r="GTO535" s="1"/>
      <c r="GTP535" s="1"/>
      <c r="GTQ535" s="1"/>
      <c r="GTR535" s="1"/>
      <c r="GTS535" s="1"/>
      <c r="GTT535" s="1"/>
      <c r="GTU535" s="1"/>
      <c r="GTV535" s="1"/>
      <c r="GTW535" s="1"/>
      <c r="GTX535" s="1"/>
      <c r="GTY535" s="1"/>
      <c r="GTZ535" s="1"/>
      <c r="GUA535" s="1"/>
      <c r="GUB535" s="1"/>
      <c r="GUC535" s="1"/>
      <c r="GUD535" s="1"/>
      <c r="GUE535" s="1"/>
      <c r="GUF535" s="1"/>
      <c r="GUG535" s="1"/>
      <c r="GUH535" s="1"/>
      <c r="GUI535" s="1"/>
      <c r="GUJ535" s="1"/>
      <c r="GUK535" s="1"/>
      <c r="GUL535" s="1"/>
      <c r="GUM535" s="1"/>
      <c r="GUN535" s="1"/>
      <c r="GUO535" s="1"/>
      <c r="GUP535" s="1"/>
      <c r="GUQ535" s="1"/>
      <c r="GUR535" s="1"/>
      <c r="GUS535" s="1"/>
      <c r="GUT535" s="1"/>
      <c r="GUU535" s="1"/>
      <c r="GUV535" s="1"/>
      <c r="GUW535" s="1"/>
      <c r="GUX535" s="1"/>
      <c r="GUY535" s="1"/>
      <c r="GUZ535" s="1"/>
      <c r="GVA535" s="1"/>
      <c r="GVB535" s="1"/>
      <c r="GVC535" s="1"/>
      <c r="GVD535" s="1"/>
      <c r="GVE535" s="1"/>
      <c r="GVF535" s="1"/>
      <c r="GVG535" s="1"/>
      <c r="GVH535" s="1"/>
      <c r="GVI535" s="1"/>
      <c r="GVJ535" s="1"/>
      <c r="GVK535" s="1"/>
      <c r="GVL535" s="1"/>
      <c r="GVM535" s="1"/>
      <c r="GVN535" s="1"/>
      <c r="GVO535" s="1"/>
      <c r="GVP535" s="1"/>
      <c r="GVQ535" s="1"/>
      <c r="GVR535" s="1"/>
      <c r="GVS535" s="1"/>
      <c r="GVT535" s="1"/>
      <c r="GVU535" s="1"/>
      <c r="GVV535" s="1"/>
      <c r="GVW535" s="1"/>
      <c r="GVX535" s="1"/>
      <c r="GVY535" s="1"/>
      <c r="GVZ535" s="1"/>
      <c r="GWA535" s="1"/>
      <c r="GWB535" s="1"/>
      <c r="GWC535" s="1"/>
      <c r="GWD535" s="1"/>
      <c r="GWE535" s="1"/>
      <c r="GWF535" s="1"/>
      <c r="GWG535" s="1"/>
      <c r="GWH535" s="1"/>
      <c r="GWI535" s="1"/>
      <c r="GWJ535" s="1"/>
      <c r="GWK535" s="1"/>
      <c r="GWL535" s="1"/>
      <c r="GWM535" s="1"/>
      <c r="GWN535" s="1"/>
      <c r="GWO535" s="1"/>
      <c r="GWP535" s="1"/>
      <c r="GWQ535" s="1"/>
      <c r="GWR535" s="1"/>
      <c r="GWS535" s="1"/>
      <c r="GWT535" s="1"/>
      <c r="GWU535" s="1"/>
      <c r="GWV535" s="1"/>
      <c r="GWW535" s="1"/>
      <c r="GWX535" s="1"/>
      <c r="GWY535" s="1"/>
      <c r="GWZ535" s="1"/>
      <c r="GXA535" s="1"/>
      <c r="GXB535" s="1"/>
      <c r="GXC535" s="1"/>
      <c r="GXD535" s="1"/>
      <c r="GXE535" s="1"/>
      <c r="GXF535" s="1"/>
      <c r="GXG535" s="1"/>
      <c r="GXH535" s="1"/>
      <c r="GXI535" s="1"/>
      <c r="GXJ535" s="1"/>
      <c r="GXK535" s="1"/>
      <c r="GXL535" s="1"/>
      <c r="GXM535" s="1"/>
      <c r="GXN535" s="1"/>
      <c r="GXO535" s="1"/>
      <c r="GXP535" s="1"/>
      <c r="GXQ535" s="1"/>
      <c r="GXR535" s="1"/>
      <c r="GXS535" s="1"/>
      <c r="GXT535" s="1"/>
      <c r="GXU535" s="1"/>
      <c r="GXV535" s="1"/>
      <c r="GXW535" s="1"/>
      <c r="GXX535" s="1"/>
      <c r="GXY535" s="1"/>
      <c r="GXZ535" s="1"/>
      <c r="GYA535" s="1"/>
      <c r="GYB535" s="1"/>
      <c r="GYC535" s="1"/>
      <c r="GYD535" s="1"/>
      <c r="GYE535" s="1"/>
      <c r="GYF535" s="1"/>
      <c r="GYG535" s="1"/>
      <c r="GYH535" s="1"/>
      <c r="GYI535" s="1"/>
      <c r="GYJ535" s="1"/>
      <c r="GYK535" s="1"/>
      <c r="GYL535" s="1"/>
      <c r="GYM535" s="1"/>
      <c r="GYN535" s="1"/>
      <c r="GYO535" s="1"/>
      <c r="GYP535" s="1"/>
      <c r="GYQ535" s="1"/>
      <c r="GYR535" s="1"/>
      <c r="GYS535" s="1"/>
      <c r="GYT535" s="1"/>
      <c r="GYU535" s="1"/>
      <c r="GYV535" s="1"/>
      <c r="GYW535" s="1"/>
      <c r="GYX535" s="1"/>
      <c r="GYY535" s="1"/>
      <c r="GYZ535" s="1"/>
      <c r="GZA535" s="1"/>
      <c r="GZB535" s="1"/>
      <c r="GZC535" s="1"/>
      <c r="GZD535" s="1"/>
      <c r="GZE535" s="1"/>
      <c r="GZF535" s="1"/>
      <c r="GZG535" s="1"/>
      <c r="GZH535" s="1"/>
      <c r="GZI535" s="1"/>
      <c r="GZJ535" s="1"/>
      <c r="GZK535" s="1"/>
      <c r="GZL535" s="1"/>
      <c r="GZM535" s="1"/>
      <c r="GZN535" s="1"/>
      <c r="GZO535" s="1"/>
      <c r="GZP535" s="1"/>
      <c r="GZQ535" s="1"/>
      <c r="GZR535" s="1"/>
      <c r="GZS535" s="1"/>
      <c r="GZT535" s="1"/>
      <c r="GZU535" s="1"/>
      <c r="GZV535" s="1"/>
      <c r="GZW535" s="1"/>
      <c r="GZX535" s="1"/>
      <c r="GZY535" s="1"/>
      <c r="GZZ535" s="1"/>
      <c r="HAA535" s="1"/>
      <c r="HAB535" s="1"/>
      <c r="HAC535" s="1"/>
      <c r="HAD535" s="1"/>
      <c r="HAE535" s="1"/>
      <c r="HAF535" s="1"/>
      <c r="HAG535" s="1"/>
      <c r="HAH535" s="1"/>
      <c r="HAI535" s="1"/>
      <c r="HAJ535" s="1"/>
      <c r="HAK535" s="1"/>
      <c r="HAL535" s="1"/>
      <c r="HAM535" s="1"/>
      <c r="HAN535" s="1"/>
      <c r="HAO535" s="1"/>
      <c r="HAP535" s="1"/>
      <c r="HAQ535" s="1"/>
      <c r="HAR535" s="1"/>
      <c r="HAS535" s="1"/>
      <c r="HAT535" s="1"/>
      <c r="HAU535" s="1"/>
      <c r="HAV535" s="1"/>
      <c r="HAW535" s="1"/>
      <c r="HAX535" s="1"/>
      <c r="HAY535" s="1"/>
      <c r="HAZ535" s="1"/>
      <c r="HBA535" s="1"/>
      <c r="HBB535" s="1"/>
      <c r="HBC535" s="1"/>
      <c r="HBD535" s="1"/>
      <c r="HBE535" s="1"/>
      <c r="HBF535" s="1"/>
      <c r="HBG535" s="1"/>
      <c r="HBH535" s="1"/>
      <c r="HBI535" s="1"/>
      <c r="HBJ535" s="1"/>
      <c r="HBK535" s="1"/>
      <c r="HBL535" s="1"/>
      <c r="HBM535" s="1"/>
      <c r="HBN535" s="1"/>
      <c r="HBO535" s="1"/>
      <c r="HBP535" s="1"/>
      <c r="HBQ535" s="1"/>
      <c r="HBR535" s="1"/>
      <c r="HBS535" s="1"/>
      <c r="HBT535" s="1"/>
      <c r="HBU535" s="1"/>
      <c r="HBV535" s="1"/>
      <c r="HBW535" s="1"/>
      <c r="HBX535" s="1"/>
      <c r="HBY535" s="1"/>
      <c r="HBZ535" s="1"/>
      <c r="HCA535" s="1"/>
      <c r="HCB535" s="1"/>
      <c r="HCC535" s="1"/>
      <c r="HCD535" s="1"/>
      <c r="HCE535" s="1"/>
      <c r="HCF535" s="1"/>
      <c r="HCG535" s="1"/>
      <c r="HCH535" s="1"/>
      <c r="HCI535" s="1"/>
      <c r="HCJ535" s="1"/>
      <c r="HCK535" s="1"/>
      <c r="HCL535" s="1"/>
      <c r="HCM535" s="1"/>
      <c r="HCN535" s="1"/>
      <c r="HCO535" s="1"/>
      <c r="HCP535" s="1"/>
      <c r="HCQ535" s="1"/>
      <c r="HCR535" s="1"/>
      <c r="HCS535" s="1"/>
      <c r="HCT535" s="1"/>
      <c r="HCU535" s="1"/>
      <c r="HCV535" s="1"/>
      <c r="HCW535" s="1"/>
      <c r="HCX535" s="1"/>
      <c r="HCY535" s="1"/>
      <c r="HCZ535" s="1"/>
      <c r="HDA535" s="1"/>
      <c r="HDB535" s="1"/>
      <c r="HDC535" s="1"/>
      <c r="HDD535" s="1"/>
      <c r="HDE535" s="1"/>
      <c r="HDF535" s="1"/>
      <c r="HDG535" s="1"/>
      <c r="HDH535" s="1"/>
      <c r="HDI535" s="1"/>
      <c r="HDJ535" s="1"/>
      <c r="HDK535" s="1"/>
      <c r="HDL535" s="1"/>
      <c r="HDM535" s="1"/>
      <c r="HDN535" s="1"/>
      <c r="HDO535" s="1"/>
      <c r="HDP535" s="1"/>
      <c r="HDQ535" s="1"/>
      <c r="HDR535" s="1"/>
      <c r="HDS535" s="1"/>
      <c r="HDT535" s="1"/>
      <c r="HDU535" s="1"/>
      <c r="HDV535" s="1"/>
      <c r="HDW535" s="1"/>
      <c r="HDX535" s="1"/>
      <c r="HDY535" s="1"/>
      <c r="HDZ535" s="1"/>
      <c r="HEA535" s="1"/>
      <c r="HEB535" s="1"/>
      <c r="HEC535" s="1"/>
      <c r="HED535" s="1"/>
      <c r="HEE535" s="1"/>
      <c r="HEF535" s="1"/>
      <c r="HEG535" s="1"/>
      <c r="HEH535" s="1"/>
      <c r="HEI535" s="1"/>
      <c r="HEJ535" s="1"/>
      <c r="HEK535" s="1"/>
      <c r="HEL535" s="1"/>
      <c r="HEM535" s="1"/>
      <c r="HEN535" s="1"/>
      <c r="HEO535" s="1"/>
      <c r="HEP535" s="1"/>
      <c r="HEQ535" s="1"/>
      <c r="HER535" s="1"/>
      <c r="HES535" s="1"/>
      <c r="HET535" s="1"/>
      <c r="HEU535" s="1"/>
      <c r="HEV535" s="1"/>
      <c r="HEW535" s="1"/>
      <c r="HEX535" s="1"/>
      <c r="HEY535" s="1"/>
      <c r="HEZ535" s="1"/>
      <c r="HFA535" s="1"/>
      <c r="HFB535" s="1"/>
      <c r="HFC535" s="1"/>
      <c r="HFD535" s="1"/>
      <c r="HFE535" s="1"/>
      <c r="HFF535" s="1"/>
      <c r="HFG535" s="1"/>
      <c r="HFH535" s="1"/>
      <c r="HFI535" s="1"/>
      <c r="HFJ535" s="1"/>
      <c r="HFK535" s="1"/>
      <c r="HFL535" s="1"/>
      <c r="HFM535" s="1"/>
      <c r="HFN535" s="1"/>
      <c r="HFO535" s="1"/>
      <c r="HFP535" s="1"/>
      <c r="HFQ535" s="1"/>
      <c r="HFR535" s="1"/>
      <c r="HFS535" s="1"/>
      <c r="HFT535" s="1"/>
      <c r="HFU535" s="1"/>
      <c r="HFV535" s="1"/>
      <c r="HFW535" s="1"/>
      <c r="HFX535" s="1"/>
      <c r="HFY535" s="1"/>
      <c r="HFZ535" s="1"/>
      <c r="HGA535" s="1"/>
      <c r="HGB535" s="1"/>
      <c r="HGC535" s="1"/>
      <c r="HGD535" s="1"/>
      <c r="HGE535" s="1"/>
      <c r="HGF535" s="1"/>
      <c r="HGG535" s="1"/>
      <c r="HGH535" s="1"/>
      <c r="HGI535" s="1"/>
      <c r="HGJ535" s="1"/>
      <c r="HGK535" s="1"/>
      <c r="HGL535" s="1"/>
      <c r="HGM535" s="1"/>
      <c r="HGN535" s="1"/>
      <c r="HGO535" s="1"/>
      <c r="HGP535" s="1"/>
      <c r="HGQ535" s="1"/>
      <c r="HGR535" s="1"/>
      <c r="HGS535" s="1"/>
      <c r="HGT535" s="1"/>
      <c r="HGU535" s="1"/>
      <c r="HGV535" s="1"/>
      <c r="HGW535" s="1"/>
      <c r="HGX535" s="1"/>
      <c r="HGY535" s="1"/>
      <c r="HGZ535" s="1"/>
      <c r="HHA535" s="1"/>
      <c r="HHB535" s="1"/>
      <c r="HHC535" s="1"/>
      <c r="HHD535" s="1"/>
      <c r="HHE535" s="1"/>
      <c r="HHF535" s="1"/>
      <c r="HHG535" s="1"/>
      <c r="HHH535" s="1"/>
      <c r="HHI535" s="1"/>
      <c r="HHJ535" s="1"/>
      <c r="HHK535" s="1"/>
      <c r="HHL535" s="1"/>
      <c r="HHM535" s="1"/>
      <c r="HHN535" s="1"/>
      <c r="HHO535" s="1"/>
      <c r="HHP535" s="1"/>
      <c r="HHQ535" s="1"/>
      <c r="HHR535" s="1"/>
      <c r="HHS535" s="1"/>
      <c r="HHT535" s="1"/>
      <c r="HHU535" s="1"/>
      <c r="HHV535" s="1"/>
      <c r="HHW535" s="1"/>
      <c r="HHX535" s="1"/>
      <c r="HHY535" s="1"/>
      <c r="HHZ535" s="1"/>
      <c r="HIA535" s="1"/>
      <c r="HIB535" s="1"/>
      <c r="HIC535" s="1"/>
      <c r="HID535" s="1"/>
      <c r="HIE535" s="1"/>
      <c r="HIF535" s="1"/>
      <c r="HIG535" s="1"/>
      <c r="HIH535" s="1"/>
      <c r="HII535" s="1"/>
      <c r="HIJ535" s="1"/>
      <c r="HIK535" s="1"/>
      <c r="HIL535" s="1"/>
      <c r="HIM535" s="1"/>
      <c r="HIN535" s="1"/>
      <c r="HIO535" s="1"/>
      <c r="HIP535" s="1"/>
      <c r="HIQ535" s="1"/>
      <c r="HIR535" s="1"/>
      <c r="HIS535" s="1"/>
      <c r="HIT535" s="1"/>
      <c r="HIU535" s="1"/>
      <c r="HIV535" s="1"/>
      <c r="HIW535" s="1"/>
      <c r="HIX535" s="1"/>
      <c r="HIY535" s="1"/>
      <c r="HIZ535" s="1"/>
      <c r="HJA535" s="1"/>
      <c r="HJB535" s="1"/>
      <c r="HJC535" s="1"/>
      <c r="HJD535" s="1"/>
      <c r="HJE535" s="1"/>
      <c r="HJF535" s="1"/>
      <c r="HJG535" s="1"/>
      <c r="HJH535" s="1"/>
      <c r="HJI535" s="1"/>
      <c r="HJJ535" s="1"/>
      <c r="HJK535" s="1"/>
      <c r="HJL535" s="1"/>
      <c r="HJM535" s="1"/>
      <c r="HJN535" s="1"/>
      <c r="HJO535" s="1"/>
      <c r="HJP535" s="1"/>
      <c r="HJQ535" s="1"/>
      <c r="HJR535" s="1"/>
      <c r="HJS535" s="1"/>
      <c r="HJT535" s="1"/>
      <c r="HJU535" s="1"/>
      <c r="HJV535" s="1"/>
      <c r="HJW535" s="1"/>
      <c r="HJX535" s="1"/>
      <c r="HJY535" s="1"/>
      <c r="HJZ535" s="1"/>
      <c r="HKA535" s="1"/>
      <c r="HKB535" s="1"/>
      <c r="HKC535" s="1"/>
      <c r="HKD535" s="1"/>
      <c r="HKE535" s="1"/>
      <c r="HKF535" s="1"/>
      <c r="HKG535" s="1"/>
      <c r="HKH535" s="1"/>
      <c r="HKI535" s="1"/>
      <c r="HKJ535" s="1"/>
      <c r="HKK535" s="1"/>
      <c r="HKL535" s="1"/>
      <c r="HKM535" s="1"/>
      <c r="HKN535" s="1"/>
      <c r="HKO535" s="1"/>
      <c r="HKP535" s="1"/>
      <c r="HKQ535" s="1"/>
      <c r="HKR535" s="1"/>
      <c r="HKS535" s="1"/>
      <c r="HKT535" s="1"/>
      <c r="HKU535" s="1"/>
      <c r="HKV535" s="1"/>
      <c r="HKW535" s="1"/>
      <c r="HKX535" s="1"/>
      <c r="HKY535" s="1"/>
      <c r="HKZ535" s="1"/>
      <c r="HLA535" s="1"/>
      <c r="HLB535" s="1"/>
      <c r="HLC535" s="1"/>
      <c r="HLD535" s="1"/>
      <c r="HLE535" s="1"/>
      <c r="HLF535" s="1"/>
      <c r="HLG535" s="1"/>
      <c r="HLH535" s="1"/>
      <c r="HLI535" s="1"/>
      <c r="HLJ535" s="1"/>
      <c r="HLK535" s="1"/>
      <c r="HLL535" s="1"/>
      <c r="HLM535" s="1"/>
      <c r="HLN535" s="1"/>
      <c r="HLO535" s="1"/>
      <c r="HLP535" s="1"/>
      <c r="HLQ535" s="1"/>
      <c r="HLR535" s="1"/>
      <c r="HLS535" s="1"/>
      <c r="HLT535" s="1"/>
      <c r="HLU535" s="1"/>
      <c r="HLV535" s="1"/>
      <c r="HLW535" s="1"/>
      <c r="HLX535" s="1"/>
      <c r="HLY535" s="1"/>
      <c r="HLZ535" s="1"/>
      <c r="HMA535" s="1"/>
      <c r="HMB535" s="1"/>
      <c r="HMC535" s="1"/>
      <c r="HMD535" s="1"/>
      <c r="HME535" s="1"/>
      <c r="HMF535" s="1"/>
      <c r="HMG535" s="1"/>
      <c r="HMH535" s="1"/>
      <c r="HMI535" s="1"/>
      <c r="HMJ535" s="1"/>
      <c r="HMK535" s="1"/>
      <c r="HML535" s="1"/>
      <c r="HMM535" s="1"/>
      <c r="HMN535" s="1"/>
      <c r="HMO535" s="1"/>
      <c r="HMP535" s="1"/>
      <c r="HMQ535" s="1"/>
      <c r="HMR535" s="1"/>
      <c r="HMS535" s="1"/>
      <c r="HMT535" s="1"/>
      <c r="HMU535" s="1"/>
      <c r="HMV535" s="1"/>
      <c r="HMW535" s="1"/>
      <c r="HMX535" s="1"/>
      <c r="HMY535" s="1"/>
      <c r="HMZ535" s="1"/>
      <c r="HNA535" s="1"/>
      <c r="HNB535" s="1"/>
      <c r="HNC535" s="1"/>
      <c r="HND535" s="1"/>
      <c r="HNE535" s="1"/>
      <c r="HNF535" s="1"/>
      <c r="HNG535" s="1"/>
      <c r="HNH535" s="1"/>
      <c r="HNI535" s="1"/>
      <c r="HNJ535" s="1"/>
      <c r="HNK535" s="1"/>
      <c r="HNL535" s="1"/>
      <c r="HNM535" s="1"/>
      <c r="HNN535" s="1"/>
      <c r="HNO535" s="1"/>
      <c r="HNP535" s="1"/>
      <c r="HNQ535" s="1"/>
      <c r="HNR535" s="1"/>
      <c r="HNS535" s="1"/>
      <c r="HNT535" s="1"/>
      <c r="HNU535" s="1"/>
      <c r="HNV535" s="1"/>
      <c r="HNW535" s="1"/>
      <c r="HNX535" s="1"/>
      <c r="HNY535" s="1"/>
      <c r="HNZ535" s="1"/>
      <c r="HOA535" s="1"/>
      <c r="HOB535" s="1"/>
      <c r="HOC535" s="1"/>
      <c r="HOD535" s="1"/>
      <c r="HOE535" s="1"/>
      <c r="HOF535" s="1"/>
      <c r="HOG535" s="1"/>
      <c r="HOH535" s="1"/>
      <c r="HOI535" s="1"/>
      <c r="HOJ535" s="1"/>
      <c r="HOK535" s="1"/>
      <c r="HOL535" s="1"/>
      <c r="HOM535" s="1"/>
      <c r="HON535" s="1"/>
      <c r="HOO535" s="1"/>
      <c r="HOP535" s="1"/>
      <c r="HOQ535" s="1"/>
      <c r="HOR535" s="1"/>
      <c r="HOS535" s="1"/>
      <c r="HOT535" s="1"/>
      <c r="HOU535" s="1"/>
      <c r="HOV535" s="1"/>
      <c r="HOW535" s="1"/>
      <c r="HOX535" s="1"/>
      <c r="HOY535" s="1"/>
      <c r="HOZ535" s="1"/>
      <c r="HPA535" s="1"/>
      <c r="HPB535" s="1"/>
      <c r="HPC535" s="1"/>
      <c r="HPD535" s="1"/>
      <c r="HPE535" s="1"/>
      <c r="HPF535" s="1"/>
      <c r="HPG535" s="1"/>
      <c r="HPH535" s="1"/>
      <c r="HPI535" s="1"/>
      <c r="HPJ535" s="1"/>
      <c r="HPK535" s="1"/>
      <c r="HPL535" s="1"/>
      <c r="HPM535" s="1"/>
      <c r="HPN535" s="1"/>
      <c r="HPO535" s="1"/>
      <c r="HPP535" s="1"/>
      <c r="HPQ535" s="1"/>
      <c r="HPR535" s="1"/>
      <c r="HPS535" s="1"/>
      <c r="HPT535" s="1"/>
      <c r="HPU535" s="1"/>
      <c r="HPV535" s="1"/>
      <c r="HPW535" s="1"/>
      <c r="HPX535" s="1"/>
      <c r="HPY535" s="1"/>
      <c r="HPZ535" s="1"/>
      <c r="HQA535" s="1"/>
      <c r="HQB535" s="1"/>
      <c r="HQC535" s="1"/>
      <c r="HQD535" s="1"/>
      <c r="HQE535" s="1"/>
      <c r="HQF535" s="1"/>
      <c r="HQG535" s="1"/>
      <c r="HQH535" s="1"/>
      <c r="HQI535" s="1"/>
      <c r="HQJ535" s="1"/>
      <c r="HQK535" s="1"/>
      <c r="HQL535" s="1"/>
      <c r="HQM535" s="1"/>
      <c r="HQN535" s="1"/>
      <c r="HQO535" s="1"/>
      <c r="HQP535" s="1"/>
      <c r="HQQ535" s="1"/>
      <c r="HQR535" s="1"/>
      <c r="HQS535" s="1"/>
      <c r="HQT535" s="1"/>
      <c r="HQU535" s="1"/>
      <c r="HQV535" s="1"/>
      <c r="HQW535" s="1"/>
      <c r="HQX535" s="1"/>
      <c r="HQY535" s="1"/>
      <c r="HQZ535" s="1"/>
      <c r="HRA535" s="1"/>
      <c r="HRB535" s="1"/>
      <c r="HRC535" s="1"/>
      <c r="HRD535" s="1"/>
      <c r="HRE535" s="1"/>
      <c r="HRF535" s="1"/>
      <c r="HRG535" s="1"/>
      <c r="HRH535" s="1"/>
      <c r="HRI535" s="1"/>
      <c r="HRJ535" s="1"/>
      <c r="HRK535" s="1"/>
      <c r="HRL535" s="1"/>
      <c r="HRM535" s="1"/>
      <c r="HRN535" s="1"/>
      <c r="HRO535" s="1"/>
      <c r="HRP535" s="1"/>
      <c r="HRQ535" s="1"/>
      <c r="HRR535" s="1"/>
      <c r="HRS535" s="1"/>
      <c r="HRT535" s="1"/>
      <c r="HRU535" s="1"/>
      <c r="HRV535" s="1"/>
      <c r="HRW535" s="1"/>
      <c r="HRX535" s="1"/>
      <c r="HRY535" s="1"/>
      <c r="HRZ535" s="1"/>
      <c r="HSA535" s="1"/>
      <c r="HSB535" s="1"/>
      <c r="HSC535" s="1"/>
      <c r="HSD535" s="1"/>
      <c r="HSE535" s="1"/>
      <c r="HSF535" s="1"/>
      <c r="HSG535" s="1"/>
      <c r="HSH535" s="1"/>
      <c r="HSI535" s="1"/>
      <c r="HSJ535" s="1"/>
      <c r="HSK535" s="1"/>
      <c r="HSL535" s="1"/>
      <c r="HSM535" s="1"/>
      <c r="HSN535" s="1"/>
      <c r="HSO535" s="1"/>
      <c r="HSP535" s="1"/>
      <c r="HSQ535" s="1"/>
      <c r="HSR535" s="1"/>
      <c r="HSS535" s="1"/>
      <c r="HST535" s="1"/>
      <c r="HSU535" s="1"/>
      <c r="HSV535" s="1"/>
      <c r="HSW535" s="1"/>
      <c r="HSX535" s="1"/>
      <c r="HSY535" s="1"/>
      <c r="HSZ535" s="1"/>
      <c r="HTA535" s="1"/>
      <c r="HTB535" s="1"/>
      <c r="HTC535" s="1"/>
      <c r="HTD535" s="1"/>
      <c r="HTE535" s="1"/>
      <c r="HTF535" s="1"/>
      <c r="HTG535" s="1"/>
      <c r="HTH535" s="1"/>
      <c r="HTI535" s="1"/>
      <c r="HTJ535" s="1"/>
      <c r="HTK535" s="1"/>
      <c r="HTL535" s="1"/>
      <c r="HTM535" s="1"/>
      <c r="HTN535" s="1"/>
      <c r="HTO535" s="1"/>
      <c r="HTP535" s="1"/>
      <c r="HTQ535" s="1"/>
      <c r="HTR535" s="1"/>
      <c r="HTS535" s="1"/>
      <c r="HTT535" s="1"/>
      <c r="HTU535" s="1"/>
      <c r="HTV535" s="1"/>
      <c r="HTW535" s="1"/>
      <c r="HTX535" s="1"/>
      <c r="HTY535" s="1"/>
      <c r="HTZ535" s="1"/>
      <c r="HUA535" s="1"/>
      <c r="HUB535" s="1"/>
      <c r="HUC535" s="1"/>
      <c r="HUD535" s="1"/>
      <c r="HUE535" s="1"/>
      <c r="HUF535" s="1"/>
      <c r="HUG535" s="1"/>
      <c r="HUH535" s="1"/>
      <c r="HUI535" s="1"/>
      <c r="HUJ535" s="1"/>
      <c r="HUK535" s="1"/>
      <c r="HUL535" s="1"/>
      <c r="HUM535" s="1"/>
      <c r="HUN535" s="1"/>
      <c r="HUO535" s="1"/>
      <c r="HUP535" s="1"/>
      <c r="HUQ535" s="1"/>
      <c r="HUR535" s="1"/>
      <c r="HUS535" s="1"/>
      <c r="HUT535" s="1"/>
      <c r="HUU535" s="1"/>
      <c r="HUV535" s="1"/>
      <c r="HUW535" s="1"/>
      <c r="HUX535" s="1"/>
      <c r="HUY535" s="1"/>
      <c r="HUZ535" s="1"/>
      <c r="HVA535" s="1"/>
      <c r="HVB535" s="1"/>
      <c r="HVC535" s="1"/>
      <c r="HVD535" s="1"/>
      <c r="HVE535" s="1"/>
      <c r="HVF535" s="1"/>
      <c r="HVG535" s="1"/>
      <c r="HVH535" s="1"/>
      <c r="HVI535" s="1"/>
      <c r="HVJ535" s="1"/>
      <c r="HVK535" s="1"/>
      <c r="HVL535" s="1"/>
      <c r="HVM535" s="1"/>
      <c r="HVN535" s="1"/>
      <c r="HVO535" s="1"/>
      <c r="HVP535" s="1"/>
      <c r="HVQ535" s="1"/>
      <c r="HVR535" s="1"/>
      <c r="HVS535" s="1"/>
      <c r="HVT535" s="1"/>
      <c r="HVU535" s="1"/>
      <c r="HVV535" s="1"/>
      <c r="HVW535" s="1"/>
      <c r="HVX535" s="1"/>
      <c r="HVY535" s="1"/>
      <c r="HVZ535" s="1"/>
      <c r="HWA535" s="1"/>
      <c r="HWB535" s="1"/>
      <c r="HWC535" s="1"/>
      <c r="HWD535" s="1"/>
      <c r="HWE535" s="1"/>
      <c r="HWF535" s="1"/>
      <c r="HWG535" s="1"/>
      <c r="HWH535" s="1"/>
      <c r="HWI535" s="1"/>
      <c r="HWJ535" s="1"/>
      <c r="HWK535" s="1"/>
      <c r="HWL535" s="1"/>
      <c r="HWM535" s="1"/>
      <c r="HWN535" s="1"/>
      <c r="HWO535" s="1"/>
      <c r="HWP535" s="1"/>
      <c r="HWQ535" s="1"/>
      <c r="HWR535" s="1"/>
      <c r="HWS535" s="1"/>
      <c r="HWT535" s="1"/>
      <c r="HWU535" s="1"/>
      <c r="HWV535" s="1"/>
      <c r="HWW535" s="1"/>
      <c r="HWX535" s="1"/>
      <c r="HWY535" s="1"/>
      <c r="HWZ535" s="1"/>
      <c r="HXA535" s="1"/>
      <c r="HXB535" s="1"/>
      <c r="HXC535" s="1"/>
      <c r="HXD535" s="1"/>
      <c r="HXE535" s="1"/>
      <c r="HXF535" s="1"/>
      <c r="HXG535" s="1"/>
      <c r="HXH535" s="1"/>
      <c r="HXI535" s="1"/>
      <c r="HXJ535" s="1"/>
      <c r="HXK535" s="1"/>
      <c r="HXL535" s="1"/>
      <c r="HXM535" s="1"/>
      <c r="HXN535" s="1"/>
      <c r="HXO535" s="1"/>
      <c r="HXP535" s="1"/>
      <c r="HXQ535" s="1"/>
      <c r="HXR535" s="1"/>
      <c r="HXS535" s="1"/>
      <c r="HXT535" s="1"/>
      <c r="HXU535" s="1"/>
      <c r="HXV535" s="1"/>
      <c r="HXW535" s="1"/>
      <c r="HXX535" s="1"/>
      <c r="HXY535" s="1"/>
      <c r="HXZ535" s="1"/>
      <c r="HYA535" s="1"/>
      <c r="HYB535" s="1"/>
      <c r="HYC535" s="1"/>
      <c r="HYD535" s="1"/>
      <c r="HYE535" s="1"/>
      <c r="HYF535" s="1"/>
      <c r="HYG535" s="1"/>
      <c r="HYH535" s="1"/>
      <c r="HYI535" s="1"/>
      <c r="HYJ535" s="1"/>
      <c r="HYK535" s="1"/>
      <c r="HYL535" s="1"/>
      <c r="HYM535" s="1"/>
      <c r="HYN535" s="1"/>
      <c r="HYO535" s="1"/>
      <c r="HYP535" s="1"/>
      <c r="HYQ535" s="1"/>
      <c r="HYR535" s="1"/>
      <c r="HYS535" s="1"/>
      <c r="HYT535" s="1"/>
      <c r="HYU535" s="1"/>
      <c r="HYV535" s="1"/>
      <c r="HYW535" s="1"/>
      <c r="HYX535" s="1"/>
      <c r="HYY535" s="1"/>
      <c r="HYZ535" s="1"/>
      <c r="HZA535" s="1"/>
      <c r="HZB535" s="1"/>
      <c r="HZC535" s="1"/>
      <c r="HZD535" s="1"/>
      <c r="HZE535" s="1"/>
      <c r="HZF535" s="1"/>
      <c r="HZG535" s="1"/>
      <c r="HZH535" s="1"/>
      <c r="HZI535" s="1"/>
      <c r="HZJ535" s="1"/>
      <c r="HZK535" s="1"/>
      <c r="HZL535" s="1"/>
      <c r="HZM535" s="1"/>
      <c r="HZN535" s="1"/>
      <c r="HZO535" s="1"/>
      <c r="HZP535" s="1"/>
      <c r="HZQ535" s="1"/>
      <c r="HZR535" s="1"/>
      <c r="HZS535" s="1"/>
      <c r="HZT535" s="1"/>
      <c r="HZU535" s="1"/>
      <c r="HZV535" s="1"/>
      <c r="HZW535" s="1"/>
      <c r="HZX535" s="1"/>
      <c r="HZY535" s="1"/>
      <c r="HZZ535" s="1"/>
      <c r="IAA535" s="1"/>
      <c r="IAB535" s="1"/>
      <c r="IAC535" s="1"/>
      <c r="IAD535" s="1"/>
      <c r="IAE535" s="1"/>
      <c r="IAF535" s="1"/>
      <c r="IAG535" s="1"/>
      <c r="IAH535" s="1"/>
      <c r="IAI535" s="1"/>
      <c r="IAJ535" s="1"/>
      <c r="IAK535" s="1"/>
      <c r="IAL535" s="1"/>
      <c r="IAM535" s="1"/>
      <c r="IAN535" s="1"/>
      <c r="IAO535" s="1"/>
      <c r="IAP535" s="1"/>
      <c r="IAQ535" s="1"/>
      <c r="IAR535" s="1"/>
      <c r="IAS535" s="1"/>
      <c r="IAT535" s="1"/>
      <c r="IAU535" s="1"/>
      <c r="IAV535" s="1"/>
      <c r="IAW535" s="1"/>
      <c r="IAX535" s="1"/>
      <c r="IAY535" s="1"/>
      <c r="IAZ535" s="1"/>
      <c r="IBA535" s="1"/>
      <c r="IBB535" s="1"/>
      <c r="IBC535" s="1"/>
      <c r="IBD535" s="1"/>
      <c r="IBE535" s="1"/>
      <c r="IBF535" s="1"/>
      <c r="IBG535" s="1"/>
      <c r="IBH535" s="1"/>
      <c r="IBI535" s="1"/>
      <c r="IBJ535" s="1"/>
      <c r="IBK535" s="1"/>
      <c r="IBL535" s="1"/>
      <c r="IBM535" s="1"/>
      <c r="IBN535" s="1"/>
      <c r="IBO535" s="1"/>
      <c r="IBP535" s="1"/>
      <c r="IBQ535" s="1"/>
      <c r="IBR535" s="1"/>
      <c r="IBS535" s="1"/>
      <c r="IBT535" s="1"/>
      <c r="IBU535" s="1"/>
      <c r="IBV535" s="1"/>
      <c r="IBW535" s="1"/>
      <c r="IBX535" s="1"/>
      <c r="IBY535" s="1"/>
      <c r="IBZ535" s="1"/>
      <c r="ICA535" s="1"/>
      <c r="ICB535" s="1"/>
      <c r="ICC535" s="1"/>
      <c r="ICD535" s="1"/>
      <c r="ICE535" s="1"/>
      <c r="ICF535" s="1"/>
      <c r="ICG535" s="1"/>
      <c r="ICH535" s="1"/>
      <c r="ICI535" s="1"/>
      <c r="ICJ535" s="1"/>
      <c r="ICK535" s="1"/>
      <c r="ICL535" s="1"/>
      <c r="ICM535" s="1"/>
      <c r="ICN535" s="1"/>
      <c r="ICO535" s="1"/>
      <c r="ICP535" s="1"/>
      <c r="ICQ535" s="1"/>
      <c r="ICR535" s="1"/>
      <c r="ICS535" s="1"/>
      <c r="ICT535" s="1"/>
      <c r="ICU535" s="1"/>
      <c r="ICV535" s="1"/>
      <c r="ICW535" s="1"/>
      <c r="ICX535" s="1"/>
      <c r="ICY535" s="1"/>
      <c r="ICZ535" s="1"/>
      <c r="IDA535" s="1"/>
      <c r="IDB535" s="1"/>
      <c r="IDC535" s="1"/>
      <c r="IDD535" s="1"/>
      <c r="IDE535" s="1"/>
      <c r="IDF535" s="1"/>
      <c r="IDG535" s="1"/>
      <c r="IDH535" s="1"/>
      <c r="IDI535" s="1"/>
      <c r="IDJ535" s="1"/>
      <c r="IDK535" s="1"/>
      <c r="IDL535" s="1"/>
      <c r="IDM535" s="1"/>
      <c r="IDN535" s="1"/>
      <c r="IDO535" s="1"/>
      <c r="IDP535" s="1"/>
      <c r="IDQ535" s="1"/>
      <c r="IDR535" s="1"/>
      <c r="IDS535" s="1"/>
      <c r="IDT535" s="1"/>
      <c r="IDU535" s="1"/>
      <c r="IDV535" s="1"/>
      <c r="IDW535" s="1"/>
      <c r="IDX535" s="1"/>
      <c r="IDY535" s="1"/>
      <c r="IDZ535" s="1"/>
      <c r="IEA535" s="1"/>
      <c r="IEB535" s="1"/>
      <c r="IEC535" s="1"/>
      <c r="IED535" s="1"/>
      <c r="IEE535" s="1"/>
      <c r="IEF535" s="1"/>
      <c r="IEG535" s="1"/>
      <c r="IEH535" s="1"/>
      <c r="IEI535" s="1"/>
      <c r="IEJ535" s="1"/>
      <c r="IEK535" s="1"/>
      <c r="IEL535" s="1"/>
      <c r="IEM535" s="1"/>
      <c r="IEN535" s="1"/>
      <c r="IEO535" s="1"/>
      <c r="IEP535" s="1"/>
      <c r="IEQ535" s="1"/>
      <c r="IER535" s="1"/>
      <c r="IES535" s="1"/>
      <c r="IET535" s="1"/>
      <c r="IEU535" s="1"/>
      <c r="IEV535" s="1"/>
      <c r="IEW535" s="1"/>
      <c r="IEX535" s="1"/>
      <c r="IEY535" s="1"/>
      <c r="IEZ535" s="1"/>
      <c r="IFA535" s="1"/>
      <c r="IFB535" s="1"/>
      <c r="IFC535" s="1"/>
      <c r="IFD535" s="1"/>
      <c r="IFE535" s="1"/>
      <c r="IFF535" s="1"/>
      <c r="IFG535" s="1"/>
      <c r="IFH535" s="1"/>
      <c r="IFI535" s="1"/>
      <c r="IFJ535" s="1"/>
      <c r="IFK535" s="1"/>
      <c r="IFL535" s="1"/>
      <c r="IFM535" s="1"/>
      <c r="IFN535" s="1"/>
      <c r="IFO535" s="1"/>
      <c r="IFP535" s="1"/>
      <c r="IFQ535" s="1"/>
      <c r="IFR535" s="1"/>
      <c r="IFS535" s="1"/>
      <c r="IFT535" s="1"/>
      <c r="IFU535" s="1"/>
      <c r="IFV535" s="1"/>
      <c r="IFW535" s="1"/>
      <c r="IFX535" s="1"/>
      <c r="IFY535" s="1"/>
      <c r="IFZ535" s="1"/>
      <c r="IGA535" s="1"/>
      <c r="IGB535" s="1"/>
      <c r="IGC535" s="1"/>
      <c r="IGD535" s="1"/>
      <c r="IGE535" s="1"/>
      <c r="IGF535" s="1"/>
      <c r="IGG535" s="1"/>
      <c r="IGH535" s="1"/>
      <c r="IGI535" s="1"/>
      <c r="IGJ535" s="1"/>
      <c r="IGK535" s="1"/>
      <c r="IGL535" s="1"/>
      <c r="IGM535" s="1"/>
      <c r="IGN535" s="1"/>
      <c r="IGO535" s="1"/>
      <c r="IGP535" s="1"/>
      <c r="IGQ535" s="1"/>
      <c r="IGR535" s="1"/>
      <c r="IGS535" s="1"/>
      <c r="IGT535" s="1"/>
      <c r="IGU535" s="1"/>
      <c r="IGV535" s="1"/>
      <c r="IGW535" s="1"/>
      <c r="IGX535" s="1"/>
      <c r="IGY535" s="1"/>
      <c r="IGZ535" s="1"/>
      <c r="IHA535" s="1"/>
      <c r="IHB535" s="1"/>
      <c r="IHC535" s="1"/>
      <c r="IHD535" s="1"/>
      <c r="IHE535" s="1"/>
      <c r="IHF535" s="1"/>
      <c r="IHG535" s="1"/>
      <c r="IHH535" s="1"/>
      <c r="IHI535" s="1"/>
      <c r="IHJ535" s="1"/>
      <c r="IHK535" s="1"/>
      <c r="IHL535" s="1"/>
      <c r="IHM535" s="1"/>
      <c r="IHN535" s="1"/>
      <c r="IHO535" s="1"/>
      <c r="IHP535" s="1"/>
      <c r="IHQ535" s="1"/>
      <c r="IHR535" s="1"/>
      <c r="IHS535" s="1"/>
      <c r="IHT535" s="1"/>
      <c r="IHU535" s="1"/>
      <c r="IHV535" s="1"/>
      <c r="IHW535" s="1"/>
      <c r="IHX535" s="1"/>
      <c r="IHY535" s="1"/>
      <c r="IHZ535" s="1"/>
      <c r="IIA535" s="1"/>
      <c r="IIB535" s="1"/>
      <c r="IIC535" s="1"/>
      <c r="IID535" s="1"/>
      <c r="IIE535" s="1"/>
      <c r="IIF535" s="1"/>
      <c r="IIG535" s="1"/>
      <c r="IIH535" s="1"/>
      <c r="III535" s="1"/>
      <c r="IIJ535" s="1"/>
      <c r="IIK535" s="1"/>
      <c r="IIL535" s="1"/>
      <c r="IIM535" s="1"/>
      <c r="IIN535" s="1"/>
      <c r="IIO535" s="1"/>
      <c r="IIP535" s="1"/>
      <c r="IIQ535" s="1"/>
      <c r="IIR535" s="1"/>
      <c r="IIS535" s="1"/>
      <c r="IIT535" s="1"/>
      <c r="IIU535" s="1"/>
      <c r="IIV535" s="1"/>
      <c r="IIW535" s="1"/>
      <c r="IIX535" s="1"/>
      <c r="IIY535" s="1"/>
      <c r="IIZ535" s="1"/>
      <c r="IJA535" s="1"/>
      <c r="IJB535" s="1"/>
      <c r="IJC535" s="1"/>
      <c r="IJD535" s="1"/>
      <c r="IJE535" s="1"/>
      <c r="IJF535" s="1"/>
      <c r="IJG535" s="1"/>
      <c r="IJH535" s="1"/>
      <c r="IJI535" s="1"/>
      <c r="IJJ535" s="1"/>
      <c r="IJK535" s="1"/>
      <c r="IJL535" s="1"/>
      <c r="IJM535" s="1"/>
      <c r="IJN535" s="1"/>
      <c r="IJO535" s="1"/>
      <c r="IJP535" s="1"/>
      <c r="IJQ535" s="1"/>
      <c r="IJR535" s="1"/>
      <c r="IJS535" s="1"/>
      <c r="IJT535" s="1"/>
      <c r="IJU535" s="1"/>
      <c r="IJV535" s="1"/>
      <c r="IJW535" s="1"/>
      <c r="IJX535" s="1"/>
      <c r="IJY535" s="1"/>
      <c r="IJZ535" s="1"/>
      <c r="IKA535" s="1"/>
      <c r="IKB535" s="1"/>
      <c r="IKC535" s="1"/>
      <c r="IKD535" s="1"/>
      <c r="IKE535" s="1"/>
      <c r="IKF535" s="1"/>
      <c r="IKG535" s="1"/>
      <c r="IKH535" s="1"/>
      <c r="IKI535" s="1"/>
      <c r="IKJ535" s="1"/>
      <c r="IKK535" s="1"/>
      <c r="IKL535" s="1"/>
      <c r="IKM535" s="1"/>
      <c r="IKN535" s="1"/>
      <c r="IKO535" s="1"/>
      <c r="IKP535" s="1"/>
      <c r="IKQ535" s="1"/>
      <c r="IKR535" s="1"/>
      <c r="IKS535" s="1"/>
      <c r="IKT535" s="1"/>
      <c r="IKU535" s="1"/>
      <c r="IKV535" s="1"/>
      <c r="IKW535" s="1"/>
      <c r="IKX535" s="1"/>
      <c r="IKY535" s="1"/>
      <c r="IKZ535" s="1"/>
      <c r="ILA535" s="1"/>
      <c r="ILB535" s="1"/>
      <c r="ILC535" s="1"/>
      <c r="ILD535" s="1"/>
      <c r="ILE535" s="1"/>
      <c r="ILF535" s="1"/>
      <c r="ILG535" s="1"/>
      <c r="ILH535" s="1"/>
      <c r="ILI535" s="1"/>
      <c r="ILJ535" s="1"/>
      <c r="ILK535" s="1"/>
      <c r="ILL535" s="1"/>
      <c r="ILM535" s="1"/>
      <c r="ILN535" s="1"/>
      <c r="ILO535" s="1"/>
      <c r="ILP535" s="1"/>
      <c r="ILQ535" s="1"/>
      <c r="ILR535" s="1"/>
      <c r="ILS535" s="1"/>
      <c r="ILT535" s="1"/>
      <c r="ILU535" s="1"/>
      <c r="ILV535" s="1"/>
      <c r="ILW535" s="1"/>
      <c r="ILX535" s="1"/>
      <c r="ILY535" s="1"/>
      <c r="ILZ535" s="1"/>
      <c r="IMA535" s="1"/>
      <c r="IMB535" s="1"/>
      <c r="IMC535" s="1"/>
      <c r="IMD535" s="1"/>
      <c r="IME535" s="1"/>
      <c r="IMF535" s="1"/>
      <c r="IMG535" s="1"/>
      <c r="IMH535" s="1"/>
      <c r="IMI535" s="1"/>
      <c r="IMJ535" s="1"/>
      <c r="IMK535" s="1"/>
      <c r="IML535" s="1"/>
      <c r="IMM535" s="1"/>
      <c r="IMN535" s="1"/>
      <c r="IMO535" s="1"/>
      <c r="IMP535" s="1"/>
      <c r="IMQ535" s="1"/>
      <c r="IMR535" s="1"/>
      <c r="IMS535" s="1"/>
      <c r="IMT535" s="1"/>
      <c r="IMU535" s="1"/>
      <c r="IMV535" s="1"/>
      <c r="IMW535" s="1"/>
      <c r="IMX535" s="1"/>
      <c r="IMY535" s="1"/>
      <c r="IMZ535" s="1"/>
      <c r="INA535" s="1"/>
      <c r="INB535" s="1"/>
      <c r="INC535" s="1"/>
      <c r="IND535" s="1"/>
      <c r="INE535" s="1"/>
      <c r="INF535" s="1"/>
      <c r="ING535" s="1"/>
      <c r="INH535" s="1"/>
      <c r="INI535" s="1"/>
      <c r="INJ535" s="1"/>
      <c r="INK535" s="1"/>
      <c r="INL535" s="1"/>
      <c r="INM535" s="1"/>
      <c r="INN535" s="1"/>
      <c r="INO535" s="1"/>
      <c r="INP535" s="1"/>
      <c r="INQ535" s="1"/>
      <c r="INR535" s="1"/>
      <c r="INS535" s="1"/>
      <c r="INT535" s="1"/>
      <c r="INU535" s="1"/>
      <c r="INV535" s="1"/>
      <c r="INW535" s="1"/>
      <c r="INX535" s="1"/>
      <c r="INY535" s="1"/>
      <c r="INZ535" s="1"/>
      <c r="IOA535" s="1"/>
      <c r="IOB535" s="1"/>
      <c r="IOC535" s="1"/>
      <c r="IOD535" s="1"/>
      <c r="IOE535" s="1"/>
      <c r="IOF535" s="1"/>
      <c r="IOG535" s="1"/>
      <c r="IOH535" s="1"/>
      <c r="IOI535" s="1"/>
      <c r="IOJ535" s="1"/>
      <c r="IOK535" s="1"/>
      <c r="IOL535" s="1"/>
      <c r="IOM535" s="1"/>
      <c r="ION535" s="1"/>
      <c r="IOO535" s="1"/>
      <c r="IOP535" s="1"/>
      <c r="IOQ535" s="1"/>
      <c r="IOR535" s="1"/>
      <c r="IOS535" s="1"/>
      <c r="IOT535" s="1"/>
      <c r="IOU535" s="1"/>
      <c r="IOV535" s="1"/>
      <c r="IOW535" s="1"/>
      <c r="IOX535" s="1"/>
      <c r="IOY535" s="1"/>
      <c r="IOZ535" s="1"/>
      <c r="IPA535" s="1"/>
      <c r="IPB535" s="1"/>
      <c r="IPC535" s="1"/>
      <c r="IPD535" s="1"/>
      <c r="IPE535" s="1"/>
      <c r="IPF535" s="1"/>
      <c r="IPG535" s="1"/>
      <c r="IPH535" s="1"/>
      <c r="IPI535" s="1"/>
      <c r="IPJ535" s="1"/>
      <c r="IPK535" s="1"/>
      <c r="IPL535" s="1"/>
      <c r="IPM535" s="1"/>
      <c r="IPN535" s="1"/>
      <c r="IPO535" s="1"/>
      <c r="IPP535" s="1"/>
      <c r="IPQ535" s="1"/>
      <c r="IPR535" s="1"/>
      <c r="IPS535" s="1"/>
      <c r="IPT535" s="1"/>
      <c r="IPU535" s="1"/>
      <c r="IPV535" s="1"/>
      <c r="IPW535" s="1"/>
      <c r="IPX535" s="1"/>
      <c r="IPY535" s="1"/>
      <c r="IPZ535" s="1"/>
      <c r="IQA535" s="1"/>
      <c r="IQB535" s="1"/>
      <c r="IQC535" s="1"/>
      <c r="IQD535" s="1"/>
      <c r="IQE535" s="1"/>
      <c r="IQF535" s="1"/>
      <c r="IQG535" s="1"/>
      <c r="IQH535" s="1"/>
      <c r="IQI535" s="1"/>
      <c r="IQJ535" s="1"/>
      <c r="IQK535" s="1"/>
      <c r="IQL535" s="1"/>
      <c r="IQM535" s="1"/>
      <c r="IQN535" s="1"/>
      <c r="IQO535" s="1"/>
      <c r="IQP535" s="1"/>
      <c r="IQQ535" s="1"/>
      <c r="IQR535" s="1"/>
      <c r="IQS535" s="1"/>
      <c r="IQT535" s="1"/>
      <c r="IQU535" s="1"/>
      <c r="IQV535" s="1"/>
      <c r="IQW535" s="1"/>
      <c r="IQX535" s="1"/>
      <c r="IQY535" s="1"/>
      <c r="IQZ535" s="1"/>
      <c r="IRA535" s="1"/>
      <c r="IRB535" s="1"/>
      <c r="IRC535" s="1"/>
      <c r="IRD535" s="1"/>
      <c r="IRE535" s="1"/>
      <c r="IRF535" s="1"/>
      <c r="IRG535" s="1"/>
      <c r="IRH535" s="1"/>
      <c r="IRI535" s="1"/>
      <c r="IRJ535" s="1"/>
      <c r="IRK535" s="1"/>
      <c r="IRL535" s="1"/>
      <c r="IRM535" s="1"/>
      <c r="IRN535" s="1"/>
      <c r="IRO535" s="1"/>
      <c r="IRP535" s="1"/>
      <c r="IRQ535" s="1"/>
      <c r="IRR535" s="1"/>
      <c r="IRS535" s="1"/>
      <c r="IRT535" s="1"/>
      <c r="IRU535" s="1"/>
      <c r="IRV535" s="1"/>
      <c r="IRW535" s="1"/>
      <c r="IRX535" s="1"/>
      <c r="IRY535" s="1"/>
      <c r="IRZ535" s="1"/>
      <c r="ISA535" s="1"/>
      <c r="ISB535" s="1"/>
      <c r="ISC535" s="1"/>
      <c r="ISD535" s="1"/>
      <c r="ISE535" s="1"/>
      <c r="ISF535" s="1"/>
      <c r="ISG535" s="1"/>
      <c r="ISH535" s="1"/>
      <c r="ISI535" s="1"/>
      <c r="ISJ535" s="1"/>
      <c r="ISK535" s="1"/>
      <c r="ISL535" s="1"/>
      <c r="ISM535" s="1"/>
      <c r="ISN535" s="1"/>
      <c r="ISO535" s="1"/>
      <c r="ISP535" s="1"/>
      <c r="ISQ535" s="1"/>
      <c r="ISR535" s="1"/>
      <c r="ISS535" s="1"/>
      <c r="IST535" s="1"/>
      <c r="ISU535" s="1"/>
      <c r="ISV535" s="1"/>
      <c r="ISW535" s="1"/>
      <c r="ISX535" s="1"/>
      <c r="ISY535" s="1"/>
      <c r="ISZ535" s="1"/>
      <c r="ITA535" s="1"/>
      <c r="ITB535" s="1"/>
      <c r="ITC535" s="1"/>
      <c r="ITD535" s="1"/>
      <c r="ITE535" s="1"/>
      <c r="ITF535" s="1"/>
      <c r="ITG535" s="1"/>
      <c r="ITH535" s="1"/>
      <c r="ITI535" s="1"/>
      <c r="ITJ535" s="1"/>
      <c r="ITK535" s="1"/>
      <c r="ITL535" s="1"/>
      <c r="ITM535" s="1"/>
      <c r="ITN535" s="1"/>
      <c r="ITO535" s="1"/>
      <c r="ITP535" s="1"/>
      <c r="ITQ535" s="1"/>
      <c r="ITR535" s="1"/>
      <c r="ITS535" s="1"/>
      <c r="ITT535" s="1"/>
      <c r="ITU535" s="1"/>
      <c r="ITV535" s="1"/>
      <c r="ITW535" s="1"/>
      <c r="ITX535" s="1"/>
      <c r="ITY535" s="1"/>
      <c r="ITZ535" s="1"/>
      <c r="IUA535" s="1"/>
      <c r="IUB535" s="1"/>
      <c r="IUC535" s="1"/>
      <c r="IUD535" s="1"/>
      <c r="IUE535" s="1"/>
      <c r="IUF535" s="1"/>
      <c r="IUG535" s="1"/>
      <c r="IUH535" s="1"/>
      <c r="IUI535" s="1"/>
      <c r="IUJ535" s="1"/>
      <c r="IUK535" s="1"/>
      <c r="IUL535" s="1"/>
      <c r="IUM535" s="1"/>
      <c r="IUN535" s="1"/>
      <c r="IUO535" s="1"/>
      <c r="IUP535" s="1"/>
      <c r="IUQ535" s="1"/>
      <c r="IUR535" s="1"/>
      <c r="IUS535" s="1"/>
      <c r="IUT535" s="1"/>
      <c r="IUU535" s="1"/>
      <c r="IUV535" s="1"/>
      <c r="IUW535" s="1"/>
      <c r="IUX535" s="1"/>
      <c r="IUY535" s="1"/>
      <c r="IUZ535" s="1"/>
      <c r="IVA535" s="1"/>
      <c r="IVB535" s="1"/>
      <c r="IVC535" s="1"/>
      <c r="IVD535" s="1"/>
      <c r="IVE535" s="1"/>
      <c r="IVF535" s="1"/>
      <c r="IVG535" s="1"/>
      <c r="IVH535" s="1"/>
      <c r="IVI535" s="1"/>
      <c r="IVJ535" s="1"/>
      <c r="IVK535" s="1"/>
      <c r="IVL535" s="1"/>
      <c r="IVM535" s="1"/>
      <c r="IVN535" s="1"/>
      <c r="IVO535" s="1"/>
      <c r="IVP535" s="1"/>
      <c r="IVQ535" s="1"/>
      <c r="IVR535" s="1"/>
      <c r="IVS535" s="1"/>
      <c r="IVT535" s="1"/>
      <c r="IVU535" s="1"/>
      <c r="IVV535" s="1"/>
      <c r="IVW535" s="1"/>
      <c r="IVX535" s="1"/>
      <c r="IVY535" s="1"/>
      <c r="IVZ535" s="1"/>
      <c r="IWA535" s="1"/>
      <c r="IWB535" s="1"/>
      <c r="IWC535" s="1"/>
      <c r="IWD535" s="1"/>
      <c r="IWE535" s="1"/>
      <c r="IWF535" s="1"/>
      <c r="IWG535" s="1"/>
      <c r="IWH535" s="1"/>
      <c r="IWI535" s="1"/>
      <c r="IWJ535" s="1"/>
      <c r="IWK535" s="1"/>
      <c r="IWL535" s="1"/>
      <c r="IWM535" s="1"/>
      <c r="IWN535" s="1"/>
      <c r="IWO535" s="1"/>
      <c r="IWP535" s="1"/>
      <c r="IWQ535" s="1"/>
      <c r="IWR535" s="1"/>
      <c r="IWS535" s="1"/>
      <c r="IWT535" s="1"/>
      <c r="IWU535" s="1"/>
      <c r="IWV535" s="1"/>
      <c r="IWW535" s="1"/>
      <c r="IWX535" s="1"/>
      <c r="IWY535" s="1"/>
      <c r="IWZ535" s="1"/>
      <c r="IXA535" s="1"/>
      <c r="IXB535" s="1"/>
      <c r="IXC535" s="1"/>
      <c r="IXD535" s="1"/>
      <c r="IXE535" s="1"/>
      <c r="IXF535" s="1"/>
      <c r="IXG535" s="1"/>
      <c r="IXH535" s="1"/>
      <c r="IXI535" s="1"/>
      <c r="IXJ535" s="1"/>
      <c r="IXK535" s="1"/>
      <c r="IXL535" s="1"/>
      <c r="IXM535" s="1"/>
      <c r="IXN535" s="1"/>
      <c r="IXO535" s="1"/>
      <c r="IXP535" s="1"/>
      <c r="IXQ535" s="1"/>
      <c r="IXR535" s="1"/>
      <c r="IXS535" s="1"/>
      <c r="IXT535" s="1"/>
      <c r="IXU535" s="1"/>
      <c r="IXV535" s="1"/>
      <c r="IXW535" s="1"/>
      <c r="IXX535" s="1"/>
      <c r="IXY535" s="1"/>
      <c r="IXZ535" s="1"/>
      <c r="IYA535" s="1"/>
      <c r="IYB535" s="1"/>
      <c r="IYC535" s="1"/>
      <c r="IYD535" s="1"/>
      <c r="IYE535" s="1"/>
      <c r="IYF535" s="1"/>
      <c r="IYG535" s="1"/>
      <c r="IYH535" s="1"/>
      <c r="IYI535" s="1"/>
      <c r="IYJ535" s="1"/>
      <c r="IYK535" s="1"/>
      <c r="IYL535" s="1"/>
      <c r="IYM535" s="1"/>
      <c r="IYN535" s="1"/>
      <c r="IYO535" s="1"/>
      <c r="IYP535" s="1"/>
      <c r="IYQ535" s="1"/>
      <c r="IYR535" s="1"/>
      <c r="IYS535" s="1"/>
      <c r="IYT535" s="1"/>
      <c r="IYU535" s="1"/>
      <c r="IYV535" s="1"/>
      <c r="IYW535" s="1"/>
      <c r="IYX535" s="1"/>
      <c r="IYY535" s="1"/>
      <c r="IYZ535" s="1"/>
      <c r="IZA535" s="1"/>
      <c r="IZB535" s="1"/>
      <c r="IZC535" s="1"/>
      <c r="IZD535" s="1"/>
      <c r="IZE535" s="1"/>
      <c r="IZF535" s="1"/>
      <c r="IZG535" s="1"/>
      <c r="IZH535" s="1"/>
      <c r="IZI535" s="1"/>
      <c r="IZJ535" s="1"/>
      <c r="IZK535" s="1"/>
      <c r="IZL535" s="1"/>
      <c r="IZM535" s="1"/>
      <c r="IZN535" s="1"/>
      <c r="IZO535" s="1"/>
      <c r="IZP535" s="1"/>
      <c r="IZQ535" s="1"/>
      <c r="IZR535" s="1"/>
      <c r="IZS535" s="1"/>
      <c r="IZT535" s="1"/>
      <c r="IZU535" s="1"/>
      <c r="IZV535" s="1"/>
      <c r="IZW535" s="1"/>
      <c r="IZX535" s="1"/>
      <c r="IZY535" s="1"/>
      <c r="IZZ535" s="1"/>
      <c r="JAA535" s="1"/>
      <c r="JAB535" s="1"/>
      <c r="JAC535" s="1"/>
      <c r="JAD535" s="1"/>
      <c r="JAE535" s="1"/>
      <c r="JAF535" s="1"/>
      <c r="JAG535" s="1"/>
      <c r="JAH535" s="1"/>
      <c r="JAI535" s="1"/>
      <c r="JAJ535" s="1"/>
      <c r="JAK535" s="1"/>
      <c r="JAL535" s="1"/>
      <c r="JAM535" s="1"/>
      <c r="JAN535" s="1"/>
      <c r="JAO535" s="1"/>
      <c r="JAP535" s="1"/>
      <c r="JAQ535" s="1"/>
      <c r="JAR535" s="1"/>
      <c r="JAS535" s="1"/>
      <c r="JAT535" s="1"/>
      <c r="JAU535" s="1"/>
      <c r="JAV535" s="1"/>
      <c r="JAW535" s="1"/>
      <c r="JAX535" s="1"/>
      <c r="JAY535" s="1"/>
      <c r="JAZ535" s="1"/>
      <c r="JBA535" s="1"/>
      <c r="JBB535" s="1"/>
      <c r="JBC535" s="1"/>
      <c r="JBD535" s="1"/>
      <c r="JBE535" s="1"/>
      <c r="JBF535" s="1"/>
      <c r="JBG535" s="1"/>
      <c r="JBH535" s="1"/>
      <c r="JBI535" s="1"/>
      <c r="JBJ535" s="1"/>
      <c r="JBK535" s="1"/>
      <c r="JBL535" s="1"/>
      <c r="JBM535" s="1"/>
      <c r="JBN535" s="1"/>
      <c r="JBO535" s="1"/>
      <c r="JBP535" s="1"/>
      <c r="JBQ535" s="1"/>
      <c r="JBR535" s="1"/>
      <c r="JBS535" s="1"/>
      <c r="JBT535" s="1"/>
      <c r="JBU535" s="1"/>
      <c r="JBV535" s="1"/>
      <c r="JBW535" s="1"/>
      <c r="JBX535" s="1"/>
      <c r="JBY535" s="1"/>
      <c r="JBZ535" s="1"/>
      <c r="JCA535" s="1"/>
      <c r="JCB535" s="1"/>
      <c r="JCC535" s="1"/>
      <c r="JCD535" s="1"/>
      <c r="JCE535" s="1"/>
      <c r="JCF535" s="1"/>
      <c r="JCG535" s="1"/>
      <c r="JCH535" s="1"/>
      <c r="JCI535" s="1"/>
      <c r="JCJ535" s="1"/>
      <c r="JCK535" s="1"/>
      <c r="JCL535" s="1"/>
      <c r="JCM535" s="1"/>
      <c r="JCN535" s="1"/>
      <c r="JCO535" s="1"/>
      <c r="JCP535" s="1"/>
      <c r="JCQ535" s="1"/>
      <c r="JCR535" s="1"/>
      <c r="JCS535" s="1"/>
      <c r="JCT535" s="1"/>
      <c r="JCU535" s="1"/>
      <c r="JCV535" s="1"/>
      <c r="JCW535" s="1"/>
      <c r="JCX535" s="1"/>
      <c r="JCY535" s="1"/>
      <c r="JCZ535" s="1"/>
      <c r="JDA535" s="1"/>
      <c r="JDB535" s="1"/>
      <c r="JDC535" s="1"/>
      <c r="JDD535" s="1"/>
      <c r="JDE535" s="1"/>
      <c r="JDF535" s="1"/>
      <c r="JDG535" s="1"/>
      <c r="JDH535" s="1"/>
      <c r="JDI535" s="1"/>
      <c r="JDJ535" s="1"/>
      <c r="JDK535" s="1"/>
      <c r="JDL535" s="1"/>
      <c r="JDM535" s="1"/>
      <c r="JDN535" s="1"/>
      <c r="JDO535" s="1"/>
      <c r="JDP535" s="1"/>
      <c r="JDQ535" s="1"/>
      <c r="JDR535" s="1"/>
      <c r="JDS535" s="1"/>
      <c r="JDT535" s="1"/>
      <c r="JDU535" s="1"/>
      <c r="JDV535" s="1"/>
      <c r="JDW535" s="1"/>
      <c r="JDX535" s="1"/>
      <c r="JDY535" s="1"/>
      <c r="JDZ535" s="1"/>
      <c r="JEA535" s="1"/>
      <c r="JEB535" s="1"/>
      <c r="JEC535" s="1"/>
      <c r="JED535" s="1"/>
      <c r="JEE535" s="1"/>
      <c r="JEF535" s="1"/>
      <c r="JEG535" s="1"/>
      <c r="JEH535" s="1"/>
      <c r="JEI535" s="1"/>
      <c r="JEJ535" s="1"/>
      <c r="JEK535" s="1"/>
      <c r="JEL535" s="1"/>
      <c r="JEM535" s="1"/>
      <c r="JEN535" s="1"/>
      <c r="JEO535" s="1"/>
      <c r="JEP535" s="1"/>
      <c r="JEQ535" s="1"/>
      <c r="JER535" s="1"/>
      <c r="JES535" s="1"/>
      <c r="JET535" s="1"/>
      <c r="JEU535" s="1"/>
      <c r="JEV535" s="1"/>
      <c r="JEW535" s="1"/>
      <c r="JEX535" s="1"/>
      <c r="JEY535" s="1"/>
      <c r="JEZ535" s="1"/>
      <c r="JFA535" s="1"/>
      <c r="JFB535" s="1"/>
      <c r="JFC535" s="1"/>
      <c r="JFD535" s="1"/>
      <c r="JFE535" s="1"/>
      <c r="JFF535" s="1"/>
      <c r="JFG535" s="1"/>
      <c r="JFH535" s="1"/>
      <c r="JFI535" s="1"/>
      <c r="JFJ535" s="1"/>
      <c r="JFK535" s="1"/>
      <c r="JFL535" s="1"/>
      <c r="JFM535" s="1"/>
      <c r="JFN535" s="1"/>
      <c r="JFO535" s="1"/>
      <c r="JFP535" s="1"/>
      <c r="JFQ535" s="1"/>
      <c r="JFR535" s="1"/>
      <c r="JFS535" s="1"/>
      <c r="JFT535" s="1"/>
      <c r="JFU535" s="1"/>
      <c r="JFV535" s="1"/>
      <c r="JFW535" s="1"/>
      <c r="JFX535" s="1"/>
      <c r="JFY535" s="1"/>
      <c r="JFZ535" s="1"/>
      <c r="JGA535" s="1"/>
      <c r="JGB535" s="1"/>
      <c r="JGC535" s="1"/>
      <c r="JGD535" s="1"/>
      <c r="JGE535" s="1"/>
      <c r="JGF535" s="1"/>
      <c r="JGG535" s="1"/>
      <c r="JGH535" s="1"/>
      <c r="JGI535" s="1"/>
      <c r="JGJ535" s="1"/>
      <c r="JGK535" s="1"/>
      <c r="JGL535" s="1"/>
      <c r="JGM535" s="1"/>
      <c r="JGN535" s="1"/>
      <c r="JGO535" s="1"/>
      <c r="JGP535" s="1"/>
      <c r="JGQ535" s="1"/>
      <c r="JGR535" s="1"/>
      <c r="JGS535" s="1"/>
      <c r="JGT535" s="1"/>
      <c r="JGU535" s="1"/>
      <c r="JGV535" s="1"/>
      <c r="JGW535" s="1"/>
      <c r="JGX535" s="1"/>
      <c r="JGY535" s="1"/>
      <c r="JGZ535" s="1"/>
      <c r="JHA535" s="1"/>
      <c r="JHB535" s="1"/>
      <c r="JHC535" s="1"/>
      <c r="JHD535" s="1"/>
      <c r="JHE535" s="1"/>
      <c r="JHF535" s="1"/>
      <c r="JHG535" s="1"/>
      <c r="JHH535" s="1"/>
      <c r="JHI535" s="1"/>
      <c r="JHJ535" s="1"/>
      <c r="JHK535" s="1"/>
      <c r="JHL535" s="1"/>
      <c r="JHM535" s="1"/>
      <c r="JHN535" s="1"/>
      <c r="JHO535" s="1"/>
      <c r="JHP535" s="1"/>
      <c r="JHQ535" s="1"/>
      <c r="JHR535" s="1"/>
      <c r="JHS535" s="1"/>
      <c r="JHT535" s="1"/>
      <c r="JHU535" s="1"/>
      <c r="JHV535" s="1"/>
      <c r="JHW535" s="1"/>
      <c r="JHX535" s="1"/>
      <c r="JHY535" s="1"/>
      <c r="JHZ535" s="1"/>
      <c r="JIA535" s="1"/>
      <c r="JIB535" s="1"/>
      <c r="JIC535" s="1"/>
      <c r="JID535" s="1"/>
      <c r="JIE535" s="1"/>
      <c r="JIF535" s="1"/>
      <c r="JIG535" s="1"/>
      <c r="JIH535" s="1"/>
      <c r="JII535" s="1"/>
      <c r="JIJ535" s="1"/>
      <c r="JIK535" s="1"/>
      <c r="JIL535" s="1"/>
      <c r="JIM535" s="1"/>
      <c r="JIN535" s="1"/>
      <c r="JIO535" s="1"/>
      <c r="JIP535" s="1"/>
      <c r="JIQ535" s="1"/>
      <c r="JIR535" s="1"/>
      <c r="JIS535" s="1"/>
      <c r="JIT535" s="1"/>
      <c r="JIU535" s="1"/>
      <c r="JIV535" s="1"/>
      <c r="JIW535" s="1"/>
      <c r="JIX535" s="1"/>
      <c r="JIY535" s="1"/>
      <c r="JIZ535" s="1"/>
      <c r="JJA535" s="1"/>
      <c r="JJB535" s="1"/>
      <c r="JJC535" s="1"/>
      <c r="JJD535" s="1"/>
      <c r="JJE535" s="1"/>
      <c r="JJF535" s="1"/>
      <c r="JJG535" s="1"/>
      <c r="JJH535" s="1"/>
      <c r="JJI535" s="1"/>
      <c r="JJJ535" s="1"/>
      <c r="JJK535" s="1"/>
      <c r="JJL535" s="1"/>
      <c r="JJM535" s="1"/>
      <c r="JJN535" s="1"/>
      <c r="JJO535" s="1"/>
      <c r="JJP535" s="1"/>
      <c r="JJQ535" s="1"/>
      <c r="JJR535" s="1"/>
      <c r="JJS535" s="1"/>
      <c r="JJT535" s="1"/>
      <c r="JJU535" s="1"/>
      <c r="JJV535" s="1"/>
      <c r="JJW535" s="1"/>
      <c r="JJX535" s="1"/>
      <c r="JJY535" s="1"/>
      <c r="JJZ535" s="1"/>
      <c r="JKA535" s="1"/>
      <c r="JKB535" s="1"/>
      <c r="JKC535" s="1"/>
      <c r="JKD535" s="1"/>
      <c r="JKE535" s="1"/>
      <c r="JKF535" s="1"/>
      <c r="JKG535" s="1"/>
      <c r="JKH535" s="1"/>
      <c r="JKI535" s="1"/>
      <c r="JKJ535" s="1"/>
      <c r="JKK535" s="1"/>
      <c r="JKL535" s="1"/>
      <c r="JKM535" s="1"/>
      <c r="JKN535" s="1"/>
      <c r="JKO535" s="1"/>
      <c r="JKP535" s="1"/>
      <c r="JKQ535" s="1"/>
      <c r="JKR535" s="1"/>
      <c r="JKS535" s="1"/>
      <c r="JKT535" s="1"/>
      <c r="JKU535" s="1"/>
      <c r="JKV535" s="1"/>
      <c r="JKW535" s="1"/>
      <c r="JKX535" s="1"/>
      <c r="JKY535" s="1"/>
      <c r="JKZ535" s="1"/>
      <c r="JLA535" s="1"/>
      <c r="JLB535" s="1"/>
      <c r="JLC535" s="1"/>
      <c r="JLD535" s="1"/>
      <c r="JLE535" s="1"/>
      <c r="JLF535" s="1"/>
      <c r="JLG535" s="1"/>
      <c r="JLH535" s="1"/>
      <c r="JLI535" s="1"/>
      <c r="JLJ535" s="1"/>
      <c r="JLK535" s="1"/>
      <c r="JLL535" s="1"/>
      <c r="JLM535" s="1"/>
      <c r="JLN535" s="1"/>
      <c r="JLO535" s="1"/>
      <c r="JLP535" s="1"/>
      <c r="JLQ535" s="1"/>
      <c r="JLR535" s="1"/>
      <c r="JLS535" s="1"/>
      <c r="JLT535" s="1"/>
      <c r="JLU535" s="1"/>
      <c r="JLV535" s="1"/>
      <c r="JLW535" s="1"/>
      <c r="JLX535" s="1"/>
      <c r="JLY535" s="1"/>
      <c r="JLZ535" s="1"/>
      <c r="JMA535" s="1"/>
      <c r="JMB535" s="1"/>
      <c r="JMC535" s="1"/>
      <c r="JMD535" s="1"/>
      <c r="JME535" s="1"/>
      <c r="JMF535" s="1"/>
      <c r="JMG535" s="1"/>
      <c r="JMH535" s="1"/>
      <c r="JMI535" s="1"/>
      <c r="JMJ535" s="1"/>
      <c r="JMK535" s="1"/>
      <c r="JML535" s="1"/>
      <c r="JMM535" s="1"/>
      <c r="JMN535" s="1"/>
      <c r="JMO535" s="1"/>
      <c r="JMP535" s="1"/>
      <c r="JMQ535" s="1"/>
      <c r="JMR535" s="1"/>
      <c r="JMS535" s="1"/>
      <c r="JMT535" s="1"/>
      <c r="JMU535" s="1"/>
      <c r="JMV535" s="1"/>
      <c r="JMW535" s="1"/>
      <c r="JMX535" s="1"/>
      <c r="JMY535" s="1"/>
      <c r="JMZ535" s="1"/>
      <c r="JNA535" s="1"/>
      <c r="JNB535" s="1"/>
      <c r="JNC535" s="1"/>
      <c r="JND535" s="1"/>
      <c r="JNE535" s="1"/>
      <c r="JNF535" s="1"/>
      <c r="JNG535" s="1"/>
      <c r="JNH535" s="1"/>
      <c r="JNI535" s="1"/>
      <c r="JNJ535" s="1"/>
      <c r="JNK535" s="1"/>
      <c r="JNL535" s="1"/>
      <c r="JNM535" s="1"/>
      <c r="JNN535" s="1"/>
      <c r="JNO535" s="1"/>
      <c r="JNP535" s="1"/>
      <c r="JNQ535" s="1"/>
      <c r="JNR535" s="1"/>
      <c r="JNS535" s="1"/>
      <c r="JNT535" s="1"/>
      <c r="JNU535" s="1"/>
      <c r="JNV535" s="1"/>
      <c r="JNW535" s="1"/>
      <c r="JNX535" s="1"/>
      <c r="JNY535" s="1"/>
      <c r="JNZ535" s="1"/>
      <c r="JOA535" s="1"/>
      <c r="JOB535" s="1"/>
      <c r="JOC535" s="1"/>
      <c r="JOD535" s="1"/>
      <c r="JOE535" s="1"/>
      <c r="JOF535" s="1"/>
      <c r="JOG535" s="1"/>
      <c r="JOH535" s="1"/>
      <c r="JOI535" s="1"/>
      <c r="JOJ535" s="1"/>
      <c r="JOK535" s="1"/>
      <c r="JOL535" s="1"/>
      <c r="JOM535" s="1"/>
      <c r="JON535" s="1"/>
      <c r="JOO535" s="1"/>
      <c r="JOP535" s="1"/>
      <c r="JOQ535" s="1"/>
      <c r="JOR535" s="1"/>
      <c r="JOS535" s="1"/>
      <c r="JOT535" s="1"/>
      <c r="JOU535" s="1"/>
      <c r="JOV535" s="1"/>
      <c r="JOW535" s="1"/>
      <c r="JOX535" s="1"/>
      <c r="JOY535" s="1"/>
      <c r="JOZ535" s="1"/>
      <c r="JPA535" s="1"/>
      <c r="JPB535" s="1"/>
      <c r="JPC535" s="1"/>
      <c r="JPD535" s="1"/>
      <c r="JPE535" s="1"/>
      <c r="JPF535" s="1"/>
      <c r="JPG535" s="1"/>
      <c r="JPH535" s="1"/>
      <c r="JPI535" s="1"/>
      <c r="JPJ535" s="1"/>
      <c r="JPK535" s="1"/>
      <c r="JPL535" s="1"/>
      <c r="JPM535" s="1"/>
      <c r="JPN535" s="1"/>
      <c r="JPO535" s="1"/>
      <c r="JPP535" s="1"/>
      <c r="JPQ535" s="1"/>
      <c r="JPR535" s="1"/>
      <c r="JPS535" s="1"/>
      <c r="JPT535" s="1"/>
      <c r="JPU535" s="1"/>
      <c r="JPV535" s="1"/>
      <c r="JPW535" s="1"/>
      <c r="JPX535" s="1"/>
      <c r="JPY535" s="1"/>
      <c r="JPZ535" s="1"/>
      <c r="JQA535" s="1"/>
      <c r="JQB535" s="1"/>
      <c r="JQC535" s="1"/>
      <c r="JQD535" s="1"/>
      <c r="JQE535" s="1"/>
      <c r="JQF535" s="1"/>
      <c r="JQG535" s="1"/>
      <c r="JQH535" s="1"/>
      <c r="JQI535" s="1"/>
      <c r="JQJ535" s="1"/>
      <c r="JQK535" s="1"/>
      <c r="JQL535" s="1"/>
      <c r="JQM535" s="1"/>
      <c r="JQN535" s="1"/>
      <c r="JQO535" s="1"/>
      <c r="JQP535" s="1"/>
      <c r="JQQ535" s="1"/>
      <c r="JQR535" s="1"/>
      <c r="JQS535" s="1"/>
      <c r="JQT535" s="1"/>
      <c r="JQU535" s="1"/>
      <c r="JQV535" s="1"/>
      <c r="JQW535" s="1"/>
      <c r="JQX535" s="1"/>
      <c r="JQY535" s="1"/>
      <c r="JQZ535" s="1"/>
      <c r="JRA535" s="1"/>
      <c r="JRB535" s="1"/>
      <c r="JRC535" s="1"/>
      <c r="JRD535" s="1"/>
      <c r="JRE535" s="1"/>
      <c r="JRF535" s="1"/>
      <c r="JRG535" s="1"/>
      <c r="JRH535" s="1"/>
      <c r="JRI535" s="1"/>
      <c r="JRJ535" s="1"/>
      <c r="JRK535" s="1"/>
      <c r="JRL535" s="1"/>
      <c r="JRM535" s="1"/>
      <c r="JRN535" s="1"/>
      <c r="JRO535" s="1"/>
      <c r="JRP535" s="1"/>
      <c r="JRQ535" s="1"/>
      <c r="JRR535" s="1"/>
      <c r="JRS535" s="1"/>
      <c r="JRT535" s="1"/>
      <c r="JRU535" s="1"/>
      <c r="JRV535" s="1"/>
      <c r="JRW535" s="1"/>
      <c r="JRX535" s="1"/>
      <c r="JRY535" s="1"/>
      <c r="JRZ535" s="1"/>
      <c r="JSA535" s="1"/>
      <c r="JSB535" s="1"/>
      <c r="JSC535" s="1"/>
      <c r="JSD535" s="1"/>
      <c r="JSE535" s="1"/>
      <c r="JSF535" s="1"/>
      <c r="JSG535" s="1"/>
      <c r="JSH535" s="1"/>
      <c r="JSI535" s="1"/>
      <c r="JSJ535" s="1"/>
      <c r="JSK535" s="1"/>
      <c r="JSL535" s="1"/>
      <c r="JSM535" s="1"/>
      <c r="JSN535" s="1"/>
      <c r="JSO535" s="1"/>
      <c r="JSP535" s="1"/>
      <c r="JSQ535" s="1"/>
      <c r="JSR535" s="1"/>
      <c r="JSS535" s="1"/>
      <c r="JST535" s="1"/>
      <c r="JSU535" s="1"/>
      <c r="JSV535" s="1"/>
      <c r="JSW535" s="1"/>
      <c r="JSX535" s="1"/>
      <c r="JSY535" s="1"/>
      <c r="JSZ535" s="1"/>
      <c r="JTA535" s="1"/>
      <c r="JTB535" s="1"/>
      <c r="JTC535" s="1"/>
      <c r="JTD535" s="1"/>
      <c r="JTE535" s="1"/>
      <c r="JTF535" s="1"/>
      <c r="JTG535" s="1"/>
      <c r="JTH535" s="1"/>
      <c r="JTI535" s="1"/>
      <c r="JTJ535" s="1"/>
      <c r="JTK535" s="1"/>
      <c r="JTL535" s="1"/>
      <c r="JTM535" s="1"/>
      <c r="JTN535" s="1"/>
      <c r="JTO535" s="1"/>
      <c r="JTP535" s="1"/>
      <c r="JTQ535" s="1"/>
      <c r="JTR535" s="1"/>
      <c r="JTS535" s="1"/>
      <c r="JTT535" s="1"/>
      <c r="JTU535" s="1"/>
      <c r="JTV535" s="1"/>
      <c r="JTW535" s="1"/>
      <c r="JTX535" s="1"/>
      <c r="JTY535" s="1"/>
      <c r="JTZ535" s="1"/>
      <c r="JUA535" s="1"/>
      <c r="JUB535" s="1"/>
      <c r="JUC535" s="1"/>
      <c r="JUD535" s="1"/>
      <c r="JUE535" s="1"/>
      <c r="JUF535" s="1"/>
      <c r="JUG535" s="1"/>
      <c r="JUH535" s="1"/>
      <c r="JUI535" s="1"/>
      <c r="JUJ535" s="1"/>
      <c r="JUK535" s="1"/>
      <c r="JUL535" s="1"/>
      <c r="JUM535" s="1"/>
      <c r="JUN535" s="1"/>
      <c r="JUO535" s="1"/>
      <c r="JUP535" s="1"/>
      <c r="JUQ535" s="1"/>
      <c r="JUR535" s="1"/>
      <c r="JUS535" s="1"/>
      <c r="JUT535" s="1"/>
      <c r="JUU535" s="1"/>
      <c r="JUV535" s="1"/>
      <c r="JUW535" s="1"/>
      <c r="JUX535" s="1"/>
      <c r="JUY535" s="1"/>
      <c r="JUZ535" s="1"/>
      <c r="JVA535" s="1"/>
      <c r="JVB535" s="1"/>
      <c r="JVC535" s="1"/>
      <c r="JVD535" s="1"/>
      <c r="JVE535" s="1"/>
      <c r="JVF535" s="1"/>
      <c r="JVG535" s="1"/>
      <c r="JVH535" s="1"/>
      <c r="JVI535" s="1"/>
      <c r="JVJ535" s="1"/>
      <c r="JVK535" s="1"/>
      <c r="JVL535" s="1"/>
      <c r="JVM535" s="1"/>
      <c r="JVN535" s="1"/>
      <c r="JVO535" s="1"/>
      <c r="JVP535" s="1"/>
      <c r="JVQ535" s="1"/>
      <c r="JVR535" s="1"/>
      <c r="JVS535" s="1"/>
      <c r="JVT535" s="1"/>
      <c r="JVU535" s="1"/>
      <c r="JVV535" s="1"/>
      <c r="JVW535" s="1"/>
      <c r="JVX535" s="1"/>
      <c r="JVY535" s="1"/>
      <c r="JVZ535" s="1"/>
      <c r="JWA535" s="1"/>
      <c r="JWB535" s="1"/>
      <c r="JWC535" s="1"/>
      <c r="JWD535" s="1"/>
      <c r="JWE535" s="1"/>
      <c r="JWF535" s="1"/>
      <c r="JWG535" s="1"/>
      <c r="JWH535" s="1"/>
      <c r="JWI535" s="1"/>
      <c r="JWJ535" s="1"/>
      <c r="JWK535" s="1"/>
      <c r="JWL535" s="1"/>
      <c r="JWM535" s="1"/>
      <c r="JWN535" s="1"/>
      <c r="JWO535" s="1"/>
      <c r="JWP535" s="1"/>
      <c r="JWQ535" s="1"/>
      <c r="JWR535" s="1"/>
      <c r="JWS535" s="1"/>
      <c r="JWT535" s="1"/>
      <c r="JWU535" s="1"/>
      <c r="JWV535" s="1"/>
      <c r="JWW535" s="1"/>
      <c r="JWX535" s="1"/>
      <c r="JWY535" s="1"/>
      <c r="JWZ535" s="1"/>
      <c r="JXA535" s="1"/>
      <c r="JXB535" s="1"/>
      <c r="JXC535" s="1"/>
      <c r="JXD535" s="1"/>
      <c r="JXE535" s="1"/>
      <c r="JXF535" s="1"/>
      <c r="JXG535" s="1"/>
      <c r="JXH535" s="1"/>
      <c r="JXI535" s="1"/>
      <c r="JXJ535" s="1"/>
      <c r="JXK535" s="1"/>
      <c r="JXL535" s="1"/>
      <c r="JXM535" s="1"/>
      <c r="JXN535" s="1"/>
      <c r="JXO535" s="1"/>
      <c r="JXP535" s="1"/>
      <c r="JXQ535" s="1"/>
      <c r="JXR535" s="1"/>
      <c r="JXS535" s="1"/>
      <c r="JXT535" s="1"/>
      <c r="JXU535" s="1"/>
      <c r="JXV535" s="1"/>
      <c r="JXW535" s="1"/>
      <c r="JXX535" s="1"/>
      <c r="JXY535" s="1"/>
      <c r="JXZ535" s="1"/>
      <c r="JYA535" s="1"/>
      <c r="JYB535" s="1"/>
      <c r="JYC535" s="1"/>
      <c r="JYD535" s="1"/>
      <c r="JYE535" s="1"/>
      <c r="JYF535" s="1"/>
      <c r="JYG535" s="1"/>
      <c r="JYH535" s="1"/>
      <c r="JYI535" s="1"/>
      <c r="JYJ535" s="1"/>
      <c r="JYK535" s="1"/>
      <c r="JYL535" s="1"/>
      <c r="JYM535" s="1"/>
      <c r="JYN535" s="1"/>
      <c r="JYO535" s="1"/>
      <c r="JYP535" s="1"/>
      <c r="JYQ535" s="1"/>
      <c r="JYR535" s="1"/>
      <c r="JYS535" s="1"/>
      <c r="JYT535" s="1"/>
      <c r="JYU535" s="1"/>
      <c r="JYV535" s="1"/>
      <c r="JYW535" s="1"/>
      <c r="JYX535" s="1"/>
      <c r="JYY535" s="1"/>
      <c r="JYZ535" s="1"/>
      <c r="JZA535" s="1"/>
      <c r="JZB535" s="1"/>
      <c r="JZC535" s="1"/>
      <c r="JZD535" s="1"/>
      <c r="JZE535" s="1"/>
      <c r="JZF535" s="1"/>
      <c r="JZG535" s="1"/>
      <c r="JZH535" s="1"/>
      <c r="JZI535" s="1"/>
      <c r="JZJ535" s="1"/>
      <c r="JZK535" s="1"/>
      <c r="JZL535" s="1"/>
      <c r="JZM535" s="1"/>
      <c r="JZN535" s="1"/>
      <c r="JZO535" s="1"/>
      <c r="JZP535" s="1"/>
      <c r="JZQ535" s="1"/>
      <c r="JZR535" s="1"/>
      <c r="JZS535" s="1"/>
      <c r="JZT535" s="1"/>
      <c r="JZU535" s="1"/>
      <c r="JZV535" s="1"/>
      <c r="JZW535" s="1"/>
      <c r="JZX535" s="1"/>
      <c r="JZY535" s="1"/>
      <c r="JZZ535" s="1"/>
      <c r="KAA535" s="1"/>
      <c r="KAB535" s="1"/>
      <c r="KAC535" s="1"/>
      <c r="KAD535" s="1"/>
      <c r="KAE535" s="1"/>
      <c r="KAF535" s="1"/>
      <c r="KAG535" s="1"/>
      <c r="KAH535" s="1"/>
      <c r="KAI535" s="1"/>
      <c r="KAJ535" s="1"/>
      <c r="KAK535" s="1"/>
      <c r="KAL535" s="1"/>
      <c r="KAM535" s="1"/>
      <c r="KAN535" s="1"/>
      <c r="KAO535" s="1"/>
      <c r="KAP535" s="1"/>
      <c r="KAQ535" s="1"/>
      <c r="KAR535" s="1"/>
      <c r="KAS535" s="1"/>
      <c r="KAT535" s="1"/>
      <c r="KAU535" s="1"/>
      <c r="KAV535" s="1"/>
      <c r="KAW535" s="1"/>
      <c r="KAX535" s="1"/>
      <c r="KAY535" s="1"/>
      <c r="KAZ535" s="1"/>
      <c r="KBA535" s="1"/>
      <c r="KBB535" s="1"/>
      <c r="KBC535" s="1"/>
      <c r="KBD535" s="1"/>
      <c r="KBE535" s="1"/>
      <c r="KBF535" s="1"/>
      <c r="KBG535" s="1"/>
      <c r="KBH535" s="1"/>
      <c r="KBI535" s="1"/>
      <c r="KBJ535" s="1"/>
      <c r="KBK535" s="1"/>
      <c r="KBL535" s="1"/>
      <c r="KBM535" s="1"/>
      <c r="KBN535" s="1"/>
      <c r="KBO535" s="1"/>
      <c r="KBP535" s="1"/>
      <c r="KBQ535" s="1"/>
      <c r="KBR535" s="1"/>
      <c r="KBS535" s="1"/>
      <c r="KBT535" s="1"/>
      <c r="KBU535" s="1"/>
      <c r="KBV535" s="1"/>
      <c r="KBW535" s="1"/>
      <c r="KBX535" s="1"/>
      <c r="KBY535" s="1"/>
      <c r="KBZ535" s="1"/>
      <c r="KCA535" s="1"/>
      <c r="KCB535" s="1"/>
      <c r="KCC535" s="1"/>
      <c r="KCD535" s="1"/>
      <c r="KCE535" s="1"/>
      <c r="KCF535" s="1"/>
      <c r="KCG535" s="1"/>
      <c r="KCH535" s="1"/>
      <c r="KCI535" s="1"/>
      <c r="KCJ535" s="1"/>
      <c r="KCK535" s="1"/>
      <c r="KCL535" s="1"/>
      <c r="KCM535" s="1"/>
      <c r="KCN535" s="1"/>
      <c r="KCO535" s="1"/>
      <c r="KCP535" s="1"/>
      <c r="KCQ535" s="1"/>
      <c r="KCR535" s="1"/>
      <c r="KCS535" s="1"/>
      <c r="KCT535" s="1"/>
      <c r="KCU535" s="1"/>
      <c r="KCV535" s="1"/>
      <c r="KCW535" s="1"/>
      <c r="KCX535" s="1"/>
      <c r="KCY535" s="1"/>
      <c r="KCZ535" s="1"/>
      <c r="KDA535" s="1"/>
      <c r="KDB535" s="1"/>
      <c r="KDC535" s="1"/>
      <c r="KDD535" s="1"/>
      <c r="KDE535" s="1"/>
      <c r="KDF535" s="1"/>
      <c r="KDG535" s="1"/>
      <c r="KDH535" s="1"/>
      <c r="KDI535" s="1"/>
      <c r="KDJ535" s="1"/>
      <c r="KDK535" s="1"/>
      <c r="KDL535" s="1"/>
      <c r="KDM535" s="1"/>
      <c r="KDN535" s="1"/>
      <c r="KDO535" s="1"/>
      <c r="KDP535" s="1"/>
      <c r="KDQ535" s="1"/>
      <c r="KDR535" s="1"/>
      <c r="KDS535" s="1"/>
      <c r="KDT535" s="1"/>
      <c r="KDU535" s="1"/>
      <c r="KDV535" s="1"/>
      <c r="KDW535" s="1"/>
      <c r="KDX535" s="1"/>
      <c r="KDY535" s="1"/>
      <c r="KDZ535" s="1"/>
      <c r="KEA535" s="1"/>
      <c r="KEB535" s="1"/>
      <c r="KEC535" s="1"/>
      <c r="KED535" s="1"/>
      <c r="KEE535" s="1"/>
      <c r="KEF535" s="1"/>
      <c r="KEG535" s="1"/>
      <c r="KEH535" s="1"/>
      <c r="KEI535" s="1"/>
      <c r="KEJ535" s="1"/>
      <c r="KEK535" s="1"/>
      <c r="KEL535" s="1"/>
      <c r="KEM535" s="1"/>
      <c r="KEN535" s="1"/>
      <c r="KEO535" s="1"/>
      <c r="KEP535" s="1"/>
      <c r="KEQ535" s="1"/>
      <c r="KER535" s="1"/>
      <c r="KES535" s="1"/>
      <c r="KET535" s="1"/>
      <c r="KEU535" s="1"/>
      <c r="KEV535" s="1"/>
      <c r="KEW535" s="1"/>
      <c r="KEX535" s="1"/>
      <c r="KEY535" s="1"/>
      <c r="KEZ535" s="1"/>
      <c r="KFA535" s="1"/>
      <c r="KFB535" s="1"/>
      <c r="KFC535" s="1"/>
      <c r="KFD535" s="1"/>
      <c r="KFE535" s="1"/>
      <c r="KFF535" s="1"/>
      <c r="KFG535" s="1"/>
      <c r="KFH535" s="1"/>
      <c r="KFI535" s="1"/>
      <c r="KFJ535" s="1"/>
      <c r="KFK535" s="1"/>
      <c r="KFL535" s="1"/>
      <c r="KFM535" s="1"/>
      <c r="KFN535" s="1"/>
      <c r="KFO535" s="1"/>
      <c r="KFP535" s="1"/>
      <c r="KFQ535" s="1"/>
      <c r="KFR535" s="1"/>
      <c r="KFS535" s="1"/>
      <c r="KFT535" s="1"/>
      <c r="KFU535" s="1"/>
      <c r="KFV535" s="1"/>
      <c r="KFW535" s="1"/>
      <c r="KFX535" s="1"/>
      <c r="KFY535" s="1"/>
      <c r="KFZ535" s="1"/>
      <c r="KGA535" s="1"/>
      <c r="KGB535" s="1"/>
      <c r="KGC535" s="1"/>
      <c r="KGD535" s="1"/>
      <c r="KGE535" s="1"/>
      <c r="KGF535" s="1"/>
      <c r="KGG535" s="1"/>
      <c r="KGH535" s="1"/>
      <c r="KGI535" s="1"/>
      <c r="KGJ535" s="1"/>
      <c r="KGK535" s="1"/>
      <c r="KGL535" s="1"/>
      <c r="KGM535" s="1"/>
      <c r="KGN535" s="1"/>
      <c r="KGO535" s="1"/>
      <c r="KGP535" s="1"/>
      <c r="KGQ535" s="1"/>
      <c r="KGR535" s="1"/>
      <c r="KGS535" s="1"/>
      <c r="KGT535" s="1"/>
      <c r="KGU535" s="1"/>
      <c r="KGV535" s="1"/>
      <c r="KGW535" s="1"/>
      <c r="KGX535" s="1"/>
      <c r="KGY535" s="1"/>
      <c r="KGZ535" s="1"/>
      <c r="KHA535" s="1"/>
      <c r="KHB535" s="1"/>
      <c r="KHC535" s="1"/>
      <c r="KHD535" s="1"/>
      <c r="KHE535" s="1"/>
      <c r="KHF535" s="1"/>
      <c r="KHG535" s="1"/>
      <c r="KHH535" s="1"/>
      <c r="KHI535" s="1"/>
      <c r="KHJ535" s="1"/>
      <c r="KHK535" s="1"/>
      <c r="KHL535" s="1"/>
      <c r="KHM535" s="1"/>
      <c r="KHN535" s="1"/>
      <c r="KHO535" s="1"/>
      <c r="KHP535" s="1"/>
      <c r="KHQ535" s="1"/>
      <c r="KHR535" s="1"/>
      <c r="KHS535" s="1"/>
      <c r="KHT535" s="1"/>
      <c r="KHU535" s="1"/>
      <c r="KHV535" s="1"/>
      <c r="KHW535" s="1"/>
      <c r="KHX535" s="1"/>
      <c r="KHY535" s="1"/>
      <c r="KHZ535" s="1"/>
      <c r="KIA535" s="1"/>
      <c r="KIB535" s="1"/>
      <c r="KIC535" s="1"/>
      <c r="KID535" s="1"/>
      <c r="KIE535" s="1"/>
      <c r="KIF535" s="1"/>
      <c r="KIG535" s="1"/>
      <c r="KIH535" s="1"/>
      <c r="KII535" s="1"/>
      <c r="KIJ535" s="1"/>
      <c r="KIK535" s="1"/>
      <c r="KIL535" s="1"/>
      <c r="KIM535" s="1"/>
      <c r="KIN535" s="1"/>
      <c r="KIO535" s="1"/>
      <c r="KIP535" s="1"/>
      <c r="KIQ535" s="1"/>
      <c r="KIR535" s="1"/>
      <c r="KIS535" s="1"/>
      <c r="KIT535" s="1"/>
      <c r="KIU535" s="1"/>
      <c r="KIV535" s="1"/>
      <c r="KIW535" s="1"/>
      <c r="KIX535" s="1"/>
      <c r="KIY535" s="1"/>
      <c r="KIZ535" s="1"/>
      <c r="KJA535" s="1"/>
      <c r="KJB535" s="1"/>
      <c r="KJC535" s="1"/>
      <c r="KJD535" s="1"/>
      <c r="KJE535" s="1"/>
      <c r="KJF535" s="1"/>
      <c r="KJG535" s="1"/>
      <c r="KJH535" s="1"/>
      <c r="KJI535" s="1"/>
      <c r="KJJ535" s="1"/>
      <c r="KJK535" s="1"/>
      <c r="KJL535" s="1"/>
      <c r="KJM535" s="1"/>
      <c r="KJN535" s="1"/>
      <c r="KJO535" s="1"/>
      <c r="KJP535" s="1"/>
      <c r="KJQ535" s="1"/>
      <c r="KJR535" s="1"/>
      <c r="KJS535" s="1"/>
      <c r="KJT535" s="1"/>
      <c r="KJU535" s="1"/>
      <c r="KJV535" s="1"/>
      <c r="KJW535" s="1"/>
      <c r="KJX535" s="1"/>
      <c r="KJY535" s="1"/>
      <c r="KJZ535" s="1"/>
      <c r="KKA535" s="1"/>
      <c r="KKB535" s="1"/>
      <c r="KKC535" s="1"/>
      <c r="KKD535" s="1"/>
      <c r="KKE535" s="1"/>
      <c r="KKF535" s="1"/>
      <c r="KKG535" s="1"/>
      <c r="KKH535" s="1"/>
      <c r="KKI535" s="1"/>
      <c r="KKJ535" s="1"/>
      <c r="KKK535" s="1"/>
      <c r="KKL535" s="1"/>
      <c r="KKM535" s="1"/>
      <c r="KKN535" s="1"/>
      <c r="KKO535" s="1"/>
      <c r="KKP535" s="1"/>
      <c r="KKQ535" s="1"/>
      <c r="KKR535" s="1"/>
      <c r="KKS535" s="1"/>
      <c r="KKT535" s="1"/>
      <c r="KKU535" s="1"/>
      <c r="KKV535" s="1"/>
      <c r="KKW535" s="1"/>
      <c r="KKX535" s="1"/>
      <c r="KKY535" s="1"/>
      <c r="KKZ535" s="1"/>
      <c r="KLA535" s="1"/>
      <c r="KLB535" s="1"/>
      <c r="KLC535" s="1"/>
      <c r="KLD535" s="1"/>
      <c r="KLE535" s="1"/>
      <c r="KLF535" s="1"/>
      <c r="KLG535" s="1"/>
      <c r="KLH535" s="1"/>
      <c r="KLI535" s="1"/>
      <c r="KLJ535" s="1"/>
      <c r="KLK535" s="1"/>
      <c r="KLL535" s="1"/>
      <c r="KLM535" s="1"/>
      <c r="KLN535" s="1"/>
      <c r="KLO535" s="1"/>
      <c r="KLP535" s="1"/>
      <c r="KLQ535" s="1"/>
      <c r="KLR535" s="1"/>
      <c r="KLS535" s="1"/>
      <c r="KLT535" s="1"/>
      <c r="KLU535" s="1"/>
      <c r="KLV535" s="1"/>
      <c r="KLW535" s="1"/>
      <c r="KLX535" s="1"/>
      <c r="KLY535" s="1"/>
      <c r="KLZ535" s="1"/>
      <c r="KMA535" s="1"/>
      <c r="KMB535" s="1"/>
      <c r="KMC535" s="1"/>
      <c r="KMD535" s="1"/>
      <c r="KME535" s="1"/>
      <c r="KMF535" s="1"/>
      <c r="KMG535" s="1"/>
      <c r="KMH535" s="1"/>
      <c r="KMI535" s="1"/>
      <c r="KMJ535" s="1"/>
      <c r="KMK535" s="1"/>
      <c r="KML535" s="1"/>
      <c r="KMM535" s="1"/>
      <c r="KMN535" s="1"/>
      <c r="KMO535" s="1"/>
      <c r="KMP535" s="1"/>
      <c r="KMQ535" s="1"/>
      <c r="KMR535" s="1"/>
      <c r="KMS535" s="1"/>
      <c r="KMT535" s="1"/>
      <c r="KMU535" s="1"/>
      <c r="KMV535" s="1"/>
      <c r="KMW535" s="1"/>
      <c r="KMX535" s="1"/>
      <c r="KMY535" s="1"/>
      <c r="KMZ535" s="1"/>
      <c r="KNA535" s="1"/>
      <c r="KNB535" s="1"/>
      <c r="KNC535" s="1"/>
      <c r="KND535" s="1"/>
      <c r="KNE535" s="1"/>
      <c r="KNF535" s="1"/>
      <c r="KNG535" s="1"/>
      <c r="KNH535" s="1"/>
      <c r="KNI535" s="1"/>
      <c r="KNJ535" s="1"/>
      <c r="KNK535" s="1"/>
      <c r="KNL535" s="1"/>
      <c r="KNM535" s="1"/>
      <c r="KNN535" s="1"/>
      <c r="KNO535" s="1"/>
      <c r="KNP535" s="1"/>
      <c r="KNQ535" s="1"/>
      <c r="KNR535" s="1"/>
      <c r="KNS535" s="1"/>
      <c r="KNT535" s="1"/>
      <c r="KNU535" s="1"/>
      <c r="KNV535" s="1"/>
      <c r="KNW535" s="1"/>
      <c r="KNX535" s="1"/>
      <c r="KNY535" s="1"/>
      <c r="KNZ535" s="1"/>
      <c r="KOA535" s="1"/>
      <c r="KOB535" s="1"/>
      <c r="KOC535" s="1"/>
      <c r="KOD535" s="1"/>
      <c r="KOE535" s="1"/>
      <c r="KOF535" s="1"/>
      <c r="KOG535" s="1"/>
      <c r="KOH535" s="1"/>
      <c r="KOI535" s="1"/>
      <c r="KOJ535" s="1"/>
      <c r="KOK535" s="1"/>
      <c r="KOL535" s="1"/>
      <c r="KOM535" s="1"/>
      <c r="KON535" s="1"/>
      <c r="KOO535" s="1"/>
      <c r="KOP535" s="1"/>
      <c r="KOQ535" s="1"/>
      <c r="KOR535" s="1"/>
      <c r="KOS535" s="1"/>
      <c r="KOT535" s="1"/>
      <c r="KOU535" s="1"/>
      <c r="KOV535" s="1"/>
      <c r="KOW535" s="1"/>
      <c r="KOX535" s="1"/>
      <c r="KOY535" s="1"/>
      <c r="KOZ535" s="1"/>
      <c r="KPA535" s="1"/>
      <c r="KPB535" s="1"/>
      <c r="KPC535" s="1"/>
      <c r="KPD535" s="1"/>
      <c r="KPE535" s="1"/>
      <c r="KPF535" s="1"/>
      <c r="KPG535" s="1"/>
      <c r="KPH535" s="1"/>
      <c r="KPI535" s="1"/>
      <c r="KPJ535" s="1"/>
      <c r="KPK535" s="1"/>
      <c r="KPL535" s="1"/>
      <c r="KPM535" s="1"/>
      <c r="KPN535" s="1"/>
      <c r="KPO535" s="1"/>
      <c r="KPP535" s="1"/>
      <c r="KPQ535" s="1"/>
      <c r="KPR535" s="1"/>
      <c r="KPS535" s="1"/>
      <c r="KPT535" s="1"/>
      <c r="KPU535" s="1"/>
      <c r="KPV535" s="1"/>
      <c r="KPW535" s="1"/>
      <c r="KPX535" s="1"/>
      <c r="KPY535" s="1"/>
      <c r="KPZ535" s="1"/>
      <c r="KQA535" s="1"/>
      <c r="KQB535" s="1"/>
      <c r="KQC535" s="1"/>
      <c r="KQD535" s="1"/>
      <c r="KQE535" s="1"/>
      <c r="KQF535" s="1"/>
      <c r="KQG535" s="1"/>
      <c r="KQH535" s="1"/>
      <c r="KQI535" s="1"/>
      <c r="KQJ535" s="1"/>
      <c r="KQK535" s="1"/>
      <c r="KQL535" s="1"/>
      <c r="KQM535" s="1"/>
      <c r="KQN535" s="1"/>
      <c r="KQO535" s="1"/>
      <c r="KQP535" s="1"/>
      <c r="KQQ535" s="1"/>
      <c r="KQR535" s="1"/>
      <c r="KQS535" s="1"/>
      <c r="KQT535" s="1"/>
      <c r="KQU535" s="1"/>
      <c r="KQV535" s="1"/>
      <c r="KQW535" s="1"/>
      <c r="KQX535" s="1"/>
      <c r="KQY535" s="1"/>
      <c r="KQZ535" s="1"/>
      <c r="KRA535" s="1"/>
      <c r="KRB535" s="1"/>
      <c r="KRC535" s="1"/>
      <c r="KRD535" s="1"/>
      <c r="KRE535" s="1"/>
      <c r="KRF535" s="1"/>
      <c r="KRG535" s="1"/>
      <c r="KRH535" s="1"/>
      <c r="KRI535" s="1"/>
      <c r="KRJ535" s="1"/>
      <c r="KRK535" s="1"/>
      <c r="KRL535" s="1"/>
      <c r="KRM535" s="1"/>
      <c r="KRN535" s="1"/>
      <c r="KRO535" s="1"/>
      <c r="KRP535" s="1"/>
      <c r="KRQ535" s="1"/>
      <c r="KRR535" s="1"/>
      <c r="KRS535" s="1"/>
      <c r="KRT535" s="1"/>
      <c r="KRU535" s="1"/>
      <c r="KRV535" s="1"/>
      <c r="KRW535" s="1"/>
      <c r="KRX535" s="1"/>
      <c r="KRY535" s="1"/>
      <c r="KRZ535" s="1"/>
      <c r="KSA535" s="1"/>
      <c r="KSB535" s="1"/>
      <c r="KSC535" s="1"/>
      <c r="KSD535" s="1"/>
      <c r="KSE535" s="1"/>
      <c r="KSF535" s="1"/>
      <c r="KSG535" s="1"/>
      <c r="KSH535" s="1"/>
      <c r="KSI535" s="1"/>
      <c r="KSJ535" s="1"/>
      <c r="KSK535" s="1"/>
      <c r="KSL535" s="1"/>
      <c r="KSM535" s="1"/>
      <c r="KSN535" s="1"/>
      <c r="KSO535" s="1"/>
      <c r="KSP535" s="1"/>
      <c r="KSQ535" s="1"/>
      <c r="KSR535" s="1"/>
      <c r="KSS535" s="1"/>
      <c r="KST535" s="1"/>
      <c r="KSU535" s="1"/>
      <c r="KSV535" s="1"/>
      <c r="KSW535" s="1"/>
      <c r="KSX535" s="1"/>
      <c r="KSY535" s="1"/>
      <c r="KSZ535" s="1"/>
      <c r="KTA535" s="1"/>
      <c r="KTB535" s="1"/>
      <c r="KTC535" s="1"/>
      <c r="KTD535" s="1"/>
      <c r="KTE535" s="1"/>
      <c r="KTF535" s="1"/>
      <c r="KTG535" s="1"/>
      <c r="KTH535" s="1"/>
      <c r="KTI535" s="1"/>
      <c r="KTJ535" s="1"/>
      <c r="KTK535" s="1"/>
      <c r="KTL535" s="1"/>
      <c r="KTM535" s="1"/>
      <c r="KTN535" s="1"/>
      <c r="KTO535" s="1"/>
      <c r="KTP535" s="1"/>
      <c r="KTQ535" s="1"/>
      <c r="KTR535" s="1"/>
      <c r="KTS535" s="1"/>
      <c r="KTT535" s="1"/>
      <c r="KTU535" s="1"/>
      <c r="KTV535" s="1"/>
      <c r="KTW535" s="1"/>
      <c r="KTX535" s="1"/>
      <c r="KTY535" s="1"/>
      <c r="KTZ535" s="1"/>
      <c r="KUA535" s="1"/>
      <c r="KUB535" s="1"/>
      <c r="KUC535" s="1"/>
      <c r="KUD535" s="1"/>
      <c r="KUE535" s="1"/>
      <c r="KUF535" s="1"/>
      <c r="KUG535" s="1"/>
      <c r="KUH535" s="1"/>
      <c r="KUI535" s="1"/>
      <c r="KUJ535" s="1"/>
      <c r="KUK535" s="1"/>
      <c r="KUL535" s="1"/>
      <c r="KUM535" s="1"/>
      <c r="KUN535" s="1"/>
      <c r="KUO535" s="1"/>
      <c r="KUP535" s="1"/>
      <c r="KUQ535" s="1"/>
      <c r="KUR535" s="1"/>
      <c r="KUS535" s="1"/>
      <c r="KUT535" s="1"/>
      <c r="KUU535" s="1"/>
      <c r="KUV535" s="1"/>
      <c r="KUW535" s="1"/>
      <c r="KUX535" s="1"/>
      <c r="KUY535" s="1"/>
      <c r="KUZ535" s="1"/>
      <c r="KVA535" s="1"/>
      <c r="KVB535" s="1"/>
      <c r="KVC535" s="1"/>
      <c r="KVD535" s="1"/>
      <c r="KVE535" s="1"/>
      <c r="KVF535" s="1"/>
      <c r="KVG535" s="1"/>
      <c r="KVH535" s="1"/>
      <c r="KVI535" s="1"/>
      <c r="KVJ535" s="1"/>
      <c r="KVK535" s="1"/>
      <c r="KVL535" s="1"/>
      <c r="KVM535" s="1"/>
      <c r="KVN535" s="1"/>
      <c r="KVO535" s="1"/>
      <c r="KVP535" s="1"/>
      <c r="KVQ535" s="1"/>
      <c r="KVR535" s="1"/>
      <c r="KVS535" s="1"/>
      <c r="KVT535" s="1"/>
      <c r="KVU535" s="1"/>
      <c r="KVV535" s="1"/>
      <c r="KVW535" s="1"/>
      <c r="KVX535" s="1"/>
      <c r="KVY535" s="1"/>
      <c r="KVZ535" s="1"/>
      <c r="KWA535" s="1"/>
      <c r="KWB535" s="1"/>
      <c r="KWC535" s="1"/>
      <c r="KWD535" s="1"/>
      <c r="KWE535" s="1"/>
      <c r="KWF535" s="1"/>
      <c r="KWG535" s="1"/>
      <c r="KWH535" s="1"/>
      <c r="KWI535" s="1"/>
      <c r="KWJ535" s="1"/>
      <c r="KWK535" s="1"/>
      <c r="KWL535" s="1"/>
      <c r="KWM535" s="1"/>
      <c r="KWN535" s="1"/>
      <c r="KWO535" s="1"/>
      <c r="KWP535" s="1"/>
      <c r="KWQ535" s="1"/>
      <c r="KWR535" s="1"/>
      <c r="KWS535" s="1"/>
      <c r="KWT535" s="1"/>
      <c r="KWU535" s="1"/>
      <c r="KWV535" s="1"/>
      <c r="KWW535" s="1"/>
      <c r="KWX535" s="1"/>
      <c r="KWY535" s="1"/>
      <c r="KWZ535" s="1"/>
      <c r="KXA535" s="1"/>
      <c r="KXB535" s="1"/>
      <c r="KXC535" s="1"/>
      <c r="KXD535" s="1"/>
      <c r="KXE535" s="1"/>
      <c r="KXF535" s="1"/>
      <c r="KXG535" s="1"/>
      <c r="KXH535" s="1"/>
      <c r="KXI535" s="1"/>
      <c r="KXJ535" s="1"/>
      <c r="KXK535" s="1"/>
      <c r="KXL535" s="1"/>
      <c r="KXM535" s="1"/>
      <c r="KXN535" s="1"/>
      <c r="KXO535" s="1"/>
      <c r="KXP535" s="1"/>
      <c r="KXQ535" s="1"/>
      <c r="KXR535" s="1"/>
      <c r="KXS535" s="1"/>
      <c r="KXT535" s="1"/>
      <c r="KXU535" s="1"/>
      <c r="KXV535" s="1"/>
      <c r="KXW535" s="1"/>
      <c r="KXX535" s="1"/>
      <c r="KXY535" s="1"/>
      <c r="KXZ535" s="1"/>
      <c r="KYA535" s="1"/>
      <c r="KYB535" s="1"/>
      <c r="KYC535" s="1"/>
      <c r="KYD535" s="1"/>
      <c r="KYE535" s="1"/>
      <c r="KYF535" s="1"/>
      <c r="KYG535" s="1"/>
      <c r="KYH535" s="1"/>
      <c r="KYI535" s="1"/>
      <c r="KYJ535" s="1"/>
      <c r="KYK535" s="1"/>
      <c r="KYL535" s="1"/>
      <c r="KYM535" s="1"/>
      <c r="KYN535" s="1"/>
      <c r="KYO535" s="1"/>
      <c r="KYP535" s="1"/>
      <c r="KYQ535" s="1"/>
      <c r="KYR535" s="1"/>
      <c r="KYS535" s="1"/>
      <c r="KYT535" s="1"/>
      <c r="KYU535" s="1"/>
      <c r="KYV535" s="1"/>
      <c r="KYW535" s="1"/>
      <c r="KYX535" s="1"/>
      <c r="KYY535" s="1"/>
      <c r="KYZ535" s="1"/>
      <c r="KZA535" s="1"/>
      <c r="KZB535" s="1"/>
      <c r="KZC535" s="1"/>
      <c r="KZD535" s="1"/>
      <c r="KZE535" s="1"/>
      <c r="KZF535" s="1"/>
      <c r="KZG535" s="1"/>
      <c r="KZH535" s="1"/>
      <c r="KZI535" s="1"/>
      <c r="KZJ535" s="1"/>
      <c r="KZK535" s="1"/>
      <c r="KZL535" s="1"/>
      <c r="KZM535" s="1"/>
      <c r="KZN535" s="1"/>
      <c r="KZO535" s="1"/>
      <c r="KZP535" s="1"/>
      <c r="KZQ535" s="1"/>
      <c r="KZR535" s="1"/>
      <c r="KZS535" s="1"/>
      <c r="KZT535" s="1"/>
      <c r="KZU535" s="1"/>
      <c r="KZV535" s="1"/>
      <c r="KZW535" s="1"/>
      <c r="KZX535" s="1"/>
      <c r="KZY535" s="1"/>
      <c r="KZZ535" s="1"/>
      <c r="LAA535" s="1"/>
      <c r="LAB535" s="1"/>
      <c r="LAC535" s="1"/>
      <c r="LAD535" s="1"/>
      <c r="LAE535" s="1"/>
      <c r="LAF535" s="1"/>
      <c r="LAG535" s="1"/>
      <c r="LAH535" s="1"/>
      <c r="LAI535" s="1"/>
      <c r="LAJ535" s="1"/>
      <c r="LAK535" s="1"/>
      <c r="LAL535" s="1"/>
      <c r="LAM535" s="1"/>
      <c r="LAN535" s="1"/>
      <c r="LAO535" s="1"/>
      <c r="LAP535" s="1"/>
      <c r="LAQ535" s="1"/>
      <c r="LAR535" s="1"/>
      <c r="LAS535" s="1"/>
      <c r="LAT535" s="1"/>
      <c r="LAU535" s="1"/>
      <c r="LAV535" s="1"/>
      <c r="LAW535" s="1"/>
      <c r="LAX535" s="1"/>
      <c r="LAY535" s="1"/>
      <c r="LAZ535" s="1"/>
      <c r="LBA535" s="1"/>
      <c r="LBB535" s="1"/>
      <c r="LBC535" s="1"/>
      <c r="LBD535" s="1"/>
      <c r="LBE535" s="1"/>
      <c r="LBF535" s="1"/>
      <c r="LBG535" s="1"/>
      <c r="LBH535" s="1"/>
      <c r="LBI535" s="1"/>
      <c r="LBJ535" s="1"/>
      <c r="LBK535" s="1"/>
      <c r="LBL535" s="1"/>
      <c r="LBM535" s="1"/>
      <c r="LBN535" s="1"/>
      <c r="LBO535" s="1"/>
      <c r="LBP535" s="1"/>
      <c r="LBQ535" s="1"/>
      <c r="LBR535" s="1"/>
      <c r="LBS535" s="1"/>
      <c r="LBT535" s="1"/>
      <c r="LBU535" s="1"/>
      <c r="LBV535" s="1"/>
      <c r="LBW535" s="1"/>
      <c r="LBX535" s="1"/>
      <c r="LBY535" s="1"/>
      <c r="LBZ535" s="1"/>
      <c r="LCA535" s="1"/>
      <c r="LCB535" s="1"/>
      <c r="LCC535" s="1"/>
      <c r="LCD535" s="1"/>
      <c r="LCE535" s="1"/>
      <c r="LCF535" s="1"/>
      <c r="LCG535" s="1"/>
      <c r="LCH535" s="1"/>
      <c r="LCI535" s="1"/>
      <c r="LCJ535" s="1"/>
      <c r="LCK535" s="1"/>
      <c r="LCL535" s="1"/>
      <c r="LCM535" s="1"/>
      <c r="LCN535" s="1"/>
      <c r="LCO535" s="1"/>
      <c r="LCP535" s="1"/>
      <c r="LCQ535" s="1"/>
      <c r="LCR535" s="1"/>
      <c r="LCS535" s="1"/>
      <c r="LCT535" s="1"/>
      <c r="LCU535" s="1"/>
      <c r="LCV535" s="1"/>
      <c r="LCW535" s="1"/>
      <c r="LCX535" s="1"/>
      <c r="LCY535" s="1"/>
      <c r="LCZ535" s="1"/>
      <c r="LDA535" s="1"/>
      <c r="LDB535" s="1"/>
      <c r="LDC535" s="1"/>
      <c r="LDD535" s="1"/>
      <c r="LDE535" s="1"/>
      <c r="LDF535" s="1"/>
      <c r="LDG535" s="1"/>
      <c r="LDH535" s="1"/>
      <c r="LDI535" s="1"/>
      <c r="LDJ535" s="1"/>
      <c r="LDK535" s="1"/>
      <c r="LDL535" s="1"/>
      <c r="LDM535" s="1"/>
      <c r="LDN535" s="1"/>
      <c r="LDO535" s="1"/>
      <c r="LDP535" s="1"/>
      <c r="LDQ535" s="1"/>
      <c r="LDR535" s="1"/>
      <c r="LDS535" s="1"/>
      <c r="LDT535" s="1"/>
      <c r="LDU535" s="1"/>
      <c r="LDV535" s="1"/>
      <c r="LDW535" s="1"/>
      <c r="LDX535" s="1"/>
      <c r="LDY535" s="1"/>
      <c r="LDZ535" s="1"/>
      <c r="LEA535" s="1"/>
      <c r="LEB535" s="1"/>
      <c r="LEC535" s="1"/>
      <c r="LED535" s="1"/>
      <c r="LEE535" s="1"/>
      <c r="LEF535" s="1"/>
      <c r="LEG535" s="1"/>
      <c r="LEH535" s="1"/>
      <c r="LEI535" s="1"/>
      <c r="LEJ535" s="1"/>
      <c r="LEK535" s="1"/>
      <c r="LEL535" s="1"/>
      <c r="LEM535" s="1"/>
      <c r="LEN535" s="1"/>
      <c r="LEO535" s="1"/>
      <c r="LEP535" s="1"/>
      <c r="LEQ535" s="1"/>
      <c r="LER535" s="1"/>
      <c r="LES535" s="1"/>
      <c r="LET535" s="1"/>
      <c r="LEU535" s="1"/>
      <c r="LEV535" s="1"/>
      <c r="LEW535" s="1"/>
      <c r="LEX535" s="1"/>
      <c r="LEY535" s="1"/>
      <c r="LEZ535" s="1"/>
      <c r="LFA535" s="1"/>
      <c r="LFB535" s="1"/>
      <c r="LFC535" s="1"/>
      <c r="LFD535" s="1"/>
      <c r="LFE535" s="1"/>
      <c r="LFF535" s="1"/>
      <c r="LFG535" s="1"/>
      <c r="LFH535" s="1"/>
      <c r="LFI535" s="1"/>
      <c r="LFJ535" s="1"/>
      <c r="LFK535" s="1"/>
      <c r="LFL535" s="1"/>
      <c r="LFM535" s="1"/>
      <c r="LFN535" s="1"/>
      <c r="LFO535" s="1"/>
      <c r="LFP535" s="1"/>
      <c r="LFQ535" s="1"/>
      <c r="LFR535" s="1"/>
      <c r="LFS535" s="1"/>
      <c r="LFT535" s="1"/>
      <c r="LFU535" s="1"/>
      <c r="LFV535" s="1"/>
      <c r="LFW535" s="1"/>
      <c r="LFX535" s="1"/>
      <c r="LFY535" s="1"/>
      <c r="LFZ535" s="1"/>
      <c r="LGA535" s="1"/>
      <c r="LGB535" s="1"/>
      <c r="LGC535" s="1"/>
      <c r="LGD535" s="1"/>
      <c r="LGE535" s="1"/>
      <c r="LGF535" s="1"/>
      <c r="LGG535" s="1"/>
      <c r="LGH535" s="1"/>
      <c r="LGI535" s="1"/>
      <c r="LGJ535" s="1"/>
      <c r="LGK535" s="1"/>
      <c r="LGL535" s="1"/>
      <c r="LGM535" s="1"/>
      <c r="LGN535" s="1"/>
      <c r="LGO535" s="1"/>
      <c r="LGP535" s="1"/>
      <c r="LGQ535" s="1"/>
      <c r="LGR535" s="1"/>
      <c r="LGS535" s="1"/>
      <c r="LGT535" s="1"/>
      <c r="LGU535" s="1"/>
      <c r="LGV535" s="1"/>
      <c r="LGW535" s="1"/>
      <c r="LGX535" s="1"/>
      <c r="LGY535" s="1"/>
      <c r="LGZ535" s="1"/>
      <c r="LHA535" s="1"/>
      <c r="LHB535" s="1"/>
      <c r="LHC535" s="1"/>
      <c r="LHD535" s="1"/>
      <c r="LHE535" s="1"/>
      <c r="LHF535" s="1"/>
      <c r="LHG535" s="1"/>
      <c r="LHH535" s="1"/>
      <c r="LHI535" s="1"/>
      <c r="LHJ535" s="1"/>
      <c r="LHK535" s="1"/>
      <c r="LHL535" s="1"/>
      <c r="LHM535" s="1"/>
      <c r="LHN535" s="1"/>
      <c r="LHO535" s="1"/>
      <c r="LHP535" s="1"/>
      <c r="LHQ535" s="1"/>
      <c r="LHR535" s="1"/>
      <c r="LHS535" s="1"/>
      <c r="LHT535" s="1"/>
      <c r="LHU535" s="1"/>
      <c r="LHV535" s="1"/>
      <c r="LHW535" s="1"/>
      <c r="LHX535" s="1"/>
      <c r="LHY535" s="1"/>
      <c r="LHZ535" s="1"/>
      <c r="LIA535" s="1"/>
      <c r="LIB535" s="1"/>
      <c r="LIC535" s="1"/>
      <c r="LID535" s="1"/>
      <c r="LIE535" s="1"/>
      <c r="LIF535" s="1"/>
      <c r="LIG535" s="1"/>
      <c r="LIH535" s="1"/>
      <c r="LII535" s="1"/>
      <c r="LIJ535" s="1"/>
      <c r="LIK535" s="1"/>
      <c r="LIL535" s="1"/>
      <c r="LIM535" s="1"/>
      <c r="LIN535" s="1"/>
      <c r="LIO535" s="1"/>
      <c r="LIP535" s="1"/>
      <c r="LIQ535" s="1"/>
      <c r="LIR535" s="1"/>
      <c r="LIS535" s="1"/>
      <c r="LIT535" s="1"/>
      <c r="LIU535" s="1"/>
      <c r="LIV535" s="1"/>
      <c r="LIW535" s="1"/>
      <c r="LIX535" s="1"/>
      <c r="LIY535" s="1"/>
      <c r="LIZ535" s="1"/>
      <c r="LJA535" s="1"/>
      <c r="LJB535" s="1"/>
      <c r="LJC535" s="1"/>
      <c r="LJD535" s="1"/>
      <c r="LJE535" s="1"/>
      <c r="LJF535" s="1"/>
      <c r="LJG535" s="1"/>
      <c r="LJH535" s="1"/>
      <c r="LJI535" s="1"/>
      <c r="LJJ535" s="1"/>
      <c r="LJK535" s="1"/>
      <c r="LJL535" s="1"/>
      <c r="LJM535" s="1"/>
      <c r="LJN535" s="1"/>
      <c r="LJO535" s="1"/>
      <c r="LJP535" s="1"/>
      <c r="LJQ535" s="1"/>
      <c r="LJR535" s="1"/>
      <c r="LJS535" s="1"/>
      <c r="LJT535" s="1"/>
      <c r="LJU535" s="1"/>
      <c r="LJV535" s="1"/>
      <c r="LJW535" s="1"/>
      <c r="LJX535" s="1"/>
      <c r="LJY535" s="1"/>
      <c r="LJZ535" s="1"/>
      <c r="LKA535" s="1"/>
      <c r="LKB535" s="1"/>
      <c r="LKC535" s="1"/>
      <c r="LKD535" s="1"/>
      <c r="LKE535" s="1"/>
      <c r="LKF535" s="1"/>
      <c r="LKG535" s="1"/>
      <c r="LKH535" s="1"/>
      <c r="LKI535" s="1"/>
      <c r="LKJ535" s="1"/>
      <c r="LKK535" s="1"/>
      <c r="LKL535" s="1"/>
      <c r="LKM535" s="1"/>
      <c r="LKN535" s="1"/>
      <c r="LKO535" s="1"/>
      <c r="LKP535" s="1"/>
      <c r="LKQ535" s="1"/>
      <c r="LKR535" s="1"/>
      <c r="LKS535" s="1"/>
      <c r="LKT535" s="1"/>
      <c r="LKU535" s="1"/>
      <c r="LKV535" s="1"/>
      <c r="LKW535" s="1"/>
      <c r="LKX535" s="1"/>
      <c r="LKY535" s="1"/>
      <c r="LKZ535" s="1"/>
      <c r="LLA535" s="1"/>
      <c r="LLB535" s="1"/>
      <c r="LLC535" s="1"/>
      <c r="LLD535" s="1"/>
      <c r="LLE535" s="1"/>
      <c r="LLF535" s="1"/>
      <c r="LLG535" s="1"/>
      <c r="LLH535" s="1"/>
      <c r="LLI535" s="1"/>
      <c r="LLJ535" s="1"/>
      <c r="LLK535" s="1"/>
      <c r="LLL535" s="1"/>
      <c r="LLM535" s="1"/>
      <c r="LLN535" s="1"/>
      <c r="LLO535" s="1"/>
      <c r="LLP535" s="1"/>
      <c r="LLQ535" s="1"/>
      <c r="LLR535" s="1"/>
      <c r="LLS535" s="1"/>
      <c r="LLT535" s="1"/>
      <c r="LLU535" s="1"/>
      <c r="LLV535" s="1"/>
      <c r="LLW535" s="1"/>
      <c r="LLX535" s="1"/>
      <c r="LLY535" s="1"/>
      <c r="LLZ535" s="1"/>
      <c r="LMA535" s="1"/>
      <c r="LMB535" s="1"/>
      <c r="LMC535" s="1"/>
      <c r="LMD535" s="1"/>
      <c r="LME535" s="1"/>
      <c r="LMF535" s="1"/>
      <c r="LMG535" s="1"/>
      <c r="LMH535" s="1"/>
      <c r="LMI535" s="1"/>
      <c r="LMJ535" s="1"/>
      <c r="LMK535" s="1"/>
      <c r="LML535" s="1"/>
      <c r="LMM535" s="1"/>
      <c r="LMN535" s="1"/>
      <c r="LMO535" s="1"/>
      <c r="LMP535" s="1"/>
      <c r="LMQ535" s="1"/>
      <c r="LMR535" s="1"/>
      <c r="LMS535" s="1"/>
      <c r="LMT535" s="1"/>
      <c r="LMU535" s="1"/>
      <c r="LMV535" s="1"/>
      <c r="LMW535" s="1"/>
      <c r="LMX535" s="1"/>
      <c r="LMY535" s="1"/>
      <c r="LMZ535" s="1"/>
      <c r="LNA535" s="1"/>
      <c r="LNB535" s="1"/>
      <c r="LNC535" s="1"/>
      <c r="LND535" s="1"/>
      <c r="LNE535" s="1"/>
      <c r="LNF535" s="1"/>
      <c r="LNG535" s="1"/>
      <c r="LNH535" s="1"/>
      <c r="LNI535" s="1"/>
      <c r="LNJ535" s="1"/>
      <c r="LNK535" s="1"/>
      <c r="LNL535" s="1"/>
      <c r="LNM535" s="1"/>
      <c r="LNN535" s="1"/>
      <c r="LNO535" s="1"/>
      <c r="LNP535" s="1"/>
      <c r="LNQ535" s="1"/>
      <c r="LNR535" s="1"/>
      <c r="LNS535" s="1"/>
      <c r="LNT535" s="1"/>
      <c r="LNU535" s="1"/>
      <c r="LNV535" s="1"/>
      <c r="LNW535" s="1"/>
      <c r="LNX535" s="1"/>
      <c r="LNY535" s="1"/>
      <c r="LNZ535" s="1"/>
      <c r="LOA535" s="1"/>
      <c r="LOB535" s="1"/>
      <c r="LOC535" s="1"/>
      <c r="LOD535" s="1"/>
      <c r="LOE535" s="1"/>
      <c r="LOF535" s="1"/>
      <c r="LOG535" s="1"/>
      <c r="LOH535" s="1"/>
      <c r="LOI535" s="1"/>
      <c r="LOJ535" s="1"/>
      <c r="LOK535" s="1"/>
      <c r="LOL535" s="1"/>
      <c r="LOM535" s="1"/>
      <c r="LON535" s="1"/>
      <c r="LOO535" s="1"/>
      <c r="LOP535" s="1"/>
      <c r="LOQ535" s="1"/>
      <c r="LOR535" s="1"/>
      <c r="LOS535" s="1"/>
      <c r="LOT535" s="1"/>
      <c r="LOU535" s="1"/>
      <c r="LOV535" s="1"/>
      <c r="LOW535" s="1"/>
      <c r="LOX535" s="1"/>
      <c r="LOY535" s="1"/>
      <c r="LOZ535" s="1"/>
      <c r="LPA535" s="1"/>
      <c r="LPB535" s="1"/>
      <c r="LPC535" s="1"/>
      <c r="LPD535" s="1"/>
      <c r="LPE535" s="1"/>
      <c r="LPF535" s="1"/>
      <c r="LPG535" s="1"/>
      <c r="LPH535" s="1"/>
      <c r="LPI535" s="1"/>
      <c r="LPJ535" s="1"/>
      <c r="LPK535" s="1"/>
      <c r="LPL535" s="1"/>
      <c r="LPM535" s="1"/>
      <c r="LPN535" s="1"/>
      <c r="LPO535" s="1"/>
      <c r="LPP535" s="1"/>
      <c r="LPQ535" s="1"/>
      <c r="LPR535" s="1"/>
      <c r="LPS535" s="1"/>
      <c r="LPT535" s="1"/>
      <c r="LPU535" s="1"/>
      <c r="LPV535" s="1"/>
      <c r="LPW535" s="1"/>
      <c r="LPX535" s="1"/>
      <c r="LPY535" s="1"/>
      <c r="LPZ535" s="1"/>
      <c r="LQA535" s="1"/>
      <c r="LQB535" s="1"/>
      <c r="LQC535" s="1"/>
      <c r="LQD535" s="1"/>
      <c r="LQE535" s="1"/>
      <c r="LQF535" s="1"/>
      <c r="LQG535" s="1"/>
      <c r="LQH535" s="1"/>
      <c r="LQI535" s="1"/>
      <c r="LQJ535" s="1"/>
      <c r="LQK535" s="1"/>
      <c r="LQL535" s="1"/>
      <c r="LQM535" s="1"/>
      <c r="LQN535" s="1"/>
      <c r="LQO535" s="1"/>
      <c r="LQP535" s="1"/>
      <c r="LQQ535" s="1"/>
      <c r="LQR535" s="1"/>
      <c r="LQS535" s="1"/>
      <c r="LQT535" s="1"/>
      <c r="LQU535" s="1"/>
      <c r="LQV535" s="1"/>
      <c r="LQW535" s="1"/>
      <c r="LQX535" s="1"/>
      <c r="LQY535" s="1"/>
      <c r="LQZ535" s="1"/>
      <c r="LRA535" s="1"/>
      <c r="LRB535" s="1"/>
      <c r="LRC535" s="1"/>
      <c r="LRD535" s="1"/>
      <c r="LRE535" s="1"/>
      <c r="LRF535" s="1"/>
      <c r="LRG535" s="1"/>
      <c r="LRH535" s="1"/>
      <c r="LRI535" s="1"/>
      <c r="LRJ535" s="1"/>
      <c r="LRK535" s="1"/>
      <c r="LRL535" s="1"/>
      <c r="LRM535" s="1"/>
      <c r="LRN535" s="1"/>
      <c r="LRO535" s="1"/>
      <c r="LRP535" s="1"/>
      <c r="LRQ535" s="1"/>
      <c r="LRR535" s="1"/>
      <c r="LRS535" s="1"/>
      <c r="LRT535" s="1"/>
      <c r="LRU535" s="1"/>
      <c r="LRV535" s="1"/>
      <c r="LRW535" s="1"/>
      <c r="LRX535" s="1"/>
      <c r="LRY535" s="1"/>
      <c r="LRZ535" s="1"/>
      <c r="LSA535" s="1"/>
      <c r="LSB535" s="1"/>
      <c r="LSC535" s="1"/>
      <c r="LSD535" s="1"/>
      <c r="LSE535" s="1"/>
      <c r="LSF535" s="1"/>
      <c r="LSG535" s="1"/>
      <c r="LSH535" s="1"/>
      <c r="LSI535" s="1"/>
      <c r="LSJ535" s="1"/>
      <c r="LSK535" s="1"/>
      <c r="LSL535" s="1"/>
      <c r="LSM535" s="1"/>
      <c r="LSN535" s="1"/>
      <c r="LSO535" s="1"/>
      <c r="LSP535" s="1"/>
      <c r="LSQ535" s="1"/>
      <c r="LSR535" s="1"/>
      <c r="LSS535" s="1"/>
      <c r="LST535" s="1"/>
      <c r="LSU535" s="1"/>
      <c r="LSV535" s="1"/>
      <c r="LSW535" s="1"/>
      <c r="LSX535" s="1"/>
      <c r="LSY535" s="1"/>
      <c r="LSZ535" s="1"/>
      <c r="LTA535" s="1"/>
      <c r="LTB535" s="1"/>
      <c r="LTC535" s="1"/>
      <c r="LTD535" s="1"/>
      <c r="LTE535" s="1"/>
      <c r="LTF535" s="1"/>
      <c r="LTG535" s="1"/>
      <c r="LTH535" s="1"/>
      <c r="LTI535" s="1"/>
      <c r="LTJ535" s="1"/>
      <c r="LTK535" s="1"/>
      <c r="LTL535" s="1"/>
      <c r="LTM535" s="1"/>
      <c r="LTN535" s="1"/>
      <c r="LTO535" s="1"/>
      <c r="LTP535" s="1"/>
      <c r="LTQ535" s="1"/>
      <c r="LTR535" s="1"/>
      <c r="LTS535" s="1"/>
      <c r="LTT535" s="1"/>
      <c r="LTU535" s="1"/>
      <c r="LTV535" s="1"/>
      <c r="LTW535" s="1"/>
      <c r="LTX535" s="1"/>
      <c r="LTY535" s="1"/>
      <c r="LTZ535" s="1"/>
      <c r="LUA535" s="1"/>
      <c r="LUB535" s="1"/>
      <c r="LUC535" s="1"/>
      <c r="LUD535" s="1"/>
      <c r="LUE535" s="1"/>
      <c r="LUF535" s="1"/>
      <c r="LUG535" s="1"/>
      <c r="LUH535" s="1"/>
      <c r="LUI535" s="1"/>
      <c r="LUJ535" s="1"/>
      <c r="LUK535" s="1"/>
      <c r="LUL535" s="1"/>
      <c r="LUM535" s="1"/>
      <c r="LUN535" s="1"/>
      <c r="LUO535" s="1"/>
      <c r="LUP535" s="1"/>
      <c r="LUQ535" s="1"/>
      <c r="LUR535" s="1"/>
      <c r="LUS535" s="1"/>
      <c r="LUT535" s="1"/>
      <c r="LUU535" s="1"/>
      <c r="LUV535" s="1"/>
      <c r="LUW535" s="1"/>
      <c r="LUX535" s="1"/>
      <c r="LUY535" s="1"/>
      <c r="LUZ535" s="1"/>
      <c r="LVA535" s="1"/>
      <c r="LVB535" s="1"/>
      <c r="LVC535" s="1"/>
      <c r="LVD535" s="1"/>
      <c r="LVE535" s="1"/>
      <c r="LVF535" s="1"/>
      <c r="LVG535" s="1"/>
      <c r="LVH535" s="1"/>
      <c r="LVI535" s="1"/>
      <c r="LVJ535" s="1"/>
      <c r="LVK535" s="1"/>
      <c r="LVL535" s="1"/>
      <c r="LVM535" s="1"/>
      <c r="LVN535" s="1"/>
      <c r="LVO535" s="1"/>
      <c r="LVP535" s="1"/>
      <c r="LVQ535" s="1"/>
      <c r="LVR535" s="1"/>
      <c r="LVS535" s="1"/>
      <c r="LVT535" s="1"/>
      <c r="LVU535" s="1"/>
      <c r="LVV535" s="1"/>
      <c r="LVW535" s="1"/>
      <c r="LVX535" s="1"/>
      <c r="LVY535" s="1"/>
      <c r="LVZ535" s="1"/>
      <c r="LWA535" s="1"/>
      <c r="LWB535" s="1"/>
      <c r="LWC535" s="1"/>
      <c r="LWD535" s="1"/>
      <c r="LWE535" s="1"/>
      <c r="LWF535" s="1"/>
      <c r="LWG535" s="1"/>
      <c r="LWH535" s="1"/>
      <c r="LWI535" s="1"/>
      <c r="LWJ535" s="1"/>
      <c r="LWK535" s="1"/>
      <c r="LWL535" s="1"/>
      <c r="LWM535" s="1"/>
      <c r="LWN535" s="1"/>
      <c r="LWO535" s="1"/>
      <c r="LWP535" s="1"/>
      <c r="LWQ535" s="1"/>
      <c r="LWR535" s="1"/>
      <c r="LWS535" s="1"/>
      <c r="LWT535" s="1"/>
      <c r="LWU535" s="1"/>
      <c r="LWV535" s="1"/>
      <c r="LWW535" s="1"/>
      <c r="LWX535" s="1"/>
      <c r="LWY535" s="1"/>
      <c r="LWZ535" s="1"/>
      <c r="LXA535" s="1"/>
      <c r="LXB535" s="1"/>
      <c r="LXC535" s="1"/>
      <c r="LXD535" s="1"/>
      <c r="LXE535" s="1"/>
      <c r="LXF535" s="1"/>
      <c r="LXG535" s="1"/>
      <c r="LXH535" s="1"/>
      <c r="LXI535" s="1"/>
      <c r="LXJ535" s="1"/>
      <c r="LXK535" s="1"/>
      <c r="LXL535" s="1"/>
      <c r="LXM535" s="1"/>
      <c r="LXN535" s="1"/>
      <c r="LXO535" s="1"/>
      <c r="LXP535" s="1"/>
      <c r="LXQ535" s="1"/>
      <c r="LXR535" s="1"/>
      <c r="LXS535" s="1"/>
      <c r="LXT535" s="1"/>
      <c r="LXU535" s="1"/>
      <c r="LXV535" s="1"/>
      <c r="LXW535" s="1"/>
      <c r="LXX535" s="1"/>
      <c r="LXY535" s="1"/>
      <c r="LXZ535" s="1"/>
      <c r="LYA535" s="1"/>
      <c r="LYB535" s="1"/>
      <c r="LYC535" s="1"/>
      <c r="LYD535" s="1"/>
      <c r="LYE535" s="1"/>
      <c r="LYF535" s="1"/>
      <c r="LYG535" s="1"/>
      <c r="LYH535" s="1"/>
      <c r="LYI535" s="1"/>
      <c r="LYJ535" s="1"/>
      <c r="LYK535" s="1"/>
      <c r="LYL535" s="1"/>
      <c r="LYM535" s="1"/>
      <c r="LYN535" s="1"/>
      <c r="LYO535" s="1"/>
      <c r="LYP535" s="1"/>
      <c r="LYQ535" s="1"/>
      <c r="LYR535" s="1"/>
      <c r="LYS535" s="1"/>
      <c r="LYT535" s="1"/>
      <c r="LYU535" s="1"/>
      <c r="LYV535" s="1"/>
      <c r="LYW535" s="1"/>
      <c r="LYX535" s="1"/>
      <c r="LYY535" s="1"/>
      <c r="LYZ535" s="1"/>
      <c r="LZA535" s="1"/>
      <c r="LZB535" s="1"/>
      <c r="LZC535" s="1"/>
      <c r="LZD535" s="1"/>
      <c r="LZE535" s="1"/>
      <c r="LZF535" s="1"/>
      <c r="LZG535" s="1"/>
      <c r="LZH535" s="1"/>
      <c r="LZI535" s="1"/>
      <c r="LZJ535" s="1"/>
      <c r="LZK535" s="1"/>
      <c r="LZL535" s="1"/>
      <c r="LZM535" s="1"/>
      <c r="LZN535" s="1"/>
      <c r="LZO535" s="1"/>
      <c r="LZP535" s="1"/>
      <c r="LZQ535" s="1"/>
      <c r="LZR535" s="1"/>
      <c r="LZS535" s="1"/>
      <c r="LZT535" s="1"/>
      <c r="LZU535" s="1"/>
      <c r="LZV535" s="1"/>
      <c r="LZW535" s="1"/>
      <c r="LZX535" s="1"/>
      <c r="LZY535" s="1"/>
      <c r="LZZ535" s="1"/>
      <c r="MAA535" s="1"/>
      <c r="MAB535" s="1"/>
      <c r="MAC535" s="1"/>
      <c r="MAD535" s="1"/>
      <c r="MAE535" s="1"/>
      <c r="MAF535" s="1"/>
      <c r="MAG535" s="1"/>
      <c r="MAH535" s="1"/>
      <c r="MAI535" s="1"/>
      <c r="MAJ535" s="1"/>
      <c r="MAK535" s="1"/>
      <c r="MAL535" s="1"/>
      <c r="MAM535" s="1"/>
      <c r="MAN535" s="1"/>
      <c r="MAO535" s="1"/>
      <c r="MAP535" s="1"/>
      <c r="MAQ535" s="1"/>
      <c r="MAR535" s="1"/>
      <c r="MAS535" s="1"/>
      <c r="MAT535" s="1"/>
      <c r="MAU535" s="1"/>
      <c r="MAV535" s="1"/>
      <c r="MAW535" s="1"/>
      <c r="MAX535" s="1"/>
      <c r="MAY535" s="1"/>
      <c r="MAZ535" s="1"/>
      <c r="MBA535" s="1"/>
      <c r="MBB535" s="1"/>
      <c r="MBC535" s="1"/>
      <c r="MBD535" s="1"/>
      <c r="MBE535" s="1"/>
      <c r="MBF535" s="1"/>
      <c r="MBG535" s="1"/>
      <c r="MBH535" s="1"/>
      <c r="MBI535" s="1"/>
      <c r="MBJ535" s="1"/>
      <c r="MBK535" s="1"/>
      <c r="MBL535" s="1"/>
      <c r="MBM535" s="1"/>
      <c r="MBN535" s="1"/>
      <c r="MBO535" s="1"/>
      <c r="MBP535" s="1"/>
      <c r="MBQ535" s="1"/>
      <c r="MBR535" s="1"/>
      <c r="MBS535" s="1"/>
      <c r="MBT535" s="1"/>
      <c r="MBU535" s="1"/>
      <c r="MBV535" s="1"/>
      <c r="MBW535" s="1"/>
      <c r="MBX535" s="1"/>
      <c r="MBY535" s="1"/>
      <c r="MBZ535" s="1"/>
      <c r="MCA535" s="1"/>
      <c r="MCB535" s="1"/>
      <c r="MCC535" s="1"/>
      <c r="MCD535" s="1"/>
      <c r="MCE535" s="1"/>
      <c r="MCF535" s="1"/>
      <c r="MCG535" s="1"/>
      <c r="MCH535" s="1"/>
      <c r="MCI535" s="1"/>
      <c r="MCJ535" s="1"/>
      <c r="MCK535" s="1"/>
      <c r="MCL535" s="1"/>
      <c r="MCM535" s="1"/>
      <c r="MCN535" s="1"/>
      <c r="MCO535" s="1"/>
      <c r="MCP535" s="1"/>
      <c r="MCQ535" s="1"/>
      <c r="MCR535" s="1"/>
      <c r="MCS535" s="1"/>
      <c r="MCT535" s="1"/>
      <c r="MCU535" s="1"/>
      <c r="MCV535" s="1"/>
      <c r="MCW535" s="1"/>
      <c r="MCX535" s="1"/>
      <c r="MCY535" s="1"/>
      <c r="MCZ535" s="1"/>
      <c r="MDA535" s="1"/>
      <c r="MDB535" s="1"/>
      <c r="MDC535" s="1"/>
      <c r="MDD535" s="1"/>
      <c r="MDE535" s="1"/>
      <c r="MDF535" s="1"/>
      <c r="MDG535" s="1"/>
      <c r="MDH535" s="1"/>
      <c r="MDI535" s="1"/>
      <c r="MDJ535" s="1"/>
      <c r="MDK535" s="1"/>
      <c r="MDL535" s="1"/>
      <c r="MDM535" s="1"/>
      <c r="MDN535" s="1"/>
      <c r="MDO535" s="1"/>
      <c r="MDP535" s="1"/>
      <c r="MDQ535" s="1"/>
      <c r="MDR535" s="1"/>
      <c r="MDS535" s="1"/>
      <c r="MDT535" s="1"/>
      <c r="MDU535" s="1"/>
      <c r="MDV535" s="1"/>
      <c r="MDW535" s="1"/>
      <c r="MDX535" s="1"/>
      <c r="MDY535" s="1"/>
      <c r="MDZ535" s="1"/>
      <c r="MEA535" s="1"/>
      <c r="MEB535" s="1"/>
      <c r="MEC535" s="1"/>
      <c r="MED535" s="1"/>
      <c r="MEE535" s="1"/>
      <c r="MEF535" s="1"/>
      <c r="MEG535" s="1"/>
      <c r="MEH535" s="1"/>
      <c r="MEI535" s="1"/>
      <c r="MEJ535" s="1"/>
      <c r="MEK535" s="1"/>
      <c r="MEL535" s="1"/>
      <c r="MEM535" s="1"/>
      <c r="MEN535" s="1"/>
      <c r="MEO535" s="1"/>
      <c r="MEP535" s="1"/>
      <c r="MEQ535" s="1"/>
      <c r="MER535" s="1"/>
      <c r="MES535" s="1"/>
      <c r="MET535" s="1"/>
      <c r="MEU535" s="1"/>
      <c r="MEV535" s="1"/>
      <c r="MEW535" s="1"/>
      <c r="MEX535" s="1"/>
      <c r="MEY535" s="1"/>
      <c r="MEZ535" s="1"/>
      <c r="MFA535" s="1"/>
      <c r="MFB535" s="1"/>
      <c r="MFC535" s="1"/>
      <c r="MFD535" s="1"/>
      <c r="MFE535" s="1"/>
      <c r="MFF535" s="1"/>
      <c r="MFG535" s="1"/>
      <c r="MFH535" s="1"/>
      <c r="MFI535" s="1"/>
      <c r="MFJ535" s="1"/>
      <c r="MFK535" s="1"/>
      <c r="MFL535" s="1"/>
      <c r="MFM535" s="1"/>
      <c r="MFN535" s="1"/>
      <c r="MFO535" s="1"/>
      <c r="MFP535" s="1"/>
      <c r="MFQ535" s="1"/>
      <c r="MFR535" s="1"/>
      <c r="MFS535" s="1"/>
      <c r="MFT535" s="1"/>
      <c r="MFU535" s="1"/>
      <c r="MFV535" s="1"/>
      <c r="MFW535" s="1"/>
      <c r="MFX535" s="1"/>
      <c r="MFY535" s="1"/>
      <c r="MFZ535" s="1"/>
      <c r="MGA535" s="1"/>
      <c r="MGB535" s="1"/>
      <c r="MGC535" s="1"/>
      <c r="MGD535" s="1"/>
      <c r="MGE535" s="1"/>
      <c r="MGF535" s="1"/>
      <c r="MGG535" s="1"/>
      <c r="MGH535" s="1"/>
      <c r="MGI535" s="1"/>
      <c r="MGJ535" s="1"/>
      <c r="MGK535" s="1"/>
      <c r="MGL535" s="1"/>
      <c r="MGM535" s="1"/>
      <c r="MGN535" s="1"/>
      <c r="MGO535" s="1"/>
      <c r="MGP535" s="1"/>
      <c r="MGQ535" s="1"/>
      <c r="MGR535" s="1"/>
      <c r="MGS535" s="1"/>
      <c r="MGT535" s="1"/>
      <c r="MGU535" s="1"/>
      <c r="MGV535" s="1"/>
      <c r="MGW535" s="1"/>
      <c r="MGX535" s="1"/>
      <c r="MGY535" s="1"/>
      <c r="MGZ535" s="1"/>
      <c r="MHA535" s="1"/>
      <c r="MHB535" s="1"/>
      <c r="MHC535" s="1"/>
      <c r="MHD535" s="1"/>
      <c r="MHE535" s="1"/>
      <c r="MHF535" s="1"/>
      <c r="MHG535" s="1"/>
      <c r="MHH535" s="1"/>
      <c r="MHI535" s="1"/>
      <c r="MHJ535" s="1"/>
      <c r="MHK535" s="1"/>
      <c r="MHL535" s="1"/>
      <c r="MHM535" s="1"/>
      <c r="MHN535" s="1"/>
      <c r="MHO535" s="1"/>
      <c r="MHP535" s="1"/>
      <c r="MHQ535" s="1"/>
      <c r="MHR535" s="1"/>
      <c r="MHS535" s="1"/>
      <c r="MHT535" s="1"/>
      <c r="MHU535" s="1"/>
      <c r="MHV535" s="1"/>
      <c r="MHW535" s="1"/>
      <c r="MHX535" s="1"/>
      <c r="MHY535" s="1"/>
      <c r="MHZ535" s="1"/>
      <c r="MIA535" s="1"/>
      <c r="MIB535" s="1"/>
      <c r="MIC535" s="1"/>
      <c r="MID535" s="1"/>
      <c r="MIE535" s="1"/>
      <c r="MIF535" s="1"/>
      <c r="MIG535" s="1"/>
      <c r="MIH535" s="1"/>
      <c r="MII535" s="1"/>
      <c r="MIJ535" s="1"/>
      <c r="MIK535" s="1"/>
      <c r="MIL535" s="1"/>
      <c r="MIM535" s="1"/>
      <c r="MIN535" s="1"/>
      <c r="MIO535" s="1"/>
      <c r="MIP535" s="1"/>
      <c r="MIQ535" s="1"/>
      <c r="MIR535" s="1"/>
      <c r="MIS535" s="1"/>
      <c r="MIT535" s="1"/>
      <c r="MIU535" s="1"/>
      <c r="MIV535" s="1"/>
      <c r="MIW535" s="1"/>
      <c r="MIX535" s="1"/>
      <c r="MIY535" s="1"/>
      <c r="MIZ535" s="1"/>
      <c r="MJA535" s="1"/>
      <c r="MJB535" s="1"/>
      <c r="MJC535" s="1"/>
      <c r="MJD535" s="1"/>
      <c r="MJE535" s="1"/>
      <c r="MJF535" s="1"/>
      <c r="MJG535" s="1"/>
      <c r="MJH535" s="1"/>
      <c r="MJI535" s="1"/>
      <c r="MJJ535" s="1"/>
      <c r="MJK535" s="1"/>
      <c r="MJL535" s="1"/>
      <c r="MJM535" s="1"/>
      <c r="MJN535" s="1"/>
      <c r="MJO535" s="1"/>
      <c r="MJP535" s="1"/>
      <c r="MJQ535" s="1"/>
      <c r="MJR535" s="1"/>
      <c r="MJS535" s="1"/>
      <c r="MJT535" s="1"/>
      <c r="MJU535" s="1"/>
      <c r="MJV535" s="1"/>
      <c r="MJW535" s="1"/>
      <c r="MJX535" s="1"/>
      <c r="MJY535" s="1"/>
      <c r="MJZ535" s="1"/>
      <c r="MKA535" s="1"/>
      <c r="MKB535" s="1"/>
      <c r="MKC535" s="1"/>
      <c r="MKD535" s="1"/>
      <c r="MKE535" s="1"/>
      <c r="MKF535" s="1"/>
      <c r="MKG535" s="1"/>
      <c r="MKH535" s="1"/>
      <c r="MKI535" s="1"/>
      <c r="MKJ535" s="1"/>
      <c r="MKK535" s="1"/>
      <c r="MKL535" s="1"/>
      <c r="MKM535" s="1"/>
      <c r="MKN535" s="1"/>
      <c r="MKO535" s="1"/>
      <c r="MKP535" s="1"/>
      <c r="MKQ535" s="1"/>
      <c r="MKR535" s="1"/>
      <c r="MKS535" s="1"/>
      <c r="MKT535" s="1"/>
      <c r="MKU535" s="1"/>
      <c r="MKV535" s="1"/>
      <c r="MKW535" s="1"/>
      <c r="MKX535" s="1"/>
      <c r="MKY535" s="1"/>
      <c r="MKZ535" s="1"/>
      <c r="MLA535" s="1"/>
      <c r="MLB535" s="1"/>
      <c r="MLC535" s="1"/>
      <c r="MLD535" s="1"/>
      <c r="MLE535" s="1"/>
      <c r="MLF535" s="1"/>
      <c r="MLG535" s="1"/>
      <c r="MLH535" s="1"/>
      <c r="MLI535" s="1"/>
      <c r="MLJ535" s="1"/>
      <c r="MLK535" s="1"/>
      <c r="MLL535" s="1"/>
      <c r="MLM535" s="1"/>
      <c r="MLN535" s="1"/>
      <c r="MLO535" s="1"/>
      <c r="MLP535" s="1"/>
      <c r="MLQ535" s="1"/>
      <c r="MLR535" s="1"/>
      <c r="MLS535" s="1"/>
      <c r="MLT535" s="1"/>
      <c r="MLU535" s="1"/>
      <c r="MLV535" s="1"/>
      <c r="MLW535" s="1"/>
      <c r="MLX535" s="1"/>
      <c r="MLY535" s="1"/>
      <c r="MLZ535" s="1"/>
      <c r="MMA535" s="1"/>
      <c r="MMB535" s="1"/>
      <c r="MMC535" s="1"/>
      <c r="MMD535" s="1"/>
      <c r="MME535" s="1"/>
      <c r="MMF535" s="1"/>
      <c r="MMG535" s="1"/>
      <c r="MMH535" s="1"/>
      <c r="MMI535" s="1"/>
      <c r="MMJ535" s="1"/>
      <c r="MMK535" s="1"/>
      <c r="MML535" s="1"/>
      <c r="MMM535" s="1"/>
      <c r="MMN535" s="1"/>
      <c r="MMO535" s="1"/>
      <c r="MMP535" s="1"/>
      <c r="MMQ535" s="1"/>
      <c r="MMR535" s="1"/>
      <c r="MMS535" s="1"/>
      <c r="MMT535" s="1"/>
      <c r="MMU535" s="1"/>
      <c r="MMV535" s="1"/>
      <c r="MMW535" s="1"/>
      <c r="MMX535" s="1"/>
      <c r="MMY535" s="1"/>
      <c r="MMZ535" s="1"/>
      <c r="MNA535" s="1"/>
      <c r="MNB535" s="1"/>
      <c r="MNC535" s="1"/>
      <c r="MND535" s="1"/>
      <c r="MNE535" s="1"/>
      <c r="MNF535" s="1"/>
      <c r="MNG535" s="1"/>
      <c r="MNH535" s="1"/>
      <c r="MNI535" s="1"/>
      <c r="MNJ535" s="1"/>
      <c r="MNK535" s="1"/>
      <c r="MNL535" s="1"/>
      <c r="MNM535" s="1"/>
      <c r="MNN535" s="1"/>
      <c r="MNO535" s="1"/>
      <c r="MNP535" s="1"/>
      <c r="MNQ535" s="1"/>
      <c r="MNR535" s="1"/>
      <c r="MNS535" s="1"/>
      <c r="MNT535" s="1"/>
      <c r="MNU535" s="1"/>
      <c r="MNV535" s="1"/>
      <c r="MNW535" s="1"/>
      <c r="MNX535" s="1"/>
      <c r="MNY535" s="1"/>
      <c r="MNZ535" s="1"/>
      <c r="MOA535" s="1"/>
      <c r="MOB535" s="1"/>
      <c r="MOC535" s="1"/>
      <c r="MOD535" s="1"/>
      <c r="MOE535" s="1"/>
      <c r="MOF535" s="1"/>
      <c r="MOG535" s="1"/>
      <c r="MOH535" s="1"/>
      <c r="MOI535" s="1"/>
      <c r="MOJ535" s="1"/>
      <c r="MOK535" s="1"/>
      <c r="MOL535" s="1"/>
      <c r="MOM535" s="1"/>
      <c r="MON535" s="1"/>
      <c r="MOO535" s="1"/>
      <c r="MOP535" s="1"/>
      <c r="MOQ535" s="1"/>
      <c r="MOR535" s="1"/>
      <c r="MOS535" s="1"/>
      <c r="MOT535" s="1"/>
      <c r="MOU535" s="1"/>
      <c r="MOV535" s="1"/>
      <c r="MOW535" s="1"/>
      <c r="MOX535" s="1"/>
      <c r="MOY535" s="1"/>
      <c r="MOZ535" s="1"/>
      <c r="MPA535" s="1"/>
      <c r="MPB535" s="1"/>
      <c r="MPC535" s="1"/>
      <c r="MPD535" s="1"/>
      <c r="MPE535" s="1"/>
      <c r="MPF535" s="1"/>
      <c r="MPG535" s="1"/>
      <c r="MPH535" s="1"/>
      <c r="MPI535" s="1"/>
      <c r="MPJ535" s="1"/>
      <c r="MPK535" s="1"/>
      <c r="MPL535" s="1"/>
      <c r="MPM535" s="1"/>
      <c r="MPN535" s="1"/>
      <c r="MPO535" s="1"/>
      <c r="MPP535" s="1"/>
      <c r="MPQ535" s="1"/>
      <c r="MPR535" s="1"/>
      <c r="MPS535" s="1"/>
      <c r="MPT535" s="1"/>
      <c r="MPU535" s="1"/>
      <c r="MPV535" s="1"/>
      <c r="MPW535" s="1"/>
      <c r="MPX535" s="1"/>
      <c r="MPY535" s="1"/>
      <c r="MPZ535" s="1"/>
      <c r="MQA535" s="1"/>
      <c r="MQB535" s="1"/>
      <c r="MQC535" s="1"/>
      <c r="MQD535" s="1"/>
      <c r="MQE535" s="1"/>
      <c r="MQF535" s="1"/>
      <c r="MQG535" s="1"/>
      <c r="MQH535" s="1"/>
      <c r="MQI535" s="1"/>
      <c r="MQJ535" s="1"/>
      <c r="MQK535" s="1"/>
      <c r="MQL535" s="1"/>
      <c r="MQM535" s="1"/>
      <c r="MQN535" s="1"/>
      <c r="MQO535" s="1"/>
      <c r="MQP535" s="1"/>
      <c r="MQQ535" s="1"/>
      <c r="MQR535" s="1"/>
      <c r="MQS535" s="1"/>
      <c r="MQT535" s="1"/>
      <c r="MQU535" s="1"/>
      <c r="MQV535" s="1"/>
      <c r="MQW535" s="1"/>
      <c r="MQX535" s="1"/>
      <c r="MQY535" s="1"/>
      <c r="MQZ535" s="1"/>
      <c r="MRA535" s="1"/>
      <c r="MRB535" s="1"/>
      <c r="MRC535" s="1"/>
      <c r="MRD535" s="1"/>
      <c r="MRE535" s="1"/>
      <c r="MRF535" s="1"/>
      <c r="MRG535" s="1"/>
      <c r="MRH535" s="1"/>
      <c r="MRI535" s="1"/>
      <c r="MRJ535" s="1"/>
      <c r="MRK535" s="1"/>
      <c r="MRL535" s="1"/>
      <c r="MRM535" s="1"/>
      <c r="MRN535" s="1"/>
      <c r="MRO535" s="1"/>
      <c r="MRP535" s="1"/>
      <c r="MRQ535" s="1"/>
      <c r="MRR535" s="1"/>
      <c r="MRS535" s="1"/>
      <c r="MRT535" s="1"/>
      <c r="MRU535" s="1"/>
      <c r="MRV535" s="1"/>
      <c r="MRW535" s="1"/>
      <c r="MRX535" s="1"/>
      <c r="MRY535" s="1"/>
      <c r="MRZ535" s="1"/>
      <c r="MSA535" s="1"/>
      <c r="MSB535" s="1"/>
      <c r="MSC535" s="1"/>
      <c r="MSD535" s="1"/>
      <c r="MSE535" s="1"/>
      <c r="MSF535" s="1"/>
      <c r="MSG535" s="1"/>
      <c r="MSH535" s="1"/>
      <c r="MSI535" s="1"/>
      <c r="MSJ535" s="1"/>
      <c r="MSK535" s="1"/>
      <c r="MSL535" s="1"/>
      <c r="MSM535" s="1"/>
      <c r="MSN535" s="1"/>
      <c r="MSO535" s="1"/>
      <c r="MSP535" s="1"/>
      <c r="MSQ535" s="1"/>
      <c r="MSR535" s="1"/>
      <c r="MSS535" s="1"/>
      <c r="MST535" s="1"/>
      <c r="MSU535" s="1"/>
      <c r="MSV535" s="1"/>
      <c r="MSW535" s="1"/>
      <c r="MSX535" s="1"/>
      <c r="MSY535" s="1"/>
      <c r="MSZ535" s="1"/>
      <c r="MTA535" s="1"/>
      <c r="MTB535" s="1"/>
      <c r="MTC535" s="1"/>
      <c r="MTD535" s="1"/>
      <c r="MTE535" s="1"/>
      <c r="MTF535" s="1"/>
      <c r="MTG535" s="1"/>
      <c r="MTH535" s="1"/>
      <c r="MTI535" s="1"/>
      <c r="MTJ535" s="1"/>
      <c r="MTK535" s="1"/>
      <c r="MTL535" s="1"/>
      <c r="MTM535" s="1"/>
      <c r="MTN535" s="1"/>
      <c r="MTO535" s="1"/>
      <c r="MTP535" s="1"/>
      <c r="MTQ535" s="1"/>
      <c r="MTR535" s="1"/>
      <c r="MTS535" s="1"/>
      <c r="MTT535" s="1"/>
      <c r="MTU535" s="1"/>
      <c r="MTV535" s="1"/>
      <c r="MTW535" s="1"/>
      <c r="MTX535" s="1"/>
      <c r="MTY535" s="1"/>
      <c r="MTZ535" s="1"/>
      <c r="MUA535" s="1"/>
      <c r="MUB535" s="1"/>
      <c r="MUC535" s="1"/>
      <c r="MUD535" s="1"/>
      <c r="MUE535" s="1"/>
      <c r="MUF535" s="1"/>
      <c r="MUG535" s="1"/>
      <c r="MUH535" s="1"/>
      <c r="MUI535" s="1"/>
      <c r="MUJ535" s="1"/>
      <c r="MUK535" s="1"/>
      <c r="MUL535" s="1"/>
      <c r="MUM535" s="1"/>
      <c r="MUN535" s="1"/>
      <c r="MUO535" s="1"/>
      <c r="MUP535" s="1"/>
      <c r="MUQ535" s="1"/>
      <c r="MUR535" s="1"/>
      <c r="MUS535" s="1"/>
      <c r="MUT535" s="1"/>
      <c r="MUU535" s="1"/>
      <c r="MUV535" s="1"/>
      <c r="MUW535" s="1"/>
      <c r="MUX535" s="1"/>
      <c r="MUY535" s="1"/>
      <c r="MUZ535" s="1"/>
      <c r="MVA535" s="1"/>
      <c r="MVB535" s="1"/>
      <c r="MVC535" s="1"/>
      <c r="MVD535" s="1"/>
      <c r="MVE535" s="1"/>
      <c r="MVF535" s="1"/>
      <c r="MVG535" s="1"/>
      <c r="MVH535" s="1"/>
      <c r="MVI535" s="1"/>
      <c r="MVJ535" s="1"/>
      <c r="MVK535" s="1"/>
      <c r="MVL535" s="1"/>
      <c r="MVM535" s="1"/>
      <c r="MVN535" s="1"/>
      <c r="MVO535" s="1"/>
      <c r="MVP535" s="1"/>
      <c r="MVQ535" s="1"/>
      <c r="MVR535" s="1"/>
      <c r="MVS535" s="1"/>
      <c r="MVT535" s="1"/>
      <c r="MVU535" s="1"/>
      <c r="MVV535" s="1"/>
      <c r="MVW535" s="1"/>
      <c r="MVX535" s="1"/>
      <c r="MVY535" s="1"/>
      <c r="MVZ535" s="1"/>
      <c r="MWA535" s="1"/>
      <c r="MWB535" s="1"/>
      <c r="MWC535" s="1"/>
      <c r="MWD535" s="1"/>
      <c r="MWE535" s="1"/>
      <c r="MWF535" s="1"/>
      <c r="MWG535" s="1"/>
      <c r="MWH535" s="1"/>
      <c r="MWI535" s="1"/>
      <c r="MWJ535" s="1"/>
      <c r="MWK535" s="1"/>
      <c r="MWL535" s="1"/>
      <c r="MWM535" s="1"/>
      <c r="MWN535" s="1"/>
      <c r="MWO535" s="1"/>
      <c r="MWP535" s="1"/>
      <c r="MWQ535" s="1"/>
      <c r="MWR535" s="1"/>
      <c r="MWS535" s="1"/>
      <c r="MWT535" s="1"/>
      <c r="MWU535" s="1"/>
      <c r="MWV535" s="1"/>
      <c r="MWW535" s="1"/>
      <c r="MWX535" s="1"/>
      <c r="MWY535" s="1"/>
      <c r="MWZ535" s="1"/>
      <c r="MXA535" s="1"/>
      <c r="MXB535" s="1"/>
      <c r="MXC535" s="1"/>
      <c r="MXD535" s="1"/>
      <c r="MXE535" s="1"/>
      <c r="MXF535" s="1"/>
      <c r="MXG535" s="1"/>
      <c r="MXH535" s="1"/>
      <c r="MXI535" s="1"/>
      <c r="MXJ535" s="1"/>
      <c r="MXK535" s="1"/>
      <c r="MXL535" s="1"/>
      <c r="MXM535" s="1"/>
      <c r="MXN535" s="1"/>
      <c r="MXO535" s="1"/>
      <c r="MXP535" s="1"/>
      <c r="MXQ535" s="1"/>
      <c r="MXR535" s="1"/>
      <c r="MXS535" s="1"/>
      <c r="MXT535" s="1"/>
      <c r="MXU535" s="1"/>
      <c r="MXV535" s="1"/>
      <c r="MXW535" s="1"/>
      <c r="MXX535" s="1"/>
      <c r="MXY535" s="1"/>
      <c r="MXZ535" s="1"/>
      <c r="MYA535" s="1"/>
      <c r="MYB535" s="1"/>
      <c r="MYC535" s="1"/>
      <c r="MYD535" s="1"/>
      <c r="MYE535" s="1"/>
      <c r="MYF535" s="1"/>
      <c r="MYG535" s="1"/>
      <c r="MYH535" s="1"/>
      <c r="MYI535" s="1"/>
      <c r="MYJ535" s="1"/>
      <c r="MYK535" s="1"/>
      <c r="MYL535" s="1"/>
      <c r="MYM535" s="1"/>
      <c r="MYN535" s="1"/>
      <c r="MYO535" s="1"/>
      <c r="MYP535" s="1"/>
      <c r="MYQ535" s="1"/>
      <c r="MYR535" s="1"/>
      <c r="MYS535" s="1"/>
      <c r="MYT535" s="1"/>
      <c r="MYU535" s="1"/>
      <c r="MYV535" s="1"/>
      <c r="MYW535" s="1"/>
      <c r="MYX535" s="1"/>
      <c r="MYY535" s="1"/>
      <c r="MYZ535" s="1"/>
      <c r="MZA535" s="1"/>
      <c r="MZB535" s="1"/>
      <c r="MZC535" s="1"/>
      <c r="MZD535" s="1"/>
      <c r="MZE535" s="1"/>
      <c r="MZF535" s="1"/>
      <c r="MZG535" s="1"/>
      <c r="MZH535" s="1"/>
      <c r="MZI535" s="1"/>
      <c r="MZJ535" s="1"/>
      <c r="MZK535" s="1"/>
      <c r="MZL535" s="1"/>
      <c r="MZM535" s="1"/>
      <c r="MZN535" s="1"/>
      <c r="MZO535" s="1"/>
      <c r="MZP535" s="1"/>
      <c r="MZQ535" s="1"/>
      <c r="MZR535" s="1"/>
      <c r="MZS535" s="1"/>
      <c r="MZT535" s="1"/>
      <c r="MZU535" s="1"/>
      <c r="MZV535" s="1"/>
      <c r="MZW535" s="1"/>
      <c r="MZX535" s="1"/>
      <c r="MZY535" s="1"/>
      <c r="MZZ535" s="1"/>
      <c r="NAA535" s="1"/>
      <c r="NAB535" s="1"/>
      <c r="NAC535" s="1"/>
      <c r="NAD535" s="1"/>
      <c r="NAE535" s="1"/>
      <c r="NAF535" s="1"/>
      <c r="NAG535" s="1"/>
      <c r="NAH535" s="1"/>
      <c r="NAI535" s="1"/>
      <c r="NAJ535" s="1"/>
      <c r="NAK535" s="1"/>
      <c r="NAL535" s="1"/>
      <c r="NAM535" s="1"/>
      <c r="NAN535" s="1"/>
      <c r="NAO535" s="1"/>
      <c r="NAP535" s="1"/>
      <c r="NAQ535" s="1"/>
      <c r="NAR535" s="1"/>
      <c r="NAS535" s="1"/>
      <c r="NAT535" s="1"/>
      <c r="NAU535" s="1"/>
      <c r="NAV535" s="1"/>
      <c r="NAW535" s="1"/>
      <c r="NAX535" s="1"/>
      <c r="NAY535" s="1"/>
      <c r="NAZ535" s="1"/>
      <c r="NBA535" s="1"/>
      <c r="NBB535" s="1"/>
      <c r="NBC535" s="1"/>
      <c r="NBD535" s="1"/>
      <c r="NBE535" s="1"/>
      <c r="NBF535" s="1"/>
      <c r="NBG535" s="1"/>
      <c r="NBH535" s="1"/>
      <c r="NBI535" s="1"/>
      <c r="NBJ535" s="1"/>
      <c r="NBK535" s="1"/>
      <c r="NBL535" s="1"/>
      <c r="NBM535" s="1"/>
      <c r="NBN535" s="1"/>
      <c r="NBO535" s="1"/>
      <c r="NBP535" s="1"/>
      <c r="NBQ535" s="1"/>
      <c r="NBR535" s="1"/>
      <c r="NBS535" s="1"/>
      <c r="NBT535" s="1"/>
      <c r="NBU535" s="1"/>
      <c r="NBV535" s="1"/>
      <c r="NBW535" s="1"/>
      <c r="NBX535" s="1"/>
      <c r="NBY535" s="1"/>
      <c r="NBZ535" s="1"/>
      <c r="NCA535" s="1"/>
      <c r="NCB535" s="1"/>
      <c r="NCC535" s="1"/>
      <c r="NCD535" s="1"/>
      <c r="NCE535" s="1"/>
      <c r="NCF535" s="1"/>
      <c r="NCG535" s="1"/>
      <c r="NCH535" s="1"/>
      <c r="NCI535" s="1"/>
      <c r="NCJ535" s="1"/>
      <c r="NCK535" s="1"/>
      <c r="NCL535" s="1"/>
      <c r="NCM535" s="1"/>
      <c r="NCN535" s="1"/>
      <c r="NCO535" s="1"/>
      <c r="NCP535" s="1"/>
      <c r="NCQ535" s="1"/>
      <c r="NCR535" s="1"/>
      <c r="NCS535" s="1"/>
      <c r="NCT535" s="1"/>
      <c r="NCU535" s="1"/>
      <c r="NCV535" s="1"/>
      <c r="NCW535" s="1"/>
      <c r="NCX535" s="1"/>
      <c r="NCY535" s="1"/>
      <c r="NCZ535" s="1"/>
      <c r="NDA535" s="1"/>
      <c r="NDB535" s="1"/>
      <c r="NDC535" s="1"/>
      <c r="NDD535" s="1"/>
      <c r="NDE535" s="1"/>
      <c r="NDF535" s="1"/>
      <c r="NDG535" s="1"/>
      <c r="NDH535" s="1"/>
      <c r="NDI535" s="1"/>
      <c r="NDJ535" s="1"/>
      <c r="NDK535" s="1"/>
      <c r="NDL535" s="1"/>
      <c r="NDM535" s="1"/>
      <c r="NDN535" s="1"/>
      <c r="NDO535" s="1"/>
      <c r="NDP535" s="1"/>
      <c r="NDQ535" s="1"/>
      <c r="NDR535" s="1"/>
      <c r="NDS535" s="1"/>
      <c r="NDT535" s="1"/>
      <c r="NDU535" s="1"/>
      <c r="NDV535" s="1"/>
      <c r="NDW535" s="1"/>
      <c r="NDX535" s="1"/>
      <c r="NDY535" s="1"/>
      <c r="NDZ535" s="1"/>
      <c r="NEA535" s="1"/>
      <c r="NEB535" s="1"/>
      <c r="NEC535" s="1"/>
      <c r="NED535" s="1"/>
      <c r="NEE535" s="1"/>
      <c r="NEF535" s="1"/>
      <c r="NEG535" s="1"/>
      <c r="NEH535" s="1"/>
      <c r="NEI535" s="1"/>
      <c r="NEJ535" s="1"/>
      <c r="NEK535" s="1"/>
      <c r="NEL535" s="1"/>
      <c r="NEM535" s="1"/>
      <c r="NEN535" s="1"/>
      <c r="NEO535" s="1"/>
      <c r="NEP535" s="1"/>
      <c r="NEQ535" s="1"/>
      <c r="NER535" s="1"/>
      <c r="NES535" s="1"/>
      <c r="NET535" s="1"/>
      <c r="NEU535" s="1"/>
      <c r="NEV535" s="1"/>
      <c r="NEW535" s="1"/>
      <c r="NEX535" s="1"/>
      <c r="NEY535" s="1"/>
      <c r="NEZ535" s="1"/>
      <c r="NFA535" s="1"/>
      <c r="NFB535" s="1"/>
      <c r="NFC535" s="1"/>
      <c r="NFD535" s="1"/>
      <c r="NFE535" s="1"/>
      <c r="NFF535" s="1"/>
      <c r="NFG535" s="1"/>
      <c r="NFH535" s="1"/>
      <c r="NFI535" s="1"/>
      <c r="NFJ535" s="1"/>
      <c r="NFK535" s="1"/>
      <c r="NFL535" s="1"/>
      <c r="NFM535" s="1"/>
      <c r="NFN535" s="1"/>
      <c r="NFO535" s="1"/>
      <c r="NFP535" s="1"/>
      <c r="NFQ535" s="1"/>
      <c r="NFR535" s="1"/>
      <c r="NFS535" s="1"/>
      <c r="NFT535" s="1"/>
      <c r="NFU535" s="1"/>
      <c r="NFV535" s="1"/>
      <c r="NFW535" s="1"/>
      <c r="NFX535" s="1"/>
      <c r="NFY535" s="1"/>
      <c r="NFZ535" s="1"/>
      <c r="NGA535" s="1"/>
      <c r="NGB535" s="1"/>
      <c r="NGC535" s="1"/>
      <c r="NGD535" s="1"/>
      <c r="NGE535" s="1"/>
      <c r="NGF535" s="1"/>
      <c r="NGG535" s="1"/>
      <c r="NGH535" s="1"/>
      <c r="NGI535" s="1"/>
      <c r="NGJ535" s="1"/>
      <c r="NGK535" s="1"/>
      <c r="NGL535" s="1"/>
      <c r="NGM535" s="1"/>
      <c r="NGN535" s="1"/>
      <c r="NGO535" s="1"/>
      <c r="NGP535" s="1"/>
      <c r="NGQ535" s="1"/>
      <c r="NGR535" s="1"/>
      <c r="NGS535" s="1"/>
      <c r="NGT535" s="1"/>
      <c r="NGU535" s="1"/>
      <c r="NGV535" s="1"/>
      <c r="NGW535" s="1"/>
      <c r="NGX535" s="1"/>
      <c r="NGY535" s="1"/>
      <c r="NGZ535" s="1"/>
      <c r="NHA535" s="1"/>
      <c r="NHB535" s="1"/>
      <c r="NHC535" s="1"/>
      <c r="NHD535" s="1"/>
      <c r="NHE535" s="1"/>
      <c r="NHF535" s="1"/>
      <c r="NHG535" s="1"/>
      <c r="NHH535" s="1"/>
      <c r="NHI535" s="1"/>
      <c r="NHJ535" s="1"/>
      <c r="NHK535" s="1"/>
      <c r="NHL535" s="1"/>
      <c r="NHM535" s="1"/>
      <c r="NHN535" s="1"/>
      <c r="NHO535" s="1"/>
      <c r="NHP535" s="1"/>
      <c r="NHQ535" s="1"/>
      <c r="NHR535" s="1"/>
      <c r="NHS535" s="1"/>
      <c r="NHT535" s="1"/>
      <c r="NHU535" s="1"/>
      <c r="NHV535" s="1"/>
      <c r="NHW535" s="1"/>
      <c r="NHX535" s="1"/>
      <c r="NHY535" s="1"/>
      <c r="NHZ535" s="1"/>
      <c r="NIA535" s="1"/>
      <c r="NIB535" s="1"/>
      <c r="NIC535" s="1"/>
      <c r="NID535" s="1"/>
      <c r="NIE535" s="1"/>
      <c r="NIF535" s="1"/>
      <c r="NIG535" s="1"/>
      <c r="NIH535" s="1"/>
      <c r="NII535" s="1"/>
      <c r="NIJ535" s="1"/>
      <c r="NIK535" s="1"/>
      <c r="NIL535" s="1"/>
      <c r="NIM535" s="1"/>
      <c r="NIN535" s="1"/>
      <c r="NIO535" s="1"/>
      <c r="NIP535" s="1"/>
      <c r="NIQ535" s="1"/>
      <c r="NIR535" s="1"/>
      <c r="NIS535" s="1"/>
      <c r="NIT535" s="1"/>
      <c r="NIU535" s="1"/>
      <c r="NIV535" s="1"/>
      <c r="NIW535" s="1"/>
      <c r="NIX535" s="1"/>
      <c r="NIY535" s="1"/>
      <c r="NIZ535" s="1"/>
      <c r="NJA535" s="1"/>
      <c r="NJB535" s="1"/>
      <c r="NJC535" s="1"/>
      <c r="NJD535" s="1"/>
      <c r="NJE535" s="1"/>
      <c r="NJF535" s="1"/>
      <c r="NJG535" s="1"/>
      <c r="NJH535" s="1"/>
      <c r="NJI535" s="1"/>
      <c r="NJJ535" s="1"/>
      <c r="NJK535" s="1"/>
      <c r="NJL535" s="1"/>
      <c r="NJM535" s="1"/>
      <c r="NJN535" s="1"/>
      <c r="NJO535" s="1"/>
      <c r="NJP535" s="1"/>
      <c r="NJQ535" s="1"/>
      <c r="NJR535" s="1"/>
      <c r="NJS535" s="1"/>
      <c r="NJT535" s="1"/>
      <c r="NJU535" s="1"/>
      <c r="NJV535" s="1"/>
      <c r="NJW535" s="1"/>
      <c r="NJX535" s="1"/>
      <c r="NJY535" s="1"/>
      <c r="NJZ535" s="1"/>
      <c r="NKA535" s="1"/>
      <c r="NKB535" s="1"/>
      <c r="NKC535" s="1"/>
      <c r="NKD535" s="1"/>
      <c r="NKE535" s="1"/>
      <c r="NKF535" s="1"/>
      <c r="NKG535" s="1"/>
      <c r="NKH535" s="1"/>
      <c r="NKI535" s="1"/>
      <c r="NKJ535" s="1"/>
      <c r="NKK535" s="1"/>
      <c r="NKL535" s="1"/>
      <c r="NKM535" s="1"/>
      <c r="NKN535" s="1"/>
      <c r="NKO535" s="1"/>
      <c r="NKP535" s="1"/>
      <c r="NKQ535" s="1"/>
      <c r="NKR535" s="1"/>
      <c r="NKS535" s="1"/>
      <c r="NKT535" s="1"/>
      <c r="NKU535" s="1"/>
      <c r="NKV535" s="1"/>
      <c r="NKW535" s="1"/>
      <c r="NKX535" s="1"/>
      <c r="NKY535" s="1"/>
      <c r="NKZ535" s="1"/>
      <c r="NLA535" s="1"/>
      <c r="NLB535" s="1"/>
      <c r="NLC535" s="1"/>
      <c r="NLD535" s="1"/>
      <c r="NLE535" s="1"/>
      <c r="NLF535" s="1"/>
      <c r="NLG535" s="1"/>
      <c r="NLH535" s="1"/>
      <c r="NLI535" s="1"/>
      <c r="NLJ535" s="1"/>
      <c r="NLK535" s="1"/>
      <c r="NLL535" s="1"/>
      <c r="NLM535" s="1"/>
      <c r="NLN535" s="1"/>
      <c r="NLO535" s="1"/>
      <c r="NLP535" s="1"/>
      <c r="NLQ535" s="1"/>
      <c r="NLR535" s="1"/>
      <c r="NLS535" s="1"/>
      <c r="NLT535" s="1"/>
      <c r="NLU535" s="1"/>
      <c r="NLV535" s="1"/>
      <c r="NLW535" s="1"/>
      <c r="NLX535" s="1"/>
      <c r="NLY535" s="1"/>
      <c r="NLZ535" s="1"/>
      <c r="NMA535" s="1"/>
      <c r="NMB535" s="1"/>
      <c r="NMC535" s="1"/>
      <c r="NMD535" s="1"/>
      <c r="NME535" s="1"/>
      <c r="NMF535" s="1"/>
      <c r="NMG535" s="1"/>
      <c r="NMH535" s="1"/>
      <c r="NMI535" s="1"/>
      <c r="NMJ535" s="1"/>
      <c r="NMK535" s="1"/>
      <c r="NML535" s="1"/>
      <c r="NMM535" s="1"/>
      <c r="NMN535" s="1"/>
      <c r="NMO535" s="1"/>
      <c r="NMP535" s="1"/>
      <c r="NMQ535" s="1"/>
      <c r="NMR535" s="1"/>
      <c r="NMS535" s="1"/>
      <c r="NMT535" s="1"/>
      <c r="NMU535" s="1"/>
      <c r="NMV535" s="1"/>
      <c r="NMW535" s="1"/>
      <c r="NMX535" s="1"/>
      <c r="NMY535" s="1"/>
      <c r="NMZ535" s="1"/>
      <c r="NNA535" s="1"/>
      <c r="NNB535" s="1"/>
      <c r="NNC535" s="1"/>
      <c r="NND535" s="1"/>
      <c r="NNE535" s="1"/>
      <c r="NNF535" s="1"/>
      <c r="NNG535" s="1"/>
      <c r="NNH535" s="1"/>
      <c r="NNI535" s="1"/>
      <c r="NNJ535" s="1"/>
      <c r="NNK535" s="1"/>
      <c r="NNL535" s="1"/>
      <c r="NNM535" s="1"/>
      <c r="NNN535" s="1"/>
      <c r="NNO535" s="1"/>
      <c r="NNP535" s="1"/>
      <c r="NNQ535" s="1"/>
      <c r="NNR535" s="1"/>
      <c r="NNS535" s="1"/>
      <c r="NNT535" s="1"/>
      <c r="NNU535" s="1"/>
      <c r="NNV535" s="1"/>
      <c r="NNW535" s="1"/>
      <c r="NNX535" s="1"/>
      <c r="NNY535" s="1"/>
      <c r="NNZ535" s="1"/>
      <c r="NOA535" s="1"/>
      <c r="NOB535" s="1"/>
      <c r="NOC535" s="1"/>
      <c r="NOD535" s="1"/>
      <c r="NOE535" s="1"/>
      <c r="NOF535" s="1"/>
      <c r="NOG535" s="1"/>
      <c r="NOH535" s="1"/>
      <c r="NOI535" s="1"/>
      <c r="NOJ535" s="1"/>
      <c r="NOK535" s="1"/>
      <c r="NOL535" s="1"/>
      <c r="NOM535" s="1"/>
      <c r="NON535" s="1"/>
      <c r="NOO535" s="1"/>
      <c r="NOP535" s="1"/>
      <c r="NOQ535" s="1"/>
      <c r="NOR535" s="1"/>
      <c r="NOS535" s="1"/>
      <c r="NOT535" s="1"/>
      <c r="NOU535" s="1"/>
      <c r="NOV535" s="1"/>
      <c r="NOW535" s="1"/>
      <c r="NOX535" s="1"/>
      <c r="NOY535" s="1"/>
      <c r="NOZ535" s="1"/>
      <c r="NPA535" s="1"/>
      <c r="NPB535" s="1"/>
      <c r="NPC535" s="1"/>
      <c r="NPD535" s="1"/>
      <c r="NPE535" s="1"/>
      <c r="NPF535" s="1"/>
      <c r="NPG535" s="1"/>
      <c r="NPH535" s="1"/>
      <c r="NPI535" s="1"/>
      <c r="NPJ535" s="1"/>
      <c r="NPK535" s="1"/>
      <c r="NPL535" s="1"/>
      <c r="NPM535" s="1"/>
      <c r="NPN535" s="1"/>
      <c r="NPO535" s="1"/>
      <c r="NPP535" s="1"/>
      <c r="NPQ535" s="1"/>
      <c r="NPR535" s="1"/>
      <c r="NPS535" s="1"/>
      <c r="NPT535" s="1"/>
      <c r="NPU535" s="1"/>
      <c r="NPV535" s="1"/>
      <c r="NPW535" s="1"/>
      <c r="NPX535" s="1"/>
      <c r="NPY535" s="1"/>
      <c r="NPZ535" s="1"/>
      <c r="NQA535" s="1"/>
      <c r="NQB535" s="1"/>
      <c r="NQC535" s="1"/>
      <c r="NQD535" s="1"/>
      <c r="NQE535" s="1"/>
      <c r="NQF535" s="1"/>
      <c r="NQG535" s="1"/>
      <c r="NQH535" s="1"/>
      <c r="NQI535" s="1"/>
      <c r="NQJ535" s="1"/>
      <c r="NQK535" s="1"/>
      <c r="NQL535" s="1"/>
      <c r="NQM535" s="1"/>
      <c r="NQN535" s="1"/>
      <c r="NQO535" s="1"/>
      <c r="NQP535" s="1"/>
      <c r="NQQ535" s="1"/>
      <c r="NQR535" s="1"/>
      <c r="NQS535" s="1"/>
      <c r="NQT535" s="1"/>
      <c r="NQU535" s="1"/>
      <c r="NQV535" s="1"/>
      <c r="NQW535" s="1"/>
      <c r="NQX535" s="1"/>
      <c r="NQY535" s="1"/>
      <c r="NQZ535" s="1"/>
      <c r="NRA535" s="1"/>
      <c r="NRB535" s="1"/>
      <c r="NRC535" s="1"/>
      <c r="NRD535" s="1"/>
      <c r="NRE535" s="1"/>
      <c r="NRF535" s="1"/>
      <c r="NRG535" s="1"/>
      <c r="NRH535" s="1"/>
      <c r="NRI535" s="1"/>
      <c r="NRJ535" s="1"/>
      <c r="NRK535" s="1"/>
      <c r="NRL535" s="1"/>
      <c r="NRM535" s="1"/>
      <c r="NRN535" s="1"/>
      <c r="NRO535" s="1"/>
      <c r="NRP535" s="1"/>
      <c r="NRQ535" s="1"/>
      <c r="NRR535" s="1"/>
      <c r="NRS535" s="1"/>
      <c r="NRT535" s="1"/>
      <c r="NRU535" s="1"/>
      <c r="NRV535" s="1"/>
      <c r="NRW535" s="1"/>
      <c r="NRX535" s="1"/>
      <c r="NRY535" s="1"/>
      <c r="NRZ535" s="1"/>
      <c r="NSA535" s="1"/>
      <c r="NSB535" s="1"/>
      <c r="NSC535" s="1"/>
      <c r="NSD535" s="1"/>
      <c r="NSE535" s="1"/>
      <c r="NSF535" s="1"/>
      <c r="NSG535" s="1"/>
      <c r="NSH535" s="1"/>
      <c r="NSI535" s="1"/>
      <c r="NSJ535" s="1"/>
      <c r="NSK535" s="1"/>
      <c r="NSL535" s="1"/>
      <c r="NSM535" s="1"/>
      <c r="NSN535" s="1"/>
      <c r="NSO535" s="1"/>
      <c r="NSP535" s="1"/>
      <c r="NSQ535" s="1"/>
      <c r="NSR535" s="1"/>
      <c r="NSS535" s="1"/>
      <c r="NST535" s="1"/>
      <c r="NSU535" s="1"/>
      <c r="NSV535" s="1"/>
      <c r="NSW535" s="1"/>
      <c r="NSX535" s="1"/>
      <c r="NSY535" s="1"/>
      <c r="NSZ535" s="1"/>
      <c r="NTA535" s="1"/>
      <c r="NTB535" s="1"/>
      <c r="NTC535" s="1"/>
      <c r="NTD535" s="1"/>
      <c r="NTE535" s="1"/>
      <c r="NTF535" s="1"/>
      <c r="NTG535" s="1"/>
      <c r="NTH535" s="1"/>
      <c r="NTI535" s="1"/>
      <c r="NTJ535" s="1"/>
      <c r="NTK535" s="1"/>
      <c r="NTL535" s="1"/>
      <c r="NTM535" s="1"/>
      <c r="NTN535" s="1"/>
      <c r="NTO535" s="1"/>
      <c r="NTP535" s="1"/>
      <c r="NTQ535" s="1"/>
      <c r="NTR535" s="1"/>
      <c r="NTS535" s="1"/>
      <c r="NTT535" s="1"/>
      <c r="NTU535" s="1"/>
      <c r="NTV535" s="1"/>
      <c r="NTW535" s="1"/>
      <c r="NTX535" s="1"/>
      <c r="NTY535" s="1"/>
      <c r="NTZ535" s="1"/>
      <c r="NUA535" s="1"/>
      <c r="NUB535" s="1"/>
      <c r="NUC535" s="1"/>
      <c r="NUD535" s="1"/>
      <c r="NUE535" s="1"/>
      <c r="NUF535" s="1"/>
      <c r="NUG535" s="1"/>
      <c r="NUH535" s="1"/>
      <c r="NUI535" s="1"/>
      <c r="NUJ535" s="1"/>
      <c r="NUK535" s="1"/>
      <c r="NUL535" s="1"/>
      <c r="NUM535" s="1"/>
      <c r="NUN535" s="1"/>
      <c r="NUO535" s="1"/>
      <c r="NUP535" s="1"/>
      <c r="NUQ535" s="1"/>
      <c r="NUR535" s="1"/>
      <c r="NUS535" s="1"/>
      <c r="NUT535" s="1"/>
      <c r="NUU535" s="1"/>
      <c r="NUV535" s="1"/>
      <c r="NUW535" s="1"/>
      <c r="NUX535" s="1"/>
      <c r="NUY535" s="1"/>
      <c r="NUZ535" s="1"/>
      <c r="NVA535" s="1"/>
      <c r="NVB535" s="1"/>
      <c r="NVC535" s="1"/>
      <c r="NVD535" s="1"/>
      <c r="NVE535" s="1"/>
      <c r="NVF535" s="1"/>
      <c r="NVG535" s="1"/>
      <c r="NVH535" s="1"/>
      <c r="NVI535" s="1"/>
      <c r="NVJ535" s="1"/>
      <c r="NVK535" s="1"/>
      <c r="NVL535" s="1"/>
      <c r="NVM535" s="1"/>
      <c r="NVN535" s="1"/>
      <c r="NVO535" s="1"/>
      <c r="NVP535" s="1"/>
      <c r="NVQ535" s="1"/>
      <c r="NVR535" s="1"/>
      <c r="NVS535" s="1"/>
      <c r="NVT535" s="1"/>
      <c r="NVU535" s="1"/>
      <c r="NVV535" s="1"/>
      <c r="NVW535" s="1"/>
      <c r="NVX535" s="1"/>
      <c r="NVY535" s="1"/>
      <c r="NVZ535" s="1"/>
      <c r="NWA535" s="1"/>
      <c r="NWB535" s="1"/>
      <c r="NWC535" s="1"/>
      <c r="NWD535" s="1"/>
      <c r="NWE535" s="1"/>
      <c r="NWF535" s="1"/>
      <c r="NWG535" s="1"/>
      <c r="NWH535" s="1"/>
      <c r="NWI535" s="1"/>
      <c r="NWJ535" s="1"/>
      <c r="NWK535" s="1"/>
      <c r="NWL535" s="1"/>
      <c r="NWM535" s="1"/>
      <c r="NWN535" s="1"/>
      <c r="NWO535" s="1"/>
      <c r="NWP535" s="1"/>
      <c r="NWQ535" s="1"/>
      <c r="NWR535" s="1"/>
      <c r="NWS535" s="1"/>
      <c r="NWT535" s="1"/>
      <c r="NWU535" s="1"/>
      <c r="NWV535" s="1"/>
      <c r="NWW535" s="1"/>
      <c r="NWX535" s="1"/>
      <c r="NWY535" s="1"/>
      <c r="NWZ535" s="1"/>
      <c r="NXA535" s="1"/>
      <c r="NXB535" s="1"/>
      <c r="NXC535" s="1"/>
      <c r="NXD535" s="1"/>
      <c r="NXE535" s="1"/>
      <c r="NXF535" s="1"/>
      <c r="NXG535" s="1"/>
      <c r="NXH535" s="1"/>
      <c r="NXI535" s="1"/>
      <c r="NXJ535" s="1"/>
      <c r="NXK535" s="1"/>
      <c r="NXL535" s="1"/>
      <c r="NXM535" s="1"/>
      <c r="NXN535" s="1"/>
      <c r="NXO535" s="1"/>
      <c r="NXP535" s="1"/>
      <c r="NXQ535" s="1"/>
      <c r="NXR535" s="1"/>
      <c r="NXS535" s="1"/>
      <c r="NXT535" s="1"/>
      <c r="NXU535" s="1"/>
      <c r="NXV535" s="1"/>
      <c r="NXW535" s="1"/>
      <c r="NXX535" s="1"/>
      <c r="NXY535" s="1"/>
      <c r="NXZ535" s="1"/>
      <c r="NYA535" s="1"/>
      <c r="NYB535" s="1"/>
      <c r="NYC535" s="1"/>
      <c r="NYD535" s="1"/>
      <c r="NYE535" s="1"/>
      <c r="NYF535" s="1"/>
      <c r="NYG535" s="1"/>
      <c r="NYH535" s="1"/>
      <c r="NYI535" s="1"/>
      <c r="NYJ535" s="1"/>
      <c r="NYK535" s="1"/>
      <c r="NYL535" s="1"/>
      <c r="NYM535" s="1"/>
      <c r="NYN535" s="1"/>
      <c r="NYO535" s="1"/>
      <c r="NYP535" s="1"/>
      <c r="NYQ535" s="1"/>
      <c r="NYR535" s="1"/>
      <c r="NYS535" s="1"/>
      <c r="NYT535" s="1"/>
      <c r="NYU535" s="1"/>
      <c r="NYV535" s="1"/>
      <c r="NYW535" s="1"/>
      <c r="NYX535" s="1"/>
      <c r="NYY535" s="1"/>
      <c r="NYZ535" s="1"/>
      <c r="NZA535" s="1"/>
      <c r="NZB535" s="1"/>
      <c r="NZC535" s="1"/>
      <c r="NZD535" s="1"/>
      <c r="NZE535" s="1"/>
      <c r="NZF535" s="1"/>
      <c r="NZG535" s="1"/>
      <c r="NZH535" s="1"/>
      <c r="NZI535" s="1"/>
      <c r="NZJ535" s="1"/>
      <c r="NZK535" s="1"/>
      <c r="NZL535" s="1"/>
      <c r="NZM535" s="1"/>
      <c r="NZN535" s="1"/>
      <c r="NZO535" s="1"/>
      <c r="NZP535" s="1"/>
      <c r="NZQ535" s="1"/>
      <c r="NZR535" s="1"/>
      <c r="NZS535" s="1"/>
      <c r="NZT535" s="1"/>
      <c r="NZU535" s="1"/>
      <c r="NZV535" s="1"/>
      <c r="NZW535" s="1"/>
      <c r="NZX535" s="1"/>
      <c r="NZY535" s="1"/>
      <c r="NZZ535" s="1"/>
      <c r="OAA535" s="1"/>
      <c r="OAB535" s="1"/>
      <c r="OAC535" s="1"/>
      <c r="OAD535" s="1"/>
      <c r="OAE535" s="1"/>
      <c r="OAF535" s="1"/>
      <c r="OAG535" s="1"/>
      <c r="OAH535" s="1"/>
      <c r="OAI535" s="1"/>
      <c r="OAJ535" s="1"/>
      <c r="OAK535" s="1"/>
      <c r="OAL535" s="1"/>
      <c r="OAM535" s="1"/>
      <c r="OAN535" s="1"/>
      <c r="OAO535" s="1"/>
      <c r="OAP535" s="1"/>
      <c r="OAQ535" s="1"/>
      <c r="OAR535" s="1"/>
      <c r="OAS535" s="1"/>
      <c r="OAT535" s="1"/>
      <c r="OAU535" s="1"/>
      <c r="OAV535" s="1"/>
      <c r="OAW535" s="1"/>
      <c r="OAX535" s="1"/>
      <c r="OAY535" s="1"/>
      <c r="OAZ535" s="1"/>
      <c r="OBA535" s="1"/>
      <c r="OBB535" s="1"/>
      <c r="OBC535" s="1"/>
      <c r="OBD535" s="1"/>
      <c r="OBE535" s="1"/>
      <c r="OBF535" s="1"/>
      <c r="OBG535" s="1"/>
      <c r="OBH535" s="1"/>
      <c r="OBI535" s="1"/>
      <c r="OBJ535" s="1"/>
      <c r="OBK535" s="1"/>
      <c r="OBL535" s="1"/>
      <c r="OBM535" s="1"/>
      <c r="OBN535" s="1"/>
      <c r="OBO535" s="1"/>
      <c r="OBP535" s="1"/>
      <c r="OBQ535" s="1"/>
      <c r="OBR535" s="1"/>
      <c r="OBS535" s="1"/>
      <c r="OBT535" s="1"/>
      <c r="OBU535" s="1"/>
      <c r="OBV535" s="1"/>
      <c r="OBW535" s="1"/>
      <c r="OBX535" s="1"/>
      <c r="OBY535" s="1"/>
      <c r="OBZ535" s="1"/>
      <c r="OCA535" s="1"/>
      <c r="OCB535" s="1"/>
      <c r="OCC535" s="1"/>
      <c r="OCD535" s="1"/>
      <c r="OCE535" s="1"/>
      <c r="OCF535" s="1"/>
      <c r="OCG535" s="1"/>
      <c r="OCH535" s="1"/>
      <c r="OCI535" s="1"/>
      <c r="OCJ535" s="1"/>
      <c r="OCK535" s="1"/>
      <c r="OCL535" s="1"/>
      <c r="OCM535" s="1"/>
      <c r="OCN535" s="1"/>
      <c r="OCO535" s="1"/>
      <c r="OCP535" s="1"/>
      <c r="OCQ535" s="1"/>
      <c r="OCR535" s="1"/>
      <c r="OCS535" s="1"/>
      <c r="OCT535" s="1"/>
      <c r="OCU535" s="1"/>
      <c r="OCV535" s="1"/>
      <c r="OCW535" s="1"/>
      <c r="OCX535" s="1"/>
      <c r="OCY535" s="1"/>
      <c r="OCZ535" s="1"/>
      <c r="ODA535" s="1"/>
      <c r="ODB535" s="1"/>
      <c r="ODC535" s="1"/>
      <c r="ODD535" s="1"/>
      <c r="ODE535" s="1"/>
      <c r="ODF535" s="1"/>
      <c r="ODG535" s="1"/>
      <c r="ODH535" s="1"/>
      <c r="ODI535" s="1"/>
      <c r="ODJ535" s="1"/>
      <c r="ODK535" s="1"/>
      <c r="ODL535" s="1"/>
      <c r="ODM535" s="1"/>
      <c r="ODN535" s="1"/>
      <c r="ODO535" s="1"/>
      <c r="ODP535" s="1"/>
      <c r="ODQ535" s="1"/>
      <c r="ODR535" s="1"/>
      <c r="ODS535" s="1"/>
      <c r="ODT535" s="1"/>
      <c r="ODU535" s="1"/>
      <c r="ODV535" s="1"/>
      <c r="ODW535" s="1"/>
      <c r="ODX535" s="1"/>
      <c r="ODY535" s="1"/>
      <c r="ODZ535" s="1"/>
      <c r="OEA535" s="1"/>
      <c r="OEB535" s="1"/>
      <c r="OEC535" s="1"/>
      <c r="OED535" s="1"/>
      <c r="OEE535" s="1"/>
      <c r="OEF535" s="1"/>
      <c r="OEG535" s="1"/>
      <c r="OEH535" s="1"/>
      <c r="OEI535" s="1"/>
      <c r="OEJ535" s="1"/>
      <c r="OEK535" s="1"/>
      <c r="OEL535" s="1"/>
      <c r="OEM535" s="1"/>
      <c r="OEN535" s="1"/>
      <c r="OEO535" s="1"/>
      <c r="OEP535" s="1"/>
      <c r="OEQ535" s="1"/>
      <c r="OER535" s="1"/>
      <c r="OES535" s="1"/>
      <c r="OET535" s="1"/>
      <c r="OEU535" s="1"/>
      <c r="OEV535" s="1"/>
      <c r="OEW535" s="1"/>
      <c r="OEX535" s="1"/>
      <c r="OEY535" s="1"/>
      <c r="OEZ535" s="1"/>
      <c r="OFA535" s="1"/>
      <c r="OFB535" s="1"/>
      <c r="OFC535" s="1"/>
      <c r="OFD535" s="1"/>
      <c r="OFE535" s="1"/>
      <c r="OFF535" s="1"/>
      <c r="OFG535" s="1"/>
      <c r="OFH535" s="1"/>
      <c r="OFI535" s="1"/>
      <c r="OFJ535" s="1"/>
      <c r="OFK535" s="1"/>
      <c r="OFL535" s="1"/>
      <c r="OFM535" s="1"/>
      <c r="OFN535" s="1"/>
      <c r="OFO535" s="1"/>
      <c r="OFP535" s="1"/>
      <c r="OFQ535" s="1"/>
      <c r="OFR535" s="1"/>
      <c r="OFS535" s="1"/>
      <c r="OFT535" s="1"/>
      <c r="OFU535" s="1"/>
      <c r="OFV535" s="1"/>
      <c r="OFW535" s="1"/>
      <c r="OFX535" s="1"/>
      <c r="OFY535" s="1"/>
      <c r="OFZ535" s="1"/>
      <c r="OGA535" s="1"/>
      <c r="OGB535" s="1"/>
      <c r="OGC535" s="1"/>
      <c r="OGD535" s="1"/>
      <c r="OGE535" s="1"/>
      <c r="OGF535" s="1"/>
      <c r="OGG535" s="1"/>
      <c r="OGH535" s="1"/>
      <c r="OGI535" s="1"/>
      <c r="OGJ535" s="1"/>
      <c r="OGK535" s="1"/>
      <c r="OGL535" s="1"/>
      <c r="OGM535" s="1"/>
      <c r="OGN535" s="1"/>
      <c r="OGO535" s="1"/>
      <c r="OGP535" s="1"/>
      <c r="OGQ535" s="1"/>
      <c r="OGR535" s="1"/>
      <c r="OGS535" s="1"/>
      <c r="OGT535" s="1"/>
      <c r="OGU535" s="1"/>
      <c r="OGV535" s="1"/>
      <c r="OGW535" s="1"/>
      <c r="OGX535" s="1"/>
      <c r="OGY535" s="1"/>
      <c r="OGZ535" s="1"/>
      <c r="OHA535" s="1"/>
      <c r="OHB535" s="1"/>
      <c r="OHC535" s="1"/>
      <c r="OHD535" s="1"/>
      <c r="OHE535" s="1"/>
      <c r="OHF535" s="1"/>
      <c r="OHG535" s="1"/>
      <c r="OHH535" s="1"/>
      <c r="OHI535" s="1"/>
      <c r="OHJ535" s="1"/>
      <c r="OHK535" s="1"/>
      <c r="OHL535" s="1"/>
      <c r="OHM535" s="1"/>
      <c r="OHN535" s="1"/>
      <c r="OHO535" s="1"/>
      <c r="OHP535" s="1"/>
      <c r="OHQ535" s="1"/>
      <c r="OHR535" s="1"/>
      <c r="OHS535" s="1"/>
      <c r="OHT535" s="1"/>
      <c r="OHU535" s="1"/>
      <c r="OHV535" s="1"/>
      <c r="OHW535" s="1"/>
      <c r="OHX535" s="1"/>
      <c r="OHY535" s="1"/>
      <c r="OHZ535" s="1"/>
      <c r="OIA535" s="1"/>
      <c r="OIB535" s="1"/>
      <c r="OIC535" s="1"/>
      <c r="OID535" s="1"/>
      <c r="OIE535" s="1"/>
      <c r="OIF535" s="1"/>
      <c r="OIG535" s="1"/>
      <c r="OIH535" s="1"/>
      <c r="OII535" s="1"/>
      <c r="OIJ535" s="1"/>
      <c r="OIK535" s="1"/>
      <c r="OIL535" s="1"/>
      <c r="OIM535" s="1"/>
      <c r="OIN535" s="1"/>
      <c r="OIO535" s="1"/>
      <c r="OIP535" s="1"/>
      <c r="OIQ535" s="1"/>
      <c r="OIR535" s="1"/>
      <c r="OIS535" s="1"/>
      <c r="OIT535" s="1"/>
      <c r="OIU535" s="1"/>
      <c r="OIV535" s="1"/>
      <c r="OIW535" s="1"/>
      <c r="OIX535" s="1"/>
      <c r="OIY535" s="1"/>
      <c r="OIZ535" s="1"/>
      <c r="OJA535" s="1"/>
      <c r="OJB535" s="1"/>
      <c r="OJC535" s="1"/>
      <c r="OJD535" s="1"/>
      <c r="OJE535" s="1"/>
      <c r="OJF535" s="1"/>
      <c r="OJG535" s="1"/>
      <c r="OJH535" s="1"/>
      <c r="OJI535" s="1"/>
      <c r="OJJ535" s="1"/>
      <c r="OJK535" s="1"/>
      <c r="OJL535" s="1"/>
      <c r="OJM535" s="1"/>
      <c r="OJN535" s="1"/>
      <c r="OJO535" s="1"/>
      <c r="OJP535" s="1"/>
      <c r="OJQ535" s="1"/>
      <c r="OJR535" s="1"/>
      <c r="OJS535" s="1"/>
      <c r="OJT535" s="1"/>
      <c r="OJU535" s="1"/>
      <c r="OJV535" s="1"/>
      <c r="OJW535" s="1"/>
      <c r="OJX535" s="1"/>
      <c r="OJY535" s="1"/>
      <c r="OJZ535" s="1"/>
      <c r="OKA535" s="1"/>
      <c r="OKB535" s="1"/>
      <c r="OKC535" s="1"/>
      <c r="OKD535" s="1"/>
      <c r="OKE535" s="1"/>
      <c r="OKF535" s="1"/>
      <c r="OKG535" s="1"/>
      <c r="OKH535" s="1"/>
      <c r="OKI535" s="1"/>
      <c r="OKJ535" s="1"/>
      <c r="OKK535" s="1"/>
      <c r="OKL535" s="1"/>
      <c r="OKM535" s="1"/>
      <c r="OKN535" s="1"/>
      <c r="OKO535" s="1"/>
      <c r="OKP535" s="1"/>
      <c r="OKQ535" s="1"/>
      <c r="OKR535" s="1"/>
      <c r="OKS535" s="1"/>
      <c r="OKT535" s="1"/>
      <c r="OKU535" s="1"/>
      <c r="OKV535" s="1"/>
      <c r="OKW535" s="1"/>
      <c r="OKX535" s="1"/>
      <c r="OKY535" s="1"/>
      <c r="OKZ535" s="1"/>
      <c r="OLA535" s="1"/>
      <c r="OLB535" s="1"/>
      <c r="OLC535" s="1"/>
      <c r="OLD535" s="1"/>
      <c r="OLE535" s="1"/>
      <c r="OLF535" s="1"/>
      <c r="OLG535" s="1"/>
      <c r="OLH535" s="1"/>
      <c r="OLI535" s="1"/>
      <c r="OLJ535" s="1"/>
      <c r="OLK535" s="1"/>
      <c r="OLL535" s="1"/>
      <c r="OLM535" s="1"/>
      <c r="OLN535" s="1"/>
      <c r="OLO535" s="1"/>
      <c r="OLP535" s="1"/>
      <c r="OLQ535" s="1"/>
      <c r="OLR535" s="1"/>
      <c r="OLS535" s="1"/>
      <c r="OLT535" s="1"/>
      <c r="OLU535" s="1"/>
      <c r="OLV535" s="1"/>
      <c r="OLW535" s="1"/>
      <c r="OLX535" s="1"/>
      <c r="OLY535" s="1"/>
      <c r="OLZ535" s="1"/>
      <c r="OMA535" s="1"/>
      <c r="OMB535" s="1"/>
      <c r="OMC535" s="1"/>
      <c r="OMD535" s="1"/>
      <c r="OME535" s="1"/>
      <c r="OMF535" s="1"/>
      <c r="OMG535" s="1"/>
      <c r="OMH535" s="1"/>
      <c r="OMI535" s="1"/>
      <c r="OMJ535" s="1"/>
      <c r="OMK535" s="1"/>
      <c r="OML535" s="1"/>
      <c r="OMM535" s="1"/>
      <c r="OMN535" s="1"/>
      <c r="OMO535" s="1"/>
      <c r="OMP535" s="1"/>
      <c r="OMQ535" s="1"/>
      <c r="OMR535" s="1"/>
      <c r="OMS535" s="1"/>
      <c r="OMT535" s="1"/>
      <c r="OMU535" s="1"/>
      <c r="OMV535" s="1"/>
      <c r="OMW535" s="1"/>
      <c r="OMX535" s="1"/>
      <c r="OMY535" s="1"/>
      <c r="OMZ535" s="1"/>
      <c r="ONA535" s="1"/>
      <c r="ONB535" s="1"/>
      <c r="ONC535" s="1"/>
      <c r="OND535" s="1"/>
      <c r="ONE535" s="1"/>
      <c r="ONF535" s="1"/>
      <c r="ONG535" s="1"/>
      <c r="ONH535" s="1"/>
      <c r="ONI535" s="1"/>
      <c r="ONJ535" s="1"/>
      <c r="ONK535" s="1"/>
      <c r="ONL535" s="1"/>
      <c r="ONM535" s="1"/>
      <c r="ONN535" s="1"/>
      <c r="ONO535" s="1"/>
      <c r="ONP535" s="1"/>
      <c r="ONQ535" s="1"/>
      <c r="ONR535" s="1"/>
      <c r="ONS535" s="1"/>
      <c r="ONT535" s="1"/>
      <c r="ONU535" s="1"/>
      <c r="ONV535" s="1"/>
      <c r="ONW535" s="1"/>
      <c r="ONX535" s="1"/>
      <c r="ONY535" s="1"/>
      <c r="ONZ535" s="1"/>
      <c r="OOA535" s="1"/>
      <c r="OOB535" s="1"/>
      <c r="OOC535" s="1"/>
      <c r="OOD535" s="1"/>
      <c r="OOE535" s="1"/>
      <c r="OOF535" s="1"/>
      <c r="OOG535" s="1"/>
      <c r="OOH535" s="1"/>
      <c r="OOI535" s="1"/>
      <c r="OOJ535" s="1"/>
      <c r="OOK535" s="1"/>
      <c r="OOL535" s="1"/>
      <c r="OOM535" s="1"/>
      <c r="OON535" s="1"/>
      <c r="OOO535" s="1"/>
      <c r="OOP535" s="1"/>
      <c r="OOQ535" s="1"/>
      <c r="OOR535" s="1"/>
      <c r="OOS535" s="1"/>
      <c r="OOT535" s="1"/>
      <c r="OOU535" s="1"/>
      <c r="OOV535" s="1"/>
      <c r="OOW535" s="1"/>
      <c r="OOX535" s="1"/>
      <c r="OOY535" s="1"/>
      <c r="OOZ535" s="1"/>
      <c r="OPA535" s="1"/>
      <c r="OPB535" s="1"/>
      <c r="OPC535" s="1"/>
      <c r="OPD535" s="1"/>
      <c r="OPE535" s="1"/>
      <c r="OPF535" s="1"/>
      <c r="OPG535" s="1"/>
      <c r="OPH535" s="1"/>
      <c r="OPI535" s="1"/>
      <c r="OPJ535" s="1"/>
      <c r="OPK535" s="1"/>
      <c r="OPL535" s="1"/>
      <c r="OPM535" s="1"/>
      <c r="OPN535" s="1"/>
      <c r="OPO535" s="1"/>
      <c r="OPP535" s="1"/>
      <c r="OPQ535" s="1"/>
      <c r="OPR535" s="1"/>
      <c r="OPS535" s="1"/>
      <c r="OPT535" s="1"/>
      <c r="OPU535" s="1"/>
      <c r="OPV535" s="1"/>
      <c r="OPW535" s="1"/>
      <c r="OPX535" s="1"/>
      <c r="OPY535" s="1"/>
      <c r="OPZ535" s="1"/>
      <c r="OQA535" s="1"/>
      <c r="OQB535" s="1"/>
      <c r="OQC535" s="1"/>
      <c r="OQD535" s="1"/>
      <c r="OQE535" s="1"/>
      <c r="OQF535" s="1"/>
      <c r="OQG535" s="1"/>
      <c r="OQH535" s="1"/>
      <c r="OQI535" s="1"/>
      <c r="OQJ535" s="1"/>
      <c r="OQK535" s="1"/>
      <c r="OQL535" s="1"/>
      <c r="OQM535" s="1"/>
      <c r="OQN535" s="1"/>
      <c r="OQO535" s="1"/>
      <c r="OQP535" s="1"/>
      <c r="OQQ535" s="1"/>
      <c r="OQR535" s="1"/>
      <c r="OQS535" s="1"/>
      <c r="OQT535" s="1"/>
      <c r="OQU535" s="1"/>
      <c r="OQV535" s="1"/>
      <c r="OQW535" s="1"/>
      <c r="OQX535" s="1"/>
      <c r="OQY535" s="1"/>
      <c r="OQZ535" s="1"/>
      <c r="ORA535" s="1"/>
      <c r="ORB535" s="1"/>
      <c r="ORC535" s="1"/>
      <c r="ORD535" s="1"/>
      <c r="ORE535" s="1"/>
      <c r="ORF535" s="1"/>
      <c r="ORG535" s="1"/>
      <c r="ORH535" s="1"/>
      <c r="ORI535" s="1"/>
      <c r="ORJ535" s="1"/>
      <c r="ORK535" s="1"/>
      <c r="ORL535" s="1"/>
      <c r="ORM535" s="1"/>
      <c r="ORN535" s="1"/>
      <c r="ORO535" s="1"/>
      <c r="ORP535" s="1"/>
      <c r="ORQ535" s="1"/>
      <c r="ORR535" s="1"/>
      <c r="ORS535" s="1"/>
      <c r="ORT535" s="1"/>
      <c r="ORU535" s="1"/>
      <c r="ORV535" s="1"/>
      <c r="ORW535" s="1"/>
      <c r="ORX535" s="1"/>
      <c r="ORY535" s="1"/>
      <c r="ORZ535" s="1"/>
      <c r="OSA535" s="1"/>
      <c r="OSB535" s="1"/>
      <c r="OSC535" s="1"/>
      <c r="OSD535" s="1"/>
      <c r="OSE535" s="1"/>
      <c r="OSF535" s="1"/>
      <c r="OSG535" s="1"/>
      <c r="OSH535" s="1"/>
      <c r="OSI535" s="1"/>
      <c r="OSJ535" s="1"/>
      <c r="OSK535" s="1"/>
      <c r="OSL535" s="1"/>
      <c r="OSM535" s="1"/>
      <c r="OSN535" s="1"/>
      <c r="OSO535" s="1"/>
      <c r="OSP535" s="1"/>
      <c r="OSQ535" s="1"/>
      <c r="OSR535" s="1"/>
      <c r="OSS535" s="1"/>
      <c r="OST535" s="1"/>
      <c r="OSU535" s="1"/>
      <c r="OSV535" s="1"/>
      <c r="OSW535" s="1"/>
      <c r="OSX535" s="1"/>
      <c r="OSY535" s="1"/>
      <c r="OSZ535" s="1"/>
      <c r="OTA535" s="1"/>
      <c r="OTB535" s="1"/>
      <c r="OTC535" s="1"/>
      <c r="OTD535" s="1"/>
      <c r="OTE535" s="1"/>
      <c r="OTF535" s="1"/>
      <c r="OTG535" s="1"/>
      <c r="OTH535" s="1"/>
      <c r="OTI535" s="1"/>
      <c r="OTJ535" s="1"/>
      <c r="OTK535" s="1"/>
      <c r="OTL535" s="1"/>
      <c r="OTM535" s="1"/>
      <c r="OTN535" s="1"/>
      <c r="OTO535" s="1"/>
      <c r="OTP535" s="1"/>
      <c r="OTQ535" s="1"/>
      <c r="OTR535" s="1"/>
      <c r="OTS535" s="1"/>
      <c r="OTT535" s="1"/>
      <c r="OTU535" s="1"/>
      <c r="OTV535" s="1"/>
      <c r="OTW535" s="1"/>
      <c r="OTX535" s="1"/>
      <c r="OTY535" s="1"/>
      <c r="OTZ535" s="1"/>
      <c r="OUA535" s="1"/>
      <c r="OUB535" s="1"/>
      <c r="OUC535" s="1"/>
      <c r="OUD535" s="1"/>
      <c r="OUE535" s="1"/>
      <c r="OUF535" s="1"/>
      <c r="OUG535" s="1"/>
      <c r="OUH535" s="1"/>
      <c r="OUI535" s="1"/>
      <c r="OUJ535" s="1"/>
      <c r="OUK535" s="1"/>
      <c r="OUL535" s="1"/>
      <c r="OUM535" s="1"/>
      <c r="OUN535" s="1"/>
      <c r="OUO535" s="1"/>
      <c r="OUP535" s="1"/>
      <c r="OUQ535" s="1"/>
      <c r="OUR535" s="1"/>
      <c r="OUS535" s="1"/>
      <c r="OUT535" s="1"/>
      <c r="OUU535" s="1"/>
      <c r="OUV535" s="1"/>
      <c r="OUW535" s="1"/>
      <c r="OUX535" s="1"/>
      <c r="OUY535" s="1"/>
      <c r="OUZ535" s="1"/>
      <c r="OVA535" s="1"/>
      <c r="OVB535" s="1"/>
      <c r="OVC535" s="1"/>
      <c r="OVD535" s="1"/>
      <c r="OVE535" s="1"/>
      <c r="OVF535" s="1"/>
      <c r="OVG535" s="1"/>
      <c r="OVH535" s="1"/>
      <c r="OVI535" s="1"/>
      <c r="OVJ535" s="1"/>
      <c r="OVK535" s="1"/>
      <c r="OVL535" s="1"/>
      <c r="OVM535" s="1"/>
      <c r="OVN535" s="1"/>
      <c r="OVO535" s="1"/>
      <c r="OVP535" s="1"/>
      <c r="OVQ535" s="1"/>
      <c r="OVR535" s="1"/>
      <c r="OVS535" s="1"/>
      <c r="OVT535" s="1"/>
      <c r="OVU535" s="1"/>
      <c r="OVV535" s="1"/>
      <c r="OVW535" s="1"/>
      <c r="OVX535" s="1"/>
      <c r="OVY535" s="1"/>
      <c r="OVZ535" s="1"/>
      <c r="OWA535" s="1"/>
      <c r="OWB535" s="1"/>
      <c r="OWC535" s="1"/>
      <c r="OWD535" s="1"/>
      <c r="OWE535" s="1"/>
      <c r="OWF535" s="1"/>
      <c r="OWG535" s="1"/>
      <c r="OWH535" s="1"/>
      <c r="OWI535" s="1"/>
      <c r="OWJ535" s="1"/>
      <c r="OWK535" s="1"/>
      <c r="OWL535" s="1"/>
      <c r="OWM535" s="1"/>
      <c r="OWN535" s="1"/>
      <c r="OWO535" s="1"/>
      <c r="OWP535" s="1"/>
      <c r="OWQ535" s="1"/>
      <c r="OWR535" s="1"/>
      <c r="OWS535" s="1"/>
      <c r="OWT535" s="1"/>
      <c r="OWU535" s="1"/>
      <c r="OWV535" s="1"/>
      <c r="OWW535" s="1"/>
      <c r="OWX535" s="1"/>
      <c r="OWY535" s="1"/>
      <c r="OWZ535" s="1"/>
      <c r="OXA535" s="1"/>
      <c r="OXB535" s="1"/>
      <c r="OXC535" s="1"/>
      <c r="OXD535" s="1"/>
      <c r="OXE535" s="1"/>
      <c r="OXF535" s="1"/>
      <c r="OXG535" s="1"/>
      <c r="OXH535" s="1"/>
      <c r="OXI535" s="1"/>
      <c r="OXJ535" s="1"/>
      <c r="OXK535" s="1"/>
      <c r="OXL535" s="1"/>
      <c r="OXM535" s="1"/>
      <c r="OXN535" s="1"/>
      <c r="OXO535" s="1"/>
      <c r="OXP535" s="1"/>
      <c r="OXQ535" s="1"/>
      <c r="OXR535" s="1"/>
      <c r="OXS535" s="1"/>
      <c r="OXT535" s="1"/>
      <c r="OXU535" s="1"/>
      <c r="OXV535" s="1"/>
      <c r="OXW535" s="1"/>
      <c r="OXX535" s="1"/>
      <c r="OXY535" s="1"/>
      <c r="OXZ535" s="1"/>
      <c r="OYA535" s="1"/>
      <c r="OYB535" s="1"/>
      <c r="OYC535" s="1"/>
      <c r="OYD535" s="1"/>
      <c r="OYE535" s="1"/>
      <c r="OYF535" s="1"/>
      <c r="OYG535" s="1"/>
      <c r="OYH535" s="1"/>
      <c r="OYI535" s="1"/>
      <c r="OYJ535" s="1"/>
      <c r="OYK535" s="1"/>
      <c r="OYL535" s="1"/>
      <c r="OYM535" s="1"/>
      <c r="OYN535" s="1"/>
      <c r="OYO535" s="1"/>
      <c r="OYP535" s="1"/>
      <c r="OYQ535" s="1"/>
      <c r="OYR535" s="1"/>
      <c r="OYS535" s="1"/>
      <c r="OYT535" s="1"/>
      <c r="OYU535" s="1"/>
      <c r="OYV535" s="1"/>
      <c r="OYW535" s="1"/>
      <c r="OYX535" s="1"/>
      <c r="OYY535" s="1"/>
      <c r="OYZ535" s="1"/>
      <c r="OZA535" s="1"/>
      <c r="OZB535" s="1"/>
      <c r="OZC535" s="1"/>
      <c r="OZD535" s="1"/>
      <c r="OZE535" s="1"/>
      <c r="OZF535" s="1"/>
      <c r="OZG535" s="1"/>
      <c r="OZH535" s="1"/>
      <c r="OZI535" s="1"/>
      <c r="OZJ535" s="1"/>
      <c r="OZK535" s="1"/>
      <c r="OZL535" s="1"/>
      <c r="OZM535" s="1"/>
      <c r="OZN535" s="1"/>
      <c r="OZO535" s="1"/>
      <c r="OZP535" s="1"/>
      <c r="OZQ535" s="1"/>
      <c r="OZR535" s="1"/>
      <c r="OZS535" s="1"/>
      <c r="OZT535" s="1"/>
      <c r="OZU535" s="1"/>
      <c r="OZV535" s="1"/>
      <c r="OZW535" s="1"/>
      <c r="OZX535" s="1"/>
      <c r="OZY535" s="1"/>
      <c r="OZZ535" s="1"/>
      <c r="PAA535" s="1"/>
      <c r="PAB535" s="1"/>
      <c r="PAC535" s="1"/>
      <c r="PAD535" s="1"/>
      <c r="PAE535" s="1"/>
      <c r="PAF535" s="1"/>
      <c r="PAG535" s="1"/>
      <c r="PAH535" s="1"/>
      <c r="PAI535" s="1"/>
      <c r="PAJ535" s="1"/>
      <c r="PAK535" s="1"/>
      <c r="PAL535" s="1"/>
      <c r="PAM535" s="1"/>
      <c r="PAN535" s="1"/>
      <c r="PAO535" s="1"/>
      <c r="PAP535" s="1"/>
      <c r="PAQ535" s="1"/>
      <c r="PAR535" s="1"/>
      <c r="PAS535" s="1"/>
      <c r="PAT535" s="1"/>
      <c r="PAU535" s="1"/>
      <c r="PAV535" s="1"/>
      <c r="PAW535" s="1"/>
      <c r="PAX535" s="1"/>
      <c r="PAY535" s="1"/>
      <c r="PAZ535" s="1"/>
      <c r="PBA535" s="1"/>
      <c r="PBB535" s="1"/>
      <c r="PBC535" s="1"/>
      <c r="PBD535" s="1"/>
      <c r="PBE535" s="1"/>
      <c r="PBF535" s="1"/>
      <c r="PBG535" s="1"/>
      <c r="PBH535" s="1"/>
      <c r="PBI535" s="1"/>
      <c r="PBJ535" s="1"/>
      <c r="PBK535" s="1"/>
      <c r="PBL535" s="1"/>
      <c r="PBM535" s="1"/>
      <c r="PBN535" s="1"/>
      <c r="PBO535" s="1"/>
      <c r="PBP535" s="1"/>
      <c r="PBQ535" s="1"/>
      <c r="PBR535" s="1"/>
      <c r="PBS535" s="1"/>
      <c r="PBT535" s="1"/>
      <c r="PBU535" s="1"/>
      <c r="PBV535" s="1"/>
      <c r="PBW535" s="1"/>
      <c r="PBX535" s="1"/>
      <c r="PBY535" s="1"/>
      <c r="PBZ535" s="1"/>
      <c r="PCA535" s="1"/>
      <c r="PCB535" s="1"/>
      <c r="PCC535" s="1"/>
      <c r="PCD535" s="1"/>
      <c r="PCE535" s="1"/>
      <c r="PCF535" s="1"/>
      <c r="PCG535" s="1"/>
      <c r="PCH535" s="1"/>
      <c r="PCI535" s="1"/>
      <c r="PCJ535" s="1"/>
      <c r="PCK535" s="1"/>
      <c r="PCL535" s="1"/>
      <c r="PCM535" s="1"/>
      <c r="PCN535" s="1"/>
      <c r="PCO535" s="1"/>
      <c r="PCP535" s="1"/>
      <c r="PCQ535" s="1"/>
      <c r="PCR535" s="1"/>
      <c r="PCS535" s="1"/>
      <c r="PCT535" s="1"/>
      <c r="PCU535" s="1"/>
      <c r="PCV535" s="1"/>
      <c r="PCW535" s="1"/>
      <c r="PCX535" s="1"/>
      <c r="PCY535" s="1"/>
      <c r="PCZ535" s="1"/>
      <c r="PDA535" s="1"/>
      <c r="PDB535" s="1"/>
      <c r="PDC535" s="1"/>
      <c r="PDD535" s="1"/>
      <c r="PDE535" s="1"/>
      <c r="PDF535" s="1"/>
      <c r="PDG535" s="1"/>
      <c r="PDH535" s="1"/>
      <c r="PDI535" s="1"/>
      <c r="PDJ535" s="1"/>
      <c r="PDK535" s="1"/>
      <c r="PDL535" s="1"/>
      <c r="PDM535" s="1"/>
      <c r="PDN535" s="1"/>
      <c r="PDO535" s="1"/>
      <c r="PDP535" s="1"/>
      <c r="PDQ535" s="1"/>
      <c r="PDR535" s="1"/>
      <c r="PDS535" s="1"/>
      <c r="PDT535" s="1"/>
      <c r="PDU535" s="1"/>
      <c r="PDV535" s="1"/>
      <c r="PDW535" s="1"/>
      <c r="PDX535" s="1"/>
      <c r="PDY535" s="1"/>
      <c r="PDZ535" s="1"/>
      <c r="PEA535" s="1"/>
      <c r="PEB535" s="1"/>
      <c r="PEC535" s="1"/>
      <c r="PED535" s="1"/>
      <c r="PEE535" s="1"/>
      <c r="PEF535" s="1"/>
      <c r="PEG535" s="1"/>
      <c r="PEH535" s="1"/>
      <c r="PEI535" s="1"/>
      <c r="PEJ535" s="1"/>
      <c r="PEK535" s="1"/>
      <c r="PEL535" s="1"/>
      <c r="PEM535" s="1"/>
      <c r="PEN535" s="1"/>
      <c r="PEO535" s="1"/>
      <c r="PEP535" s="1"/>
      <c r="PEQ535" s="1"/>
      <c r="PER535" s="1"/>
      <c r="PES535" s="1"/>
      <c r="PET535" s="1"/>
      <c r="PEU535" s="1"/>
      <c r="PEV535" s="1"/>
      <c r="PEW535" s="1"/>
      <c r="PEX535" s="1"/>
      <c r="PEY535" s="1"/>
      <c r="PEZ535" s="1"/>
      <c r="PFA535" s="1"/>
      <c r="PFB535" s="1"/>
      <c r="PFC535" s="1"/>
      <c r="PFD535" s="1"/>
      <c r="PFE535" s="1"/>
      <c r="PFF535" s="1"/>
      <c r="PFG535" s="1"/>
      <c r="PFH535" s="1"/>
      <c r="PFI535" s="1"/>
      <c r="PFJ535" s="1"/>
      <c r="PFK535" s="1"/>
      <c r="PFL535" s="1"/>
      <c r="PFM535" s="1"/>
      <c r="PFN535" s="1"/>
      <c r="PFO535" s="1"/>
      <c r="PFP535" s="1"/>
      <c r="PFQ535" s="1"/>
      <c r="PFR535" s="1"/>
      <c r="PFS535" s="1"/>
      <c r="PFT535" s="1"/>
      <c r="PFU535" s="1"/>
      <c r="PFV535" s="1"/>
      <c r="PFW535" s="1"/>
      <c r="PFX535" s="1"/>
      <c r="PFY535" s="1"/>
      <c r="PFZ535" s="1"/>
      <c r="PGA535" s="1"/>
      <c r="PGB535" s="1"/>
      <c r="PGC535" s="1"/>
      <c r="PGD535" s="1"/>
      <c r="PGE535" s="1"/>
      <c r="PGF535" s="1"/>
      <c r="PGG535" s="1"/>
      <c r="PGH535" s="1"/>
      <c r="PGI535" s="1"/>
      <c r="PGJ535" s="1"/>
      <c r="PGK535" s="1"/>
      <c r="PGL535" s="1"/>
      <c r="PGM535" s="1"/>
      <c r="PGN535" s="1"/>
      <c r="PGO535" s="1"/>
      <c r="PGP535" s="1"/>
      <c r="PGQ535" s="1"/>
      <c r="PGR535" s="1"/>
      <c r="PGS535" s="1"/>
      <c r="PGT535" s="1"/>
      <c r="PGU535" s="1"/>
      <c r="PGV535" s="1"/>
      <c r="PGW535" s="1"/>
      <c r="PGX535" s="1"/>
      <c r="PGY535" s="1"/>
      <c r="PGZ535" s="1"/>
      <c r="PHA535" s="1"/>
      <c r="PHB535" s="1"/>
      <c r="PHC535" s="1"/>
      <c r="PHD535" s="1"/>
      <c r="PHE535" s="1"/>
      <c r="PHF535" s="1"/>
      <c r="PHG535" s="1"/>
      <c r="PHH535" s="1"/>
      <c r="PHI535" s="1"/>
      <c r="PHJ535" s="1"/>
      <c r="PHK535" s="1"/>
      <c r="PHL535" s="1"/>
      <c r="PHM535" s="1"/>
      <c r="PHN535" s="1"/>
      <c r="PHO535" s="1"/>
      <c r="PHP535" s="1"/>
      <c r="PHQ535" s="1"/>
      <c r="PHR535" s="1"/>
      <c r="PHS535" s="1"/>
      <c r="PHT535" s="1"/>
      <c r="PHU535" s="1"/>
      <c r="PHV535" s="1"/>
      <c r="PHW535" s="1"/>
      <c r="PHX535" s="1"/>
      <c r="PHY535" s="1"/>
      <c r="PHZ535" s="1"/>
      <c r="PIA535" s="1"/>
      <c r="PIB535" s="1"/>
      <c r="PIC535" s="1"/>
      <c r="PID535" s="1"/>
      <c r="PIE535" s="1"/>
      <c r="PIF535" s="1"/>
      <c r="PIG535" s="1"/>
      <c r="PIH535" s="1"/>
      <c r="PII535" s="1"/>
      <c r="PIJ535" s="1"/>
      <c r="PIK535" s="1"/>
      <c r="PIL535" s="1"/>
      <c r="PIM535" s="1"/>
      <c r="PIN535" s="1"/>
      <c r="PIO535" s="1"/>
      <c r="PIP535" s="1"/>
      <c r="PIQ535" s="1"/>
      <c r="PIR535" s="1"/>
      <c r="PIS535" s="1"/>
      <c r="PIT535" s="1"/>
      <c r="PIU535" s="1"/>
      <c r="PIV535" s="1"/>
      <c r="PIW535" s="1"/>
      <c r="PIX535" s="1"/>
      <c r="PIY535" s="1"/>
      <c r="PIZ535" s="1"/>
      <c r="PJA535" s="1"/>
      <c r="PJB535" s="1"/>
      <c r="PJC535" s="1"/>
      <c r="PJD535" s="1"/>
      <c r="PJE535" s="1"/>
      <c r="PJF535" s="1"/>
      <c r="PJG535" s="1"/>
      <c r="PJH535" s="1"/>
      <c r="PJI535" s="1"/>
      <c r="PJJ535" s="1"/>
      <c r="PJK535" s="1"/>
      <c r="PJL535" s="1"/>
      <c r="PJM535" s="1"/>
      <c r="PJN535" s="1"/>
      <c r="PJO535" s="1"/>
      <c r="PJP535" s="1"/>
      <c r="PJQ535" s="1"/>
      <c r="PJR535" s="1"/>
      <c r="PJS535" s="1"/>
      <c r="PJT535" s="1"/>
      <c r="PJU535" s="1"/>
      <c r="PJV535" s="1"/>
      <c r="PJW535" s="1"/>
      <c r="PJX535" s="1"/>
      <c r="PJY535" s="1"/>
      <c r="PJZ535" s="1"/>
      <c r="PKA535" s="1"/>
      <c r="PKB535" s="1"/>
      <c r="PKC535" s="1"/>
      <c r="PKD535" s="1"/>
      <c r="PKE535" s="1"/>
      <c r="PKF535" s="1"/>
      <c r="PKG535" s="1"/>
      <c r="PKH535" s="1"/>
      <c r="PKI535" s="1"/>
      <c r="PKJ535" s="1"/>
      <c r="PKK535" s="1"/>
      <c r="PKL535" s="1"/>
      <c r="PKM535" s="1"/>
      <c r="PKN535" s="1"/>
      <c r="PKO535" s="1"/>
      <c r="PKP535" s="1"/>
      <c r="PKQ535" s="1"/>
      <c r="PKR535" s="1"/>
      <c r="PKS535" s="1"/>
      <c r="PKT535" s="1"/>
      <c r="PKU535" s="1"/>
      <c r="PKV535" s="1"/>
      <c r="PKW535" s="1"/>
      <c r="PKX535" s="1"/>
      <c r="PKY535" s="1"/>
      <c r="PKZ535" s="1"/>
      <c r="PLA535" s="1"/>
      <c r="PLB535" s="1"/>
      <c r="PLC535" s="1"/>
      <c r="PLD535" s="1"/>
      <c r="PLE535" s="1"/>
      <c r="PLF535" s="1"/>
      <c r="PLG535" s="1"/>
      <c r="PLH535" s="1"/>
      <c r="PLI535" s="1"/>
      <c r="PLJ535" s="1"/>
      <c r="PLK535" s="1"/>
      <c r="PLL535" s="1"/>
      <c r="PLM535" s="1"/>
      <c r="PLN535" s="1"/>
      <c r="PLO535" s="1"/>
      <c r="PLP535" s="1"/>
      <c r="PLQ535" s="1"/>
      <c r="PLR535" s="1"/>
      <c r="PLS535" s="1"/>
      <c r="PLT535" s="1"/>
      <c r="PLU535" s="1"/>
      <c r="PLV535" s="1"/>
      <c r="PLW535" s="1"/>
      <c r="PLX535" s="1"/>
      <c r="PLY535" s="1"/>
      <c r="PLZ535" s="1"/>
      <c r="PMA535" s="1"/>
      <c r="PMB535" s="1"/>
      <c r="PMC535" s="1"/>
      <c r="PMD535" s="1"/>
      <c r="PME535" s="1"/>
      <c r="PMF535" s="1"/>
      <c r="PMG535" s="1"/>
      <c r="PMH535" s="1"/>
      <c r="PMI535" s="1"/>
      <c r="PMJ535" s="1"/>
      <c r="PMK535" s="1"/>
      <c r="PML535" s="1"/>
      <c r="PMM535" s="1"/>
      <c r="PMN535" s="1"/>
      <c r="PMO535" s="1"/>
      <c r="PMP535" s="1"/>
      <c r="PMQ535" s="1"/>
      <c r="PMR535" s="1"/>
      <c r="PMS535" s="1"/>
      <c r="PMT535" s="1"/>
      <c r="PMU535" s="1"/>
      <c r="PMV535" s="1"/>
      <c r="PMW535" s="1"/>
      <c r="PMX535" s="1"/>
      <c r="PMY535" s="1"/>
      <c r="PMZ535" s="1"/>
      <c r="PNA535" s="1"/>
      <c r="PNB535" s="1"/>
      <c r="PNC535" s="1"/>
      <c r="PND535" s="1"/>
      <c r="PNE535" s="1"/>
      <c r="PNF535" s="1"/>
      <c r="PNG535" s="1"/>
      <c r="PNH535" s="1"/>
      <c r="PNI535" s="1"/>
      <c r="PNJ535" s="1"/>
      <c r="PNK535" s="1"/>
      <c r="PNL535" s="1"/>
      <c r="PNM535" s="1"/>
      <c r="PNN535" s="1"/>
      <c r="PNO535" s="1"/>
      <c r="PNP535" s="1"/>
      <c r="PNQ535" s="1"/>
      <c r="PNR535" s="1"/>
      <c r="PNS535" s="1"/>
      <c r="PNT535" s="1"/>
      <c r="PNU535" s="1"/>
      <c r="PNV535" s="1"/>
      <c r="PNW535" s="1"/>
      <c r="PNX535" s="1"/>
      <c r="PNY535" s="1"/>
      <c r="PNZ535" s="1"/>
      <c r="POA535" s="1"/>
      <c r="POB535" s="1"/>
      <c r="POC535" s="1"/>
      <c r="POD535" s="1"/>
      <c r="POE535" s="1"/>
      <c r="POF535" s="1"/>
      <c r="POG535" s="1"/>
      <c r="POH535" s="1"/>
      <c r="POI535" s="1"/>
      <c r="POJ535" s="1"/>
      <c r="POK535" s="1"/>
      <c r="POL535" s="1"/>
      <c r="POM535" s="1"/>
      <c r="PON535" s="1"/>
      <c r="POO535" s="1"/>
      <c r="POP535" s="1"/>
      <c r="POQ535" s="1"/>
      <c r="POR535" s="1"/>
      <c r="POS535" s="1"/>
      <c r="POT535" s="1"/>
      <c r="POU535" s="1"/>
      <c r="POV535" s="1"/>
      <c r="POW535" s="1"/>
      <c r="POX535" s="1"/>
      <c r="POY535" s="1"/>
      <c r="POZ535" s="1"/>
      <c r="PPA535" s="1"/>
      <c r="PPB535" s="1"/>
      <c r="PPC535" s="1"/>
      <c r="PPD535" s="1"/>
      <c r="PPE535" s="1"/>
      <c r="PPF535" s="1"/>
      <c r="PPG535" s="1"/>
      <c r="PPH535" s="1"/>
      <c r="PPI535" s="1"/>
      <c r="PPJ535" s="1"/>
      <c r="PPK535" s="1"/>
      <c r="PPL535" s="1"/>
      <c r="PPM535" s="1"/>
      <c r="PPN535" s="1"/>
      <c r="PPO535" s="1"/>
      <c r="PPP535" s="1"/>
      <c r="PPQ535" s="1"/>
      <c r="PPR535" s="1"/>
      <c r="PPS535" s="1"/>
      <c r="PPT535" s="1"/>
      <c r="PPU535" s="1"/>
      <c r="PPV535" s="1"/>
      <c r="PPW535" s="1"/>
      <c r="PPX535" s="1"/>
      <c r="PPY535" s="1"/>
      <c r="PPZ535" s="1"/>
      <c r="PQA535" s="1"/>
      <c r="PQB535" s="1"/>
      <c r="PQC535" s="1"/>
      <c r="PQD535" s="1"/>
      <c r="PQE535" s="1"/>
      <c r="PQF535" s="1"/>
      <c r="PQG535" s="1"/>
      <c r="PQH535" s="1"/>
      <c r="PQI535" s="1"/>
      <c r="PQJ535" s="1"/>
      <c r="PQK535" s="1"/>
      <c r="PQL535" s="1"/>
      <c r="PQM535" s="1"/>
      <c r="PQN535" s="1"/>
      <c r="PQO535" s="1"/>
      <c r="PQP535" s="1"/>
      <c r="PQQ535" s="1"/>
      <c r="PQR535" s="1"/>
      <c r="PQS535" s="1"/>
      <c r="PQT535" s="1"/>
      <c r="PQU535" s="1"/>
      <c r="PQV535" s="1"/>
      <c r="PQW535" s="1"/>
      <c r="PQX535" s="1"/>
      <c r="PQY535" s="1"/>
      <c r="PQZ535" s="1"/>
      <c r="PRA535" s="1"/>
      <c r="PRB535" s="1"/>
      <c r="PRC535" s="1"/>
      <c r="PRD535" s="1"/>
      <c r="PRE535" s="1"/>
      <c r="PRF535" s="1"/>
      <c r="PRG535" s="1"/>
      <c r="PRH535" s="1"/>
      <c r="PRI535" s="1"/>
      <c r="PRJ535" s="1"/>
      <c r="PRK535" s="1"/>
      <c r="PRL535" s="1"/>
      <c r="PRM535" s="1"/>
      <c r="PRN535" s="1"/>
      <c r="PRO535" s="1"/>
      <c r="PRP535" s="1"/>
      <c r="PRQ535" s="1"/>
      <c r="PRR535" s="1"/>
      <c r="PRS535" s="1"/>
      <c r="PRT535" s="1"/>
      <c r="PRU535" s="1"/>
      <c r="PRV535" s="1"/>
      <c r="PRW535" s="1"/>
      <c r="PRX535" s="1"/>
      <c r="PRY535" s="1"/>
      <c r="PRZ535" s="1"/>
      <c r="PSA535" s="1"/>
      <c r="PSB535" s="1"/>
      <c r="PSC535" s="1"/>
      <c r="PSD535" s="1"/>
      <c r="PSE535" s="1"/>
      <c r="PSF535" s="1"/>
      <c r="PSG535" s="1"/>
      <c r="PSH535" s="1"/>
      <c r="PSI535" s="1"/>
      <c r="PSJ535" s="1"/>
      <c r="PSK535" s="1"/>
      <c r="PSL535" s="1"/>
      <c r="PSM535" s="1"/>
      <c r="PSN535" s="1"/>
      <c r="PSO535" s="1"/>
      <c r="PSP535" s="1"/>
      <c r="PSQ535" s="1"/>
      <c r="PSR535" s="1"/>
      <c r="PSS535" s="1"/>
      <c r="PST535" s="1"/>
      <c r="PSU535" s="1"/>
      <c r="PSV535" s="1"/>
      <c r="PSW535" s="1"/>
      <c r="PSX535" s="1"/>
      <c r="PSY535" s="1"/>
      <c r="PSZ535" s="1"/>
      <c r="PTA535" s="1"/>
      <c r="PTB535" s="1"/>
      <c r="PTC535" s="1"/>
      <c r="PTD535" s="1"/>
      <c r="PTE535" s="1"/>
      <c r="PTF535" s="1"/>
      <c r="PTG535" s="1"/>
      <c r="PTH535" s="1"/>
      <c r="PTI535" s="1"/>
      <c r="PTJ535" s="1"/>
      <c r="PTK535" s="1"/>
      <c r="PTL535" s="1"/>
      <c r="PTM535" s="1"/>
      <c r="PTN535" s="1"/>
      <c r="PTO535" s="1"/>
      <c r="PTP535" s="1"/>
      <c r="PTQ535" s="1"/>
      <c r="PTR535" s="1"/>
      <c r="PTS535" s="1"/>
      <c r="PTT535" s="1"/>
      <c r="PTU535" s="1"/>
      <c r="PTV535" s="1"/>
      <c r="PTW535" s="1"/>
      <c r="PTX535" s="1"/>
      <c r="PTY535" s="1"/>
      <c r="PTZ535" s="1"/>
      <c r="PUA535" s="1"/>
      <c r="PUB535" s="1"/>
      <c r="PUC535" s="1"/>
      <c r="PUD535" s="1"/>
      <c r="PUE535" s="1"/>
      <c r="PUF535" s="1"/>
      <c r="PUG535" s="1"/>
      <c r="PUH535" s="1"/>
      <c r="PUI535" s="1"/>
      <c r="PUJ535" s="1"/>
      <c r="PUK535" s="1"/>
      <c r="PUL535" s="1"/>
      <c r="PUM535" s="1"/>
      <c r="PUN535" s="1"/>
      <c r="PUO535" s="1"/>
      <c r="PUP535" s="1"/>
      <c r="PUQ535" s="1"/>
      <c r="PUR535" s="1"/>
      <c r="PUS535" s="1"/>
      <c r="PUT535" s="1"/>
      <c r="PUU535" s="1"/>
      <c r="PUV535" s="1"/>
      <c r="PUW535" s="1"/>
      <c r="PUX535" s="1"/>
      <c r="PUY535" s="1"/>
      <c r="PUZ535" s="1"/>
      <c r="PVA535" s="1"/>
      <c r="PVB535" s="1"/>
      <c r="PVC535" s="1"/>
      <c r="PVD535" s="1"/>
      <c r="PVE535" s="1"/>
      <c r="PVF535" s="1"/>
      <c r="PVG535" s="1"/>
      <c r="PVH535" s="1"/>
      <c r="PVI535" s="1"/>
      <c r="PVJ535" s="1"/>
      <c r="PVK535" s="1"/>
      <c r="PVL535" s="1"/>
      <c r="PVM535" s="1"/>
      <c r="PVN535" s="1"/>
      <c r="PVO535" s="1"/>
      <c r="PVP535" s="1"/>
      <c r="PVQ535" s="1"/>
      <c r="PVR535" s="1"/>
      <c r="PVS535" s="1"/>
      <c r="PVT535" s="1"/>
      <c r="PVU535" s="1"/>
      <c r="PVV535" s="1"/>
      <c r="PVW535" s="1"/>
      <c r="PVX535" s="1"/>
      <c r="PVY535" s="1"/>
      <c r="PVZ535" s="1"/>
      <c r="PWA535" s="1"/>
      <c r="PWB535" s="1"/>
      <c r="PWC535" s="1"/>
      <c r="PWD535" s="1"/>
      <c r="PWE535" s="1"/>
      <c r="PWF535" s="1"/>
      <c r="PWG535" s="1"/>
      <c r="PWH535" s="1"/>
      <c r="PWI535" s="1"/>
      <c r="PWJ535" s="1"/>
      <c r="PWK535" s="1"/>
      <c r="PWL535" s="1"/>
      <c r="PWM535" s="1"/>
      <c r="PWN535" s="1"/>
      <c r="PWO535" s="1"/>
      <c r="PWP535" s="1"/>
      <c r="PWQ535" s="1"/>
      <c r="PWR535" s="1"/>
      <c r="PWS535" s="1"/>
      <c r="PWT535" s="1"/>
      <c r="PWU535" s="1"/>
      <c r="PWV535" s="1"/>
      <c r="PWW535" s="1"/>
      <c r="PWX535" s="1"/>
      <c r="PWY535" s="1"/>
      <c r="PWZ535" s="1"/>
      <c r="PXA535" s="1"/>
      <c r="PXB535" s="1"/>
      <c r="PXC535" s="1"/>
      <c r="PXD535" s="1"/>
      <c r="PXE535" s="1"/>
      <c r="PXF535" s="1"/>
      <c r="PXG535" s="1"/>
      <c r="PXH535" s="1"/>
      <c r="PXI535" s="1"/>
      <c r="PXJ535" s="1"/>
      <c r="PXK535" s="1"/>
      <c r="PXL535" s="1"/>
      <c r="PXM535" s="1"/>
      <c r="PXN535" s="1"/>
      <c r="PXO535" s="1"/>
      <c r="PXP535" s="1"/>
      <c r="PXQ535" s="1"/>
      <c r="PXR535" s="1"/>
      <c r="PXS535" s="1"/>
      <c r="PXT535" s="1"/>
      <c r="PXU535" s="1"/>
      <c r="PXV535" s="1"/>
      <c r="PXW535" s="1"/>
      <c r="PXX535" s="1"/>
      <c r="PXY535" s="1"/>
      <c r="PXZ535" s="1"/>
      <c r="PYA535" s="1"/>
      <c r="PYB535" s="1"/>
      <c r="PYC535" s="1"/>
      <c r="PYD535" s="1"/>
      <c r="PYE535" s="1"/>
      <c r="PYF535" s="1"/>
      <c r="PYG535" s="1"/>
      <c r="PYH535" s="1"/>
      <c r="PYI535" s="1"/>
      <c r="PYJ535" s="1"/>
      <c r="PYK535" s="1"/>
      <c r="PYL535" s="1"/>
      <c r="PYM535" s="1"/>
      <c r="PYN535" s="1"/>
      <c r="PYO535" s="1"/>
      <c r="PYP535" s="1"/>
      <c r="PYQ535" s="1"/>
      <c r="PYR535" s="1"/>
      <c r="PYS535" s="1"/>
      <c r="PYT535" s="1"/>
      <c r="PYU535" s="1"/>
      <c r="PYV535" s="1"/>
      <c r="PYW535" s="1"/>
      <c r="PYX535" s="1"/>
      <c r="PYY535" s="1"/>
      <c r="PYZ535" s="1"/>
      <c r="PZA535" s="1"/>
      <c r="PZB535" s="1"/>
      <c r="PZC535" s="1"/>
      <c r="PZD535" s="1"/>
      <c r="PZE535" s="1"/>
      <c r="PZF535" s="1"/>
      <c r="PZG535" s="1"/>
      <c r="PZH535" s="1"/>
      <c r="PZI535" s="1"/>
      <c r="PZJ535" s="1"/>
      <c r="PZK535" s="1"/>
      <c r="PZL535" s="1"/>
      <c r="PZM535" s="1"/>
      <c r="PZN535" s="1"/>
      <c r="PZO535" s="1"/>
      <c r="PZP535" s="1"/>
      <c r="PZQ535" s="1"/>
      <c r="PZR535" s="1"/>
      <c r="PZS535" s="1"/>
      <c r="PZT535" s="1"/>
      <c r="PZU535" s="1"/>
      <c r="PZV535" s="1"/>
      <c r="PZW535" s="1"/>
      <c r="PZX535" s="1"/>
      <c r="PZY535" s="1"/>
      <c r="PZZ535" s="1"/>
      <c r="QAA535" s="1"/>
      <c r="QAB535" s="1"/>
      <c r="QAC535" s="1"/>
      <c r="QAD535" s="1"/>
      <c r="QAE535" s="1"/>
      <c r="QAF535" s="1"/>
      <c r="QAG535" s="1"/>
      <c r="QAH535" s="1"/>
      <c r="QAI535" s="1"/>
      <c r="QAJ535" s="1"/>
      <c r="QAK535" s="1"/>
      <c r="QAL535" s="1"/>
      <c r="QAM535" s="1"/>
      <c r="QAN535" s="1"/>
      <c r="QAO535" s="1"/>
      <c r="QAP535" s="1"/>
      <c r="QAQ535" s="1"/>
      <c r="QAR535" s="1"/>
      <c r="QAS535" s="1"/>
      <c r="QAT535" s="1"/>
      <c r="QAU535" s="1"/>
      <c r="QAV535" s="1"/>
      <c r="QAW535" s="1"/>
      <c r="QAX535" s="1"/>
      <c r="QAY535" s="1"/>
      <c r="QAZ535" s="1"/>
      <c r="QBA535" s="1"/>
      <c r="QBB535" s="1"/>
      <c r="QBC535" s="1"/>
      <c r="QBD535" s="1"/>
      <c r="QBE535" s="1"/>
      <c r="QBF535" s="1"/>
      <c r="QBG535" s="1"/>
      <c r="QBH535" s="1"/>
      <c r="QBI535" s="1"/>
      <c r="QBJ535" s="1"/>
      <c r="QBK535" s="1"/>
      <c r="QBL535" s="1"/>
      <c r="QBM535" s="1"/>
      <c r="QBN535" s="1"/>
      <c r="QBO535" s="1"/>
      <c r="QBP535" s="1"/>
      <c r="QBQ535" s="1"/>
      <c r="QBR535" s="1"/>
      <c r="QBS535" s="1"/>
      <c r="QBT535" s="1"/>
      <c r="QBU535" s="1"/>
      <c r="QBV535" s="1"/>
      <c r="QBW535" s="1"/>
      <c r="QBX535" s="1"/>
      <c r="QBY535" s="1"/>
      <c r="QBZ535" s="1"/>
      <c r="QCA535" s="1"/>
      <c r="QCB535" s="1"/>
      <c r="QCC535" s="1"/>
      <c r="QCD535" s="1"/>
      <c r="QCE535" s="1"/>
      <c r="QCF535" s="1"/>
      <c r="QCG535" s="1"/>
      <c r="QCH535" s="1"/>
      <c r="QCI535" s="1"/>
      <c r="QCJ535" s="1"/>
      <c r="QCK535" s="1"/>
      <c r="QCL535" s="1"/>
      <c r="QCM535" s="1"/>
      <c r="QCN535" s="1"/>
      <c r="QCO535" s="1"/>
      <c r="QCP535" s="1"/>
      <c r="QCQ535" s="1"/>
      <c r="QCR535" s="1"/>
      <c r="QCS535" s="1"/>
      <c r="QCT535" s="1"/>
      <c r="QCU535" s="1"/>
      <c r="QCV535" s="1"/>
      <c r="QCW535" s="1"/>
      <c r="QCX535" s="1"/>
      <c r="QCY535" s="1"/>
      <c r="QCZ535" s="1"/>
      <c r="QDA535" s="1"/>
      <c r="QDB535" s="1"/>
      <c r="QDC535" s="1"/>
      <c r="QDD535" s="1"/>
      <c r="QDE535" s="1"/>
      <c r="QDF535" s="1"/>
      <c r="QDG535" s="1"/>
      <c r="QDH535" s="1"/>
      <c r="QDI535" s="1"/>
      <c r="QDJ535" s="1"/>
      <c r="QDK535" s="1"/>
      <c r="QDL535" s="1"/>
      <c r="QDM535" s="1"/>
      <c r="QDN535" s="1"/>
      <c r="QDO535" s="1"/>
      <c r="QDP535" s="1"/>
      <c r="QDQ535" s="1"/>
      <c r="QDR535" s="1"/>
      <c r="QDS535" s="1"/>
      <c r="QDT535" s="1"/>
      <c r="QDU535" s="1"/>
      <c r="QDV535" s="1"/>
      <c r="QDW535" s="1"/>
      <c r="QDX535" s="1"/>
      <c r="QDY535" s="1"/>
      <c r="QDZ535" s="1"/>
      <c r="QEA535" s="1"/>
      <c r="QEB535" s="1"/>
      <c r="QEC535" s="1"/>
      <c r="QED535" s="1"/>
      <c r="QEE535" s="1"/>
      <c r="QEF535" s="1"/>
      <c r="QEG535" s="1"/>
      <c r="QEH535" s="1"/>
      <c r="QEI535" s="1"/>
      <c r="QEJ535" s="1"/>
      <c r="QEK535" s="1"/>
      <c r="QEL535" s="1"/>
      <c r="QEM535" s="1"/>
      <c r="QEN535" s="1"/>
      <c r="QEO535" s="1"/>
      <c r="QEP535" s="1"/>
      <c r="QEQ535" s="1"/>
      <c r="QER535" s="1"/>
      <c r="QES535" s="1"/>
      <c r="QET535" s="1"/>
      <c r="QEU535" s="1"/>
      <c r="QEV535" s="1"/>
      <c r="QEW535" s="1"/>
      <c r="QEX535" s="1"/>
      <c r="QEY535" s="1"/>
      <c r="QEZ535" s="1"/>
      <c r="QFA535" s="1"/>
      <c r="QFB535" s="1"/>
      <c r="QFC535" s="1"/>
      <c r="QFD535" s="1"/>
      <c r="QFE535" s="1"/>
      <c r="QFF535" s="1"/>
      <c r="QFG535" s="1"/>
      <c r="QFH535" s="1"/>
      <c r="QFI535" s="1"/>
      <c r="QFJ535" s="1"/>
      <c r="QFK535" s="1"/>
      <c r="QFL535" s="1"/>
      <c r="QFM535" s="1"/>
      <c r="QFN535" s="1"/>
      <c r="QFO535" s="1"/>
      <c r="QFP535" s="1"/>
      <c r="QFQ535" s="1"/>
      <c r="QFR535" s="1"/>
      <c r="QFS535" s="1"/>
      <c r="QFT535" s="1"/>
      <c r="QFU535" s="1"/>
      <c r="QFV535" s="1"/>
      <c r="QFW535" s="1"/>
      <c r="QFX535" s="1"/>
      <c r="QFY535" s="1"/>
      <c r="QFZ535" s="1"/>
      <c r="QGA535" s="1"/>
      <c r="QGB535" s="1"/>
      <c r="QGC535" s="1"/>
      <c r="QGD535" s="1"/>
      <c r="QGE535" s="1"/>
      <c r="QGF535" s="1"/>
      <c r="QGG535" s="1"/>
      <c r="QGH535" s="1"/>
      <c r="QGI535" s="1"/>
      <c r="QGJ535" s="1"/>
      <c r="QGK535" s="1"/>
      <c r="QGL535" s="1"/>
      <c r="QGM535" s="1"/>
      <c r="QGN535" s="1"/>
      <c r="QGO535" s="1"/>
      <c r="QGP535" s="1"/>
      <c r="QGQ535" s="1"/>
      <c r="QGR535" s="1"/>
      <c r="QGS535" s="1"/>
      <c r="QGT535" s="1"/>
      <c r="QGU535" s="1"/>
      <c r="QGV535" s="1"/>
      <c r="QGW535" s="1"/>
      <c r="QGX535" s="1"/>
      <c r="QGY535" s="1"/>
      <c r="QGZ535" s="1"/>
      <c r="QHA535" s="1"/>
      <c r="QHB535" s="1"/>
      <c r="QHC535" s="1"/>
      <c r="QHD535" s="1"/>
      <c r="QHE535" s="1"/>
      <c r="QHF535" s="1"/>
      <c r="QHG535" s="1"/>
      <c r="QHH535" s="1"/>
      <c r="QHI535" s="1"/>
      <c r="QHJ535" s="1"/>
      <c r="QHK535" s="1"/>
      <c r="QHL535" s="1"/>
      <c r="QHM535" s="1"/>
      <c r="QHN535" s="1"/>
      <c r="QHO535" s="1"/>
      <c r="QHP535" s="1"/>
      <c r="QHQ535" s="1"/>
      <c r="QHR535" s="1"/>
      <c r="QHS535" s="1"/>
      <c r="QHT535" s="1"/>
      <c r="QHU535" s="1"/>
      <c r="QHV535" s="1"/>
      <c r="QHW535" s="1"/>
      <c r="QHX535" s="1"/>
      <c r="QHY535" s="1"/>
      <c r="QHZ535" s="1"/>
      <c r="QIA535" s="1"/>
      <c r="QIB535" s="1"/>
      <c r="QIC535" s="1"/>
      <c r="QID535" s="1"/>
      <c r="QIE535" s="1"/>
      <c r="QIF535" s="1"/>
      <c r="QIG535" s="1"/>
      <c r="QIH535" s="1"/>
      <c r="QII535" s="1"/>
      <c r="QIJ535" s="1"/>
      <c r="QIK535" s="1"/>
      <c r="QIL535" s="1"/>
      <c r="QIM535" s="1"/>
      <c r="QIN535" s="1"/>
      <c r="QIO535" s="1"/>
      <c r="QIP535" s="1"/>
      <c r="QIQ535" s="1"/>
      <c r="QIR535" s="1"/>
      <c r="QIS535" s="1"/>
      <c r="QIT535" s="1"/>
      <c r="QIU535" s="1"/>
      <c r="QIV535" s="1"/>
      <c r="QIW535" s="1"/>
      <c r="QIX535" s="1"/>
      <c r="QIY535" s="1"/>
      <c r="QIZ535" s="1"/>
      <c r="QJA535" s="1"/>
      <c r="QJB535" s="1"/>
      <c r="QJC535" s="1"/>
      <c r="QJD535" s="1"/>
      <c r="QJE535" s="1"/>
      <c r="QJF535" s="1"/>
      <c r="QJG535" s="1"/>
      <c r="QJH535" s="1"/>
      <c r="QJI535" s="1"/>
      <c r="QJJ535" s="1"/>
      <c r="QJK535" s="1"/>
      <c r="QJL535" s="1"/>
      <c r="QJM535" s="1"/>
      <c r="QJN535" s="1"/>
      <c r="QJO535" s="1"/>
      <c r="QJP535" s="1"/>
      <c r="QJQ535" s="1"/>
      <c r="QJR535" s="1"/>
      <c r="QJS535" s="1"/>
      <c r="QJT535" s="1"/>
      <c r="QJU535" s="1"/>
      <c r="QJV535" s="1"/>
      <c r="QJW535" s="1"/>
      <c r="QJX535" s="1"/>
      <c r="QJY535" s="1"/>
      <c r="QJZ535" s="1"/>
      <c r="QKA535" s="1"/>
      <c r="QKB535" s="1"/>
      <c r="QKC535" s="1"/>
      <c r="QKD535" s="1"/>
      <c r="QKE535" s="1"/>
      <c r="QKF535" s="1"/>
      <c r="QKG535" s="1"/>
      <c r="QKH535" s="1"/>
      <c r="QKI535" s="1"/>
      <c r="QKJ535" s="1"/>
      <c r="QKK535" s="1"/>
      <c r="QKL535" s="1"/>
      <c r="QKM535" s="1"/>
      <c r="QKN535" s="1"/>
      <c r="QKO535" s="1"/>
      <c r="QKP535" s="1"/>
      <c r="QKQ535" s="1"/>
      <c r="QKR535" s="1"/>
      <c r="QKS535" s="1"/>
      <c r="QKT535" s="1"/>
      <c r="QKU535" s="1"/>
      <c r="QKV535" s="1"/>
      <c r="QKW535" s="1"/>
      <c r="QKX535" s="1"/>
      <c r="QKY535" s="1"/>
      <c r="QKZ535" s="1"/>
      <c r="QLA535" s="1"/>
      <c r="QLB535" s="1"/>
      <c r="QLC535" s="1"/>
      <c r="QLD535" s="1"/>
      <c r="QLE535" s="1"/>
      <c r="QLF535" s="1"/>
      <c r="QLG535" s="1"/>
      <c r="QLH535" s="1"/>
      <c r="QLI535" s="1"/>
      <c r="QLJ535" s="1"/>
      <c r="QLK535" s="1"/>
      <c r="QLL535" s="1"/>
      <c r="QLM535" s="1"/>
      <c r="QLN535" s="1"/>
      <c r="QLO535" s="1"/>
      <c r="QLP535" s="1"/>
      <c r="QLQ535" s="1"/>
      <c r="QLR535" s="1"/>
      <c r="QLS535" s="1"/>
      <c r="QLT535" s="1"/>
      <c r="QLU535" s="1"/>
      <c r="QLV535" s="1"/>
      <c r="QLW535" s="1"/>
      <c r="QLX535" s="1"/>
      <c r="QLY535" s="1"/>
      <c r="QLZ535" s="1"/>
      <c r="QMA535" s="1"/>
      <c r="QMB535" s="1"/>
      <c r="QMC535" s="1"/>
      <c r="QMD535" s="1"/>
      <c r="QME535" s="1"/>
      <c r="QMF535" s="1"/>
      <c r="QMG535" s="1"/>
      <c r="QMH535" s="1"/>
      <c r="QMI535" s="1"/>
      <c r="QMJ535" s="1"/>
      <c r="QMK535" s="1"/>
      <c r="QML535" s="1"/>
      <c r="QMM535" s="1"/>
      <c r="QMN535" s="1"/>
      <c r="QMO535" s="1"/>
      <c r="QMP535" s="1"/>
      <c r="QMQ535" s="1"/>
      <c r="QMR535" s="1"/>
      <c r="QMS535" s="1"/>
      <c r="QMT535" s="1"/>
      <c r="QMU535" s="1"/>
      <c r="QMV535" s="1"/>
      <c r="QMW535" s="1"/>
      <c r="QMX535" s="1"/>
      <c r="QMY535" s="1"/>
      <c r="QMZ535" s="1"/>
      <c r="QNA535" s="1"/>
      <c r="QNB535" s="1"/>
      <c r="QNC535" s="1"/>
      <c r="QND535" s="1"/>
      <c r="QNE535" s="1"/>
      <c r="QNF535" s="1"/>
      <c r="QNG535" s="1"/>
      <c r="QNH535" s="1"/>
      <c r="QNI535" s="1"/>
      <c r="QNJ535" s="1"/>
      <c r="QNK535" s="1"/>
      <c r="QNL535" s="1"/>
      <c r="QNM535" s="1"/>
      <c r="QNN535" s="1"/>
      <c r="QNO535" s="1"/>
      <c r="QNP535" s="1"/>
      <c r="QNQ535" s="1"/>
      <c r="QNR535" s="1"/>
      <c r="QNS535" s="1"/>
      <c r="QNT535" s="1"/>
      <c r="QNU535" s="1"/>
      <c r="QNV535" s="1"/>
      <c r="QNW535" s="1"/>
      <c r="QNX535" s="1"/>
      <c r="QNY535" s="1"/>
      <c r="QNZ535" s="1"/>
      <c r="QOA535" s="1"/>
      <c r="QOB535" s="1"/>
      <c r="QOC535" s="1"/>
      <c r="QOD535" s="1"/>
      <c r="QOE535" s="1"/>
      <c r="QOF535" s="1"/>
      <c r="QOG535" s="1"/>
      <c r="QOH535" s="1"/>
      <c r="QOI535" s="1"/>
      <c r="QOJ535" s="1"/>
      <c r="QOK535" s="1"/>
      <c r="QOL535" s="1"/>
      <c r="QOM535" s="1"/>
      <c r="QON535" s="1"/>
      <c r="QOO535" s="1"/>
      <c r="QOP535" s="1"/>
      <c r="QOQ535" s="1"/>
      <c r="QOR535" s="1"/>
      <c r="QOS535" s="1"/>
      <c r="QOT535" s="1"/>
      <c r="QOU535" s="1"/>
      <c r="QOV535" s="1"/>
      <c r="QOW535" s="1"/>
      <c r="QOX535" s="1"/>
      <c r="QOY535" s="1"/>
      <c r="QOZ535" s="1"/>
      <c r="QPA535" s="1"/>
      <c r="QPB535" s="1"/>
      <c r="QPC535" s="1"/>
      <c r="QPD535" s="1"/>
      <c r="QPE535" s="1"/>
      <c r="QPF535" s="1"/>
      <c r="QPG535" s="1"/>
      <c r="QPH535" s="1"/>
      <c r="QPI535" s="1"/>
      <c r="QPJ535" s="1"/>
      <c r="QPK535" s="1"/>
      <c r="QPL535" s="1"/>
      <c r="QPM535" s="1"/>
      <c r="QPN535" s="1"/>
      <c r="QPO535" s="1"/>
      <c r="QPP535" s="1"/>
      <c r="QPQ535" s="1"/>
      <c r="QPR535" s="1"/>
      <c r="QPS535" s="1"/>
      <c r="QPT535" s="1"/>
      <c r="QPU535" s="1"/>
      <c r="QPV535" s="1"/>
      <c r="QPW535" s="1"/>
      <c r="QPX535" s="1"/>
      <c r="QPY535" s="1"/>
      <c r="QPZ535" s="1"/>
      <c r="QQA535" s="1"/>
      <c r="QQB535" s="1"/>
      <c r="QQC535" s="1"/>
      <c r="QQD535" s="1"/>
      <c r="QQE535" s="1"/>
      <c r="QQF535" s="1"/>
      <c r="QQG535" s="1"/>
      <c r="QQH535" s="1"/>
      <c r="QQI535" s="1"/>
      <c r="QQJ535" s="1"/>
      <c r="QQK535" s="1"/>
      <c r="QQL535" s="1"/>
      <c r="QQM535" s="1"/>
      <c r="QQN535" s="1"/>
      <c r="QQO535" s="1"/>
      <c r="QQP535" s="1"/>
      <c r="QQQ535" s="1"/>
      <c r="QQR535" s="1"/>
      <c r="QQS535" s="1"/>
      <c r="QQT535" s="1"/>
      <c r="QQU535" s="1"/>
      <c r="QQV535" s="1"/>
      <c r="QQW535" s="1"/>
      <c r="QQX535" s="1"/>
      <c r="QQY535" s="1"/>
      <c r="QQZ535" s="1"/>
      <c r="QRA535" s="1"/>
      <c r="QRB535" s="1"/>
      <c r="QRC535" s="1"/>
      <c r="QRD535" s="1"/>
      <c r="QRE535" s="1"/>
      <c r="QRF535" s="1"/>
      <c r="QRG535" s="1"/>
      <c r="QRH535" s="1"/>
      <c r="QRI535" s="1"/>
      <c r="QRJ535" s="1"/>
      <c r="QRK535" s="1"/>
      <c r="QRL535" s="1"/>
      <c r="QRM535" s="1"/>
      <c r="QRN535" s="1"/>
      <c r="QRO535" s="1"/>
      <c r="QRP535" s="1"/>
      <c r="QRQ535" s="1"/>
      <c r="QRR535" s="1"/>
      <c r="QRS535" s="1"/>
      <c r="QRT535" s="1"/>
      <c r="QRU535" s="1"/>
      <c r="QRV535" s="1"/>
      <c r="QRW535" s="1"/>
      <c r="QRX535" s="1"/>
      <c r="QRY535" s="1"/>
      <c r="QRZ535" s="1"/>
      <c r="QSA535" s="1"/>
      <c r="QSB535" s="1"/>
      <c r="QSC535" s="1"/>
      <c r="QSD535" s="1"/>
      <c r="QSE535" s="1"/>
      <c r="QSF535" s="1"/>
      <c r="QSG535" s="1"/>
      <c r="QSH535" s="1"/>
      <c r="QSI535" s="1"/>
      <c r="QSJ535" s="1"/>
      <c r="QSK535" s="1"/>
      <c r="QSL535" s="1"/>
      <c r="QSM535" s="1"/>
      <c r="QSN535" s="1"/>
      <c r="QSO535" s="1"/>
      <c r="QSP535" s="1"/>
      <c r="QSQ535" s="1"/>
      <c r="QSR535" s="1"/>
      <c r="QSS535" s="1"/>
      <c r="QST535" s="1"/>
      <c r="QSU535" s="1"/>
      <c r="QSV535" s="1"/>
      <c r="QSW535" s="1"/>
      <c r="QSX535" s="1"/>
      <c r="QSY535" s="1"/>
      <c r="QSZ535" s="1"/>
      <c r="QTA535" s="1"/>
      <c r="QTB535" s="1"/>
      <c r="QTC535" s="1"/>
      <c r="QTD535" s="1"/>
      <c r="QTE535" s="1"/>
      <c r="QTF535" s="1"/>
      <c r="QTG535" s="1"/>
      <c r="QTH535" s="1"/>
      <c r="QTI535" s="1"/>
      <c r="QTJ535" s="1"/>
      <c r="QTK535" s="1"/>
      <c r="QTL535" s="1"/>
      <c r="QTM535" s="1"/>
      <c r="QTN535" s="1"/>
      <c r="QTO535" s="1"/>
      <c r="QTP535" s="1"/>
      <c r="QTQ535" s="1"/>
      <c r="QTR535" s="1"/>
      <c r="QTS535" s="1"/>
      <c r="QTT535" s="1"/>
      <c r="QTU535" s="1"/>
      <c r="QTV535" s="1"/>
      <c r="QTW535" s="1"/>
      <c r="QTX535" s="1"/>
      <c r="QTY535" s="1"/>
      <c r="QTZ535" s="1"/>
      <c r="QUA535" s="1"/>
      <c r="QUB535" s="1"/>
      <c r="QUC535" s="1"/>
      <c r="QUD535" s="1"/>
      <c r="QUE535" s="1"/>
      <c r="QUF535" s="1"/>
      <c r="QUG535" s="1"/>
      <c r="QUH535" s="1"/>
      <c r="QUI535" s="1"/>
      <c r="QUJ535" s="1"/>
      <c r="QUK535" s="1"/>
      <c r="QUL535" s="1"/>
      <c r="QUM535" s="1"/>
      <c r="QUN535" s="1"/>
      <c r="QUO535" s="1"/>
      <c r="QUP535" s="1"/>
      <c r="QUQ535" s="1"/>
      <c r="QUR535" s="1"/>
      <c r="QUS535" s="1"/>
      <c r="QUT535" s="1"/>
      <c r="QUU535" s="1"/>
      <c r="QUV535" s="1"/>
      <c r="QUW535" s="1"/>
      <c r="QUX535" s="1"/>
      <c r="QUY535" s="1"/>
      <c r="QUZ535" s="1"/>
      <c r="QVA535" s="1"/>
      <c r="QVB535" s="1"/>
      <c r="QVC535" s="1"/>
      <c r="QVD535" s="1"/>
      <c r="QVE535" s="1"/>
      <c r="QVF535" s="1"/>
      <c r="QVG535" s="1"/>
      <c r="QVH535" s="1"/>
      <c r="QVI535" s="1"/>
      <c r="QVJ535" s="1"/>
      <c r="QVK535" s="1"/>
      <c r="QVL535" s="1"/>
      <c r="QVM535" s="1"/>
      <c r="QVN535" s="1"/>
      <c r="QVO535" s="1"/>
      <c r="QVP535" s="1"/>
      <c r="QVQ535" s="1"/>
      <c r="QVR535" s="1"/>
      <c r="QVS535" s="1"/>
      <c r="QVT535" s="1"/>
      <c r="QVU535" s="1"/>
      <c r="QVV535" s="1"/>
      <c r="QVW535" s="1"/>
      <c r="QVX535" s="1"/>
      <c r="QVY535" s="1"/>
      <c r="QVZ535" s="1"/>
      <c r="QWA535" s="1"/>
      <c r="QWB535" s="1"/>
      <c r="QWC535" s="1"/>
      <c r="QWD535" s="1"/>
      <c r="QWE535" s="1"/>
      <c r="QWF535" s="1"/>
      <c r="QWG535" s="1"/>
      <c r="QWH535" s="1"/>
      <c r="QWI535" s="1"/>
      <c r="QWJ535" s="1"/>
      <c r="QWK535" s="1"/>
      <c r="QWL535" s="1"/>
      <c r="QWM535" s="1"/>
      <c r="QWN535" s="1"/>
      <c r="QWO535" s="1"/>
      <c r="QWP535" s="1"/>
      <c r="QWQ535" s="1"/>
      <c r="QWR535" s="1"/>
      <c r="QWS535" s="1"/>
      <c r="QWT535" s="1"/>
      <c r="QWU535" s="1"/>
      <c r="QWV535" s="1"/>
      <c r="QWW535" s="1"/>
      <c r="QWX535" s="1"/>
      <c r="QWY535" s="1"/>
      <c r="QWZ535" s="1"/>
      <c r="QXA535" s="1"/>
      <c r="QXB535" s="1"/>
      <c r="QXC535" s="1"/>
      <c r="QXD535" s="1"/>
      <c r="QXE535" s="1"/>
      <c r="QXF535" s="1"/>
      <c r="QXG535" s="1"/>
      <c r="QXH535" s="1"/>
      <c r="QXI535" s="1"/>
      <c r="QXJ535" s="1"/>
      <c r="QXK535" s="1"/>
      <c r="QXL535" s="1"/>
      <c r="QXM535" s="1"/>
      <c r="QXN535" s="1"/>
      <c r="QXO535" s="1"/>
      <c r="QXP535" s="1"/>
      <c r="QXQ535" s="1"/>
      <c r="QXR535" s="1"/>
      <c r="QXS535" s="1"/>
      <c r="QXT535" s="1"/>
      <c r="QXU535" s="1"/>
      <c r="QXV535" s="1"/>
      <c r="QXW535" s="1"/>
      <c r="QXX535" s="1"/>
      <c r="QXY535" s="1"/>
      <c r="QXZ535" s="1"/>
      <c r="QYA535" s="1"/>
      <c r="QYB535" s="1"/>
      <c r="QYC535" s="1"/>
      <c r="QYD535" s="1"/>
      <c r="QYE535" s="1"/>
      <c r="QYF535" s="1"/>
      <c r="QYG535" s="1"/>
      <c r="QYH535" s="1"/>
      <c r="QYI535" s="1"/>
      <c r="QYJ535" s="1"/>
      <c r="QYK535" s="1"/>
      <c r="QYL535" s="1"/>
      <c r="QYM535" s="1"/>
      <c r="QYN535" s="1"/>
      <c r="QYO535" s="1"/>
      <c r="QYP535" s="1"/>
      <c r="QYQ535" s="1"/>
      <c r="QYR535" s="1"/>
      <c r="QYS535" s="1"/>
      <c r="QYT535" s="1"/>
      <c r="QYU535" s="1"/>
      <c r="QYV535" s="1"/>
      <c r="QYW535" s="1"/>
      <c r="QYX535" s="1"/>
      <c r="QYY535" s="1"/>
      <c r="QYZ535" s="1"/>
      <c r="QZA535" s="1"/>
      <c r="QZB535" s="1"/>
      <c r="QZC535" s="1"/>
      <c r="QZD535" s="1"/>
      <c r="QZE535" s="1"/>
      <c r="QZF535" s="1"/>
      <c r="QZG535" s="1"/>
      <c r="QZH535" s="1"/>
      <c r="QZI535" s="1"/>
      <c r="QZJ535" s="1"/>
      <c r="QZK535" s="1"/>
      <c r="QZL535" s="1"/>
      <c r="QZM535" s="1"/>
      <c r="QZN535" s="1"/>
      <c r="QZO535" s="1"/>
      <c r="QZP535" s="1"/>
      <c r="QZQ535" s="1"/>
      <c r="QZR535" s="1"/>
      <c r="QZS535" s="1"/>
      <c r="QZT535" s="1"/>
      <c r="QZU535" s="1"/>
      <c r="QZV535" s="1"/>
      <c r="QZW535" s="1"/>
      <c r="QZX535" s="1"/>
      <c r="QZY535" s="1"/>
      <c r="QZZ535" s="1"/>
      <c r="RAA535" s="1"/>
      <c r="RAB535" s="1"/>
      <c r="RAC535" s="1"/>
      <c r="RAD535" s="1"/>
      <c r="RAE535" s="1"/>
      <c r="RAF535" s="1"/>
      <c r="RAG535" s="1"/>
      <c r="RAH535" s="1"/>
      <c r="RAI535" s="1"/>
      <c r="RAJ535" s="1"/>
      <c r="RAK535" s="1"/>
      <c r="RAL535" s="1"/>
      <c r="RAM535" s="1"/>
      <c r="RAN535" s="1"/>
      <c r="RAO535" s="1"/>
      <c r="RAP535" s="1"/>
      <c r="RAQ535" s="1"/>
      <c r="RAR535" s="1"/>
      <c r="RAS535" s="1"/>
      <c r="RAT535" s="1"/>
      <c r="RAU535" s="1"/>
      <c r="RAV535" s="1"/>
      <c r="RAW535" s="1"/>
      <c r="RAX535" s="1"/>
      <c r="RAY535" s="1"/>
      <c r="RAZ535" s="1"/>
      <c r="RBA535" s="1"/>
      <c r="RBB535" s="1"/>
      <c r="RBC535" s="1"/>
      <c r="RBD535" s="1"/>
      <c r="RBE535" s="1"/>
      <c r="RBF535" s="1"/>
      <c r="RBG535" s="1"/>
      <c r="RBH535" s="1"/>
      <c r="RBI535" s="1"/>
      <c r="RBJ535" s="1"/>
      <c r="RBK535" s="1"/>
      <c r="RBL535" s="1"/>
      <c r="RBM535" s="1"/>
      <c r="RBN535" s="1"/>
      <c r="RBO535" s="1"/>
      <c r="RBP535" s="1"/>
      <c r="RBQ535" s="1"/>
      <c r="RBR535" s="1"/>
      <c r="RBS535" s="1"/>
      <c r="RBT535" s="1"/>
      <c r="RBU535" s="1"/>
      <c r="RBV535" s="1"/>
      <c r="RBW535" s="1"/>
      <c r="RBX535" s="1"/>
      <c r="RBY535" s="1"/>
      <c r="RBZ535" s="1"/>
      <c r="RCA535" s="1"/>
      <c r="RCB535" s="1"/>
      <c r="RCC535" s="1"/>
      <c r="RCD535" s="1"/>
      <c r="RCE535" s="1"/>
      <c r="RCF535" s="1"/>
      <c r="RCG535" s="1"/>
      <c r="RCH535" s="1"/>
      <c r="RCI535" s="1"/>
      <c r="RCJ535" s="1"/>
      <c r="RCK535" s="1"/>
      <c r="RCL535" s="1"/>
      <c r="RCM535" s="1"/>
      <c r="RCN535" s="1"/>
      <c r="RCO535" s="1"/>
      <c r="RCP535" s="1"/>
      <c r="RCQ535" s="1"/>
      <c r="RCR535" s="1"/>
      <c r="RCS535" s="1"/>
      <c r="RCT535" s="1"/>
      <c r="RCU535" s="1"/>
      <c r="RCV535" s="1"/>
      <c r="RCW535" s="1"/>
      <c r="RCX535" s="1"/>
      <c r="RCY535" s="1"/>
      <c r="RCZ535" s="1"/>
      <c r="RDA535" s="1"/>
      <c r="RDB535" s="1"/>
      <c r="RDC535" s="1"/>
      <c r="RDD535" s="1"/>
      <c r="RDE535" s="1"/>
      <c r="RDF535" s="1"/>
      <c r="RDG535" s="1"/>
      <c r="RDH535" s="1"/>
      <c r="RDI535" s="1"/>
      <c r="RDJ535" s="1"/>
      <c r="RDK535" s="1"/>
      <c r="RDL535" s="1"/>
      <c r="RDM535" s="1"/>
      <c r="RDN535" s="1"/>
      <c r="RDO535" s="1"/>
      <c r="RDP535" s="1"/>
      <c r="RDQ535" s="1"/>
      <c r="RDR535" s="1"/>
      <c r="RDS535" s="1"/>
      <c r="RDT535" s="1"/>
      <c r="RDU535" s="1"/>
      <c r="RDV535" s="1"/>
      <c r="RDW535" s="1"/>
      <c r="RDX535" s="1"/>
      <c r="RDY535" s="1"/>
      <c r="RDZ535" s="1"/>
      <c r="REA535" s="1"/>
      <c r="REB535" s="1"/>
      <c r="REC535" s="1"/>
      <c r="RED535" s="1"/>
      <c r="REE535" s="1"/>
      <c r="REF535" s="1"/>
      <c r="REG535" s="1"/>
      <c r="REH535" s="1"/>
      <c r="REI535" s="1"/>
      <c r="REJ535" s="1"/>
      <c r="REK535" s="1"/>
      <c r="REL535" s="1"/>
      <c r="REM535" s="1"/>
      <c r="REN535" s="1"/>
      <c r="REO535" s="1"/>
      <c r="REP535" s="1"/>
      <c r="REQ535" s="1"/>
      <c r="RER535" s="1"/>
      <c r="RES535" s="1"/>
      <c r="RET535" s="1"/>
      <c r="REU535" s="1"/>
      <c r="REV535" s="1"/>
      <c r="REW535" s="1"/>
      <c r="REX535" s="1"/>
      <c r="REY535" s="1"/>
      <c r="REZ535" s="1"/>
      <c r="RFA535" s="1"/>
      <c r="RFB535" s="1"/>
      <c r="RFC535" s="1"/>
      <c r="RFD535" s="1"/>
      <c r="RFE535" s="1"/>
      <c r="RFF535" s="1"/>
      <c r="RFG535" s="1"/>
      <c r="RFH535" s="1"/>
      <c r="RFI535" s="1"/>
      <c r="RFJ535" s="1"/>
      <c r="RFK535" s="1"/>
      <c r="RFL535" s="1"/>
      <c r="RFM535" s="1"/>
      <c r="RFN535" s="1"/>
      <c r="RFO535" s="1"/>
      <c r="RFP535" s="1"/>
      <c r="RFQ535" s="1"/>
      <c r="RFR535" s="1"/>
      <c r="RFS535" s="1"/>
      <c r="RFT535" s="1"/>
      <c r="RFU535" s="1"/>
      <c r="RFV535" s="1"/>
      <c r="RFW535" s="1"/>
      <c r="RFX535" s="1"/>
      <c r="RFY535" s="1"/>
      <c r="RFZ535" s="1"/>
      <c r="RGA535" s="1"/>
      <c r="RGB535" s="1"/>
      <c r="RGC535" s="1"/>
      <c r="RGD535" s="1"/>
      <c r="RGE535" s="1"/>
      <c r="RGF535" s="1"/>
      <c r="RGG535" s="1"/>
      <c r="RGH535" s="1"/>
      <c r="RGI535" s="1"/>
      <c r="RGJ535" s="1"/>
      <c r="RGK535" s="1"/>
      <c r="RGL535" s="1"/>
      <c r="RGM535" s="1"/>
      <c r="RGN535" s="1"/>
      <c r="RGO535" s="1"/>
      <c r="RGP535" s="1"/>
      <c r="RGQ535" s="1"/>
      <c r="RGR535" s="1"/>
      <c r="RGS535" s="1"/>
      <c r="RGT535" s="1"/>
      <c r="RGU535" s="1"/>
      <c r="RGV535" s="1"/>
      <c r="RGW535" s="1"/>
      <c r="RGX535" s="1"/>
      <c r="RGY535" s="1"/>
      <c r="RGZ535" s="1"/>
      <c r="RHA535" s="1"/>
      <c r="RHB535" s="1"/>
      <c r="RHC535" s="1"/>
      <c r="RHD535" s="1"/>
      <c r="RHE535" s="1"/>
      <c r="RHF535" s="1"/>
      <c r="RHG535" s="1"/>
      <c r="RHH535" s="1"/>
      <c r="RHI535" s="1"/>
      <c r="RHJ535" s="1"/>
      <c r="RHK535" s="1"/>
      <c r="RHL535" s="1"/>
      <c r="RHM535" s="1"/>
      <c r="RHN535" s="1"/>
      <c r="RHO535" s="1"/>
      <c r="RHP535" s="1"/>
      <c r="RHQ535" s="1"/>
      <c r="RHR535" s="1"/>
      <c r="RHS535" s="1"/>
      <c r="RHT535" s="1"/>
      <c r="RHU535" s="1"/>
      <c r="RHV535" s="1"/>
      <c r="RHW535" s="1"/>
      <c r="RHX535" s="1"/>
      <c r="RHY535" s="1"/>
      <c r="RHZ535" s="1"/>
      <c r="RIA535" s="1"/>
      <c r="RIB535" s="1"/>
      <c r="RIC535" s="1"/>
      <c r="RID535" s="1"/>
      <c r="RIE535" s="1"/>
      <c r="RIF535" s="1"/>
      <c r="RIG535" s="1"/>
      <c r="RIH535" s="1"/>
      <c r="RII535" s="1"/>
      <c r="RIJ535" s="1"/>
      <c r="RIK535" s="1"/>
      <c r="RIL535" s="1"/>
      <c r="RIM535" s="1"/>
      <c r="RIN535" s="1"/>
      <c r="RIO535" s="1"/>
      <c r="RIP535" s="1"/>
      <c r="RIQ535" s="1"/>
      <c r="RIR535" s="1"/>
      <c r="RIS535" s="1"/>
      <c r="RIT535" s="1"/>
      <c r="RIU535" s="1"/>
      <c r="RIV535" s="1"/>
      <c r="RIW535" s="1"/>
      <c r="RIX535" s="1"/>
      <c r="RIY535" s="1"/>
      <c r="RIZ535" s="1"/>
      <c r="RJA535" s="1"/>
      <c r="RJB535" s="1"/>
      <c r="RJC535" s="1"/>
      <c r="RJD535" s="1"/>
      <c r="RJE535" s="1"/>
      <c r="RJF535" s="1"/>
      <c r="RJG535" s="1"/>
      <c r="RJH535" s="1"/>
      <c r="RJI535" s="1"/>
      <c r="RJJ535" s="1"/>
      <c r="RJK535" s="1"/>
      <c r="RJL535" s="1"/>
      <c r="RJM535" s="1"/>
      <c r="RJN535" s="1"/>
      <c r="RJO535" s="1"/>
      <c r="RJP535" s="1"/>
      <c r="RJQ535" s="1"/>
      <c r="RJR535" s="1"/>
      <c r="RJS535" s="1"/>
      <c r="RJT535" s="1"/>
      <c r="RJU535" s="1"/>
      <c r="RJV535" s="1"/>
      <c r="RJW535" s="1"/>
      <c r="RJX535" s="1"/>
      <c r="RJY535" s="1"/>
      <c r="RJZ535" s="1"/>
      <c r="RKA535" s="1"/>
      <c r="RKB535" s="1"/>
      <c r="RKC535" s="1"/>
      <c r="RKD535" s="1"/>
      <c r="RKE535" s="1"/>
      <c r="RKF535" s="1"/>
      <c r="RKG535" s="1"/>
      <c r="RKH535" s="1"/>
      <c r="RKI535" s="1"/>
      <c r="RKJ535" s="1"/>
      <c r="RKK535" s="1"/>
      <c r="RKL535" s="1"/>
      <c r="RKM535" s="1"/>
      <c r="RKN535" s="1"/>
      <c r="RKO535" s="1"/>
      <c r="RKP535" s="1"/>
      <c r="RKQ535" s="1"/>
      <c r="RKR535" s="1"/>
      <c r="RKS535" s="1"/>
      <c r="RKT535" s="1"/>
      <c r="RKU535" s="1"/>
      <c r="RKV535" s="1"/>
      <c r="RKW535" s="1"/>
      <c r="RKX535" s="1"/>
      <c r="RKY535" s="1"/>
      <c r="RKZ535" s="1"/>
      <c r="RLA535" s="1"/>
      <c r="RLB535" s="1"/>
      <c r="RLC535" s="1"/>
      <c r="RLD535" s="1"/>
      <c r="RLE535" s="1"/>
      <c r="RLF535" s="1"/>
      <c r="RLG535" s="1"/>
      <c r="RLH535" s="1"/>
      <c r="RLI535" s="1"/>
      <c r="RLJ535" s="1"/>
      <c r="RLK535" s="1"/>
      <c r="RLL535" s="1"/>
      <c r="RLM535" s="1"/>
      <c r="RLN535" s="1"/>
      <c r="RLO535" s="1"/>
      <c r="RLP535" s="1"/>
      <c r="RLQ535" s="1"/>
      <c r="RLR535" s="1"/>
      <c r="RLS535" s="1"/>
      <c r="RLT535" s="1"/>
      <c r="RLU535" s="1"/>
      <c r="RLV535" s="1"/>
      <c r="RLW535" s="1"/>
      <c r="RLX535" s="1"/>
      <c r="RLY535" s="1"/>
      <c r="RLZ535" s="1"/>
      <c r="RMA535" s="1"/>
      <c r="RMB535" s="1"/>
      <c r="RMC535" s="1"/>
      <c r="RMD535" s="1"/>
      <c r="RME535" s="1"/>
      <c r="RMF535" s="1"/>
      <c r="RMG535" s="1"/>
      <c r="RMH535" s="1"/>
      <c r="RMI535" s="1"/>
      <c r="RMJ535" s="1"/>
      <c r="RMK535" s="1"/>
      <c r="RML535" s="1"/>
      <c r="RMM535" s="1"/>
      <c r="RMN535" s="1"/>
      <c r="RMO535" s="1"/>
      <c r="RMP535" s="1"/>
      <c r="RMQ535" s="1"/>
      <c r="RMR535" s="1"/>
      <c r="RMS535" s="1"/>
      <c r="RMT535" s="1"/>
      <c r="RMU535" s="1"/>
      <c r="RMV535" s="1"/>
      <c r="RMW535" s="1"/>
      <c r="RMX535" s="1"/>
      <c r="RMY535" s="1"/>
      <c r="RMZ535" s="1"/>
      <c r="RNA535" s="1"/>
      <c r="RNB535" s="1"/>
      <c r="RNC535" s="1"/>
      <c r="RND535" s="1"/>
      <c r="RNE535" s="1"/>
      <c r="RNF535" s="1"/>
      <c r="RNG535" s="1"/>
      <c r="RNH535" s="1"/>
      <c r="RNI535" s="1"/>
      <c r="RNJ535" s="1"/>
      <c r="RNK535" s="1"/>
      <c r="RNL535" s="1"/>
      <c r="RNM535" s="1"/>
      <c r="RNN535" s="1"/>
      <c r="RNO535" s="1"/>
      <c r="RNP535" s="1"/>
      <c r="RNQ535" s="1"/>
      <c r="RNR535" s="1"/>
      <c r="RNS535" s="1"/>
      <c r="RNT535" s="1"/>
      <c r="RNU535" s="1"/>
      <c r="RNV535" s="1"/>
      <c r="RNW535" s="1"/>
      <c r="RNX535" s="1"/>
      <c r="RNY535" s="1"/>
      <c r="RNZ535" s="1"/>
      <c r="ROA535" s="1"/>
      <c r="ROB535" s="1"/>
      <c r="ROC535" s="1"/>
      <c r="ROD535" s="1"/>
      <c r="ROE535" s="1"/>
      <c r="ROF535" s="1"/>
      <c r="ROG535" s="1"/>
      <c r="ROH535" s="1"/>
      <c r="ROI535" s="1"/>
      <c r="ROJ535" s="1"/>
      <c r="ROK535" s="1"/>
      <c r="ROL535" s="1"/>
      <c r="ROM535" s="1"/>
      <c r="RON535" s="1"/>
      <c r="ROO535" s="1"/>
      <c r="ROP535" s="1"/>
      <c r="ROQ535" s="1"/>
      <c r="ROR535" s="1"/>
      <c r="ROS535" s="1"/>
      <c r="ROT535" s="1"/>
      <c r="ROU535" s="1"/>
      <c r="ROV535" s="1"/>
      <c r="ROW535" s="1"/>
      <c r="ROX535" s="1"/>
      <c r="ROY535" s="1"/>
      <c r="ROZ535" s="1"/>
      <c r="RPA535" s="1"/>
      <c r="RPB535" s="1"/>
      <c r="RPC535" s="1"/>
      <c r="RPD535" s="1"/>
      <c r="RPE535" s="1"/>
      <c r="RPF535" s="1"/>
      <c r="RPG535" s="1"/>
      <c r="RPH535" s="1"/>
      <c r="RPI535" s="1"/>
      <c r="RPJ535" s="1"/>
      <c r="RPK535" s="1"/>
      <c r="RPL535" s="1"/>
      <c r="RPM535" s="1"/>
      <c r="RPN535" s="1"/>
      <c r="RPO535" s="1"/>
      <c r="RPP535" s="1"/>
      <c r="RPQ535" s="1"/>
      <c r="RPR535" s="1"/>
      <c r="RPS535" s="1"/>
      <c r="RPT535" s="1"/>
      <c r="RPU535" s="1"/>
      <c r="RPV535" s="1"/>
      <c r="RPW535" s="1"/>
      <c r="RPX535" s="1"/>
      <c r="RPY535" s="1"/>
      <c r="RPZ535" s="1"/>
      <c r="RQA535" s="1"/>
      <c r="RQB535" s="1"/>
      <c r="RQC535" s="1"/>
      <c r="RQD535" s="1"/>
      <c r="RQE535" s="1"/>
      <c r="RQF535" s="1"/>
      <c r="RQG535" s="1"/>
      <c r="RQH535" s="1"/>
      <c r="RQI535" s="1"/>
      <c r="RQJ535" s="1"/>
      <c r="RQK535" s="1"/>
      <c r="RQL535" s="1"/>
      <c r="RQM535" s="1"/>
      <c r="RQN535" s="1"/>
      <c r="RQO535" s="1"/>
      <c r="RQP535" s="1"/>
      <c r="RQQ535" s="1"/>
      <c r="RQR535" s="1"/>
      <c r="RQS535" s="1"/>
      <c r="RQT535" s="1"/>
      <c r="RQU535" s="1"/>
      <c r="RQV535" s="1"/>
      <c r="RQW535" s="1"/>
      <c r="RQX535" s="1"/>
      <c r="RQY535" s="1"/>
      <c r="RQZ535" s="1"/>
      <c r="RRA535" s="1"/>
      <c r="RRB535" s="1"/>
      <c r="RRC535" s="1"/>
      <c r="RRD535" s="1"/>
      <c r="RRE535" s="1"/>
      <c r="RRF535" s="1"/>
      <c r="RRG535" s="1"/>
      <c r="RRH535" s="1"/>
      <c r="RRI535" s="1"/>
      <c r="RRJ535" s="1"/>
      <c r="RRK535" s="1"/>
      <c r="RRL535" s="1"/>
      <c r="RRM535" s="1"/>
      <c r="RRN535" s="1"/>
      <c r="RRO535" s="1"/>
      <c r="RRP535" s="1"/>
      <c r="RRQ535" s="1"/>
      <c r="RRR535" s="1"/>
      <c r="RRS535" s="1"/>
      <c r="RRT535" s="1"/>
      <c r="RRU535" s="1"/>
      <c r="RRV535" s="1"/>
      <c r="RRW535" s="1"/>
      <c r="RRX535" s="1"/>
      <c r="RRY535" s="1"/>
      <c r="RRZ535" s="1"/>
      <c r="RSA535" s="1"/>
      <c r="RSB535" s="1"/>
      <c r="RSC535" s="1"/>
      <c r="RSD535" s="1"/>
      <c r="RSE535" s="1"/>
      <c r="RSF535" s="1"/>
      <c r="RSG535" s="1"/>
      <c r="RSH535" s="1"/>
      <c r="RSI535" s="1"/>
      <c r="RSJ535" s="1"/>
      <c r="RSK535" s="1"/>
      <c r="RSL535" s="1"/>
      <c r="RSM535" s="1"/>
      <c r="RSN535" s="1"/>
      <c r="RSO535" s="1"/>
      <c r="RSP535" s="1"/>
      <c r="RSQ535" s="1"/>
      <c r="RSR535" s="1"/>
      <c r="RSS535" s="1"/>
      <c r="RST535" s="1"/>
      <c r="RSU535" s="1"/>
      <c r="RSV535" s="1"/>
      <c r="RSW535" s="1"/>
      <c r="RSX535" s="1"/>
      <c r="RSY535" s="1"/>
      <c r="RSZ535" s="1"/>
      <c r="RTA535" s="1"/>
      <c r="RTB535" s="1"/>
      <c r="RTC535" s="1"/>
      <c r="RTD535" s="1"/>
      <c r="RTE535" s="1"/>
      <c r="RTF535" s="1"/>
      <c r="RTG535" s="1"/>
      <c r="RTH535" s="1"/>
      <c r="RTI535" s="1"/>
      <c r="RTJ535" s="1"/>
      <c r="RTK535" s="1"/>
      <c r="RTL535" s="1"/>
      <c r="RTM535" s="1"/>
      <c r="RTN535" s="1"/>
      <c r="RTO535" s="1"/>
      <c r="RTP535" s="1"/>
      <c r="RTQ535" s="1"/>
      <c r="RTR535" s="1"/>
      <c r="RTS535" s="1"/>
      <c r="RTT535" s="1"/>
      <c r="RTU535" s="1"/>
      <c r="RTV535" s="1"/>
      <c r="RTW535" s="1"/>
      <c r="RTX535" s="1"/>
      <c r="RTY535" s="1"/>
      <c r="RTZ535" s="1"/>
      <c r="RUA535" s="1"/>
      <c r="RUB535" s="1"/>
      <c r="RUC535" s="1"/>
      <c r="RUD535" s="1"/>
      <c r="RUE535" s="1"/>
      <c r="RUF535" s="1"/>
      <c r="RUG535" s="1"/>
      <c r="RUH535" s="1"/>
      <c r="RUI535" s="1"/>
      <c r="RUJ535" s="1"/>
      <c r="RUK535" s="1"/>
      <c r="RUL535" s="1"/>
      <c r="RUM535" s="1"/>
      <c r="RUN535" s="1"/>
      <c r="RUO535" s="1"/>
      <c r="RUP535" s="1"/>
      <c r="RUQ535" s="1"/>
      <c r="RUR535" s="1"/>
      <c r="RUS535" s="1"/>
      <c r="RUT535" s="1"/>
      <c r="RUU535" s="1"/>
      <c r="RUV535" s="1"/>
      <c r="RUW535" s="1"/>
      <c r="RUX535" s="1"/>
      <c r="RUY535" s="1"/>
      <c r="RUZ535" s="1"/>
      <c r="RVA535" s="1"/>
      <c r="RVB535" s="1"/>
      <c r="RVC535" s="1"/>
      <c r="RVD535" s="1"/>
      <c r="RVE535" s="1"/>
      <c r="RVF535" s="1"/>
      <c r="RVG535" s="1"/>
      <c r="RVH535" s="1"/>
      <c r="RVI535" s="1"/>
      <c r="RVJ535" s="1"/>
      <c r="RVK535" s="1"/>
      <c r="RVL535" s="1"/>
      <c r="RVM535" s="1"/>
      <c r="RVN535" s="1"/>
      <c r="RVO535" s="1"/>
      <c r="RVP535" s="1"/>
      <c r="RVQ535" s="1"/>
      <c r="RVR535" s="1"/>
      <c r="RVS535" s="1"/>
      <c r="RVT535" s="1"/>
      <c r="RVU535" s="1"/>
      <c r="RVV535" s="1"/>
      <c r="RVW535" s="1"/>
      <c r="RVX535" s="1"/>
      <c r="RVY535" s="1"/>
      <c r="RVZ535" s="1"/>
      <c r="RWA535" s="1"/>
      <c r="RWB535" s="1"/>
      <c r="RWC535" s="1"/>
      <c r="RWD535" s="1"/>
      <c r="RWE535" s="1"/>
      <c r="RWF535" s="1"/>
      <c r="RWG535" s="1"/>
      <c r="RWH535" s="1"/>
      <c r="RWI535" s="1"/>
      <c r="RWJ535" s="1"/>
      <c r="RWK535" s="1"/>
      <c r="RWL535" s="1"/>
      <c r="RWM535" s="1"/>
      <c r="RWN535" s="1"/>
      <c r="RWO535" s="1"/>
      <c r="RWP535" s="1"/>
      <c r="RWQ535" s="1"/>
      <c r="RWR535" s="1"/>
      <c r="RWS535" s="1"/>
      <c r="RWT535" s="1"/>
      <c r="RWU535" s="1"/>
      <c r="RWV535" s="1"/>
      <c r="RWW535" s="1"/>
      <c r="RWX535" s="1"/>
      <c r="RWY535" s="1"/>
      <c r="RWZ535" s="1"/>
      <c r="RXA535" s="1"/>
      <c r="RXB535" s="1"/>
      <c r="RXC535" s="1"/>
      <c r="RXD535" s="1"/>
      <c r="RXE535" s="1"/>
      <c r="RXF535" s="1"/>
      <c r="RXG535" s="1"/>
      <c r="RXH535" s="1"/>
      <c r="RXI535" s="1"/>
      <c r="RXJ535" s="1"/>
      <c r="RXK535" s="1"/>
      <c r="RXL535" s="1"/>
      <c r="RXM535" s="1"/>
      <c r="RXN535" s="1"/>
      <c r="RXO535" s="1"/>
      <c r="RXP535" s="1"/>
      <c r="RXQ535" s="1"/>
      <c r="RXR535" s="1"/>
      <c r="RXS535" s="1"/>
      <c r="RXT535" s="1"/>
      <c r="RXU535" s="1"/>
      <c r="RXV535" s="1"/>
      <c r="RXW535" s="1"/>
      <c r="RXX535" s="1"/>
      <c r="RXY535" s="1"/>
      <c r="RXZ535" s="1"/>
      <c r="RYA535" s="1"/>
      <c r="RYB535" s="1"/>
      <c r="RYC535" s="1"/>
      <c r="RYD535" s="1"/>
      <c r="RYE535" s="1"/>
      <c r="RYF535" s="1"/>
      <c r="RYG535" s="1"/>
      <c r="RYH535" s="1"/>
      <c r="RYI535" s="1"/>
      <c r="RYJ535" s="1"/>
      <c r="RYK535" s="1"/>
      <c r="RYL535" s="1"/>
      <c r="RYM535" s="1"/>
      <c r="RYN535" s="1"/>
      <c r="RYO535" s="1"/>
      <c r="RYP535" s="1"/>
      <c r="RYQ535" s="1"/>
      <c r="RYR535" s="1"/>
      <c r="RYS535" s="1"/>
      <c r="RYT535" s="1"/>
      <c r="RYU535" s="1"/>
      <c r="RYV535" s="1"/>
      <c r="RYW535" s="1"/>
      <c r="RYX535" s="1"/>
      <c r="RYY535" s="1"/>
      <c r="RYZ535" s="1"/>
      <c r="RZA535" s="1"/>
      <c r="RZB535" s="1"/>
      <c r="RZC535" s="1"/>
      <c r="RZD535" s="1"/>
      <c r="RZE535" s="1"/>
      <c r="RZF535" s="1"/>
      <c r="RZG535" s="1"/>
      <c r="RZH535" s="1"/>
      <c r="RZI535" s="1"/>
      <c r="RZJ535" s="1"/>
      <c r="RZK535" s="1"/>
      <c r="RZL535" s="1"/>
      <c r="RZM535" s="1"/>
      <c r="RZN535" s="1"/>
      <c r="RZO535" s="1"/>
      <c r="RZP535" s="1"/>
      <c r="RZQ535" s="1"/>
      <c r="RZR535" s="1"/>
      <c r="RZS535" s="1"/>
      <c r="RZT535" s="1"/>
      <c r="RZU535" s="1"/>
      <c r="RZV535" s="1"/>
      <c r="RZW535" s="1"/>
      <c r="RZX535" s="1"/>
      <c r="RZY535" s="1"/>
      <c r="RZZ535" s="1"/>
      <c r="SAA535" s="1"/>
      <c r="SAB535" s="1"/>
      <c r="SAC535" s="1"/>
      <c r="SAD535" s="1"/>
      <c r="SAE535" s="1"/>
      <c r="SAF535" s="1"/>
      <c r="SAG535" s="1"/>
      <c r="SAH535" s="1"/>
      <c r="SAI535" s="1"/>
      <c r="SAJ535" s="1"/>
      <c r="SAK535" s="1"/>
      <c r="SAL535" s="1"/>
      <c r="SAM535" s="1"/>
      <c r="SAN535" s="1"/>
      <c r="SAO535" s="1"/>
      <c r="SAP535" s="1"/>
      <c r="SAQ535" s="1"/>
      <c r="SAR535" s="1"/>
      <c r="SAS535" s="1"/>
      <c r="SAT535" s="1"/>
      <c r="SAU535" s="1"/>
      <c r="SAV535" s="1"/>
      <c r="SAW535" s="1"/>
      <c r="SAX535" s="1"/>
      <c r="SAY535" s="1"/>
      <c r="SAZ535" s="1"/>
      <c r="SBA535" s="1"/>
      <c r="SBB535" s="1"/>
      <c r="SBC535" s="1"/>
      <c r="SBD535" s="1"/>
      <c r="SBE535" s="1"/>
      <c r="SBF535" s="1"/>
      <c r="SBG535" s="1"/>
      <c r="SBH535" s="1"/>
      <c r="SBI535" s="1"/>
      <c r="SBJ535" s="1"/>
      <c r="SBK535" s="1"/>
      <c r="SBL535" s="1"/>
      <c r="SBM535" s="1"/>
      <c r="SBN535" s="1"/>
      <c r="SBO535" s="1"/>
      <c r="SBP535" s="1"/>
      <c r="SBQ535" s="1"/>
      <c r="SBR535" s="1"/>
      <c r="SBS535" s="1"/>
      <c r="SBT535" s="1"/>
      <c r="SBU535" s="1"/>
      <c r="SBV535" s="1"/>
      <c r="SBW535" s="1"/>
      <c r="SBX535" s="1"/>
      <c r="SBY535" s="1"/>
      <c r="SBZ535" s="1"/>
      <c r="SCA535" s="1"/>
      <c r="SCB535" s="1"/>
      <c r="SCC535" s="1"/>
      <c r="SCD535" s="1"/>
      <c r="SCE535" s="1"/>
      <c r="SCF535" s="1"/>
      <c r="SCG535" s="1"/>
      <c r="SCH535" s="1"/>
      <c r="SCI535" s="1"/>
      <c r="SCJ535" s="1"/>
      <c r="SCK535" s="1"/>
      <c r="SCL535" s="1"/>
      <c r="SCM535" s="1"/>
      <c r="SCN535" s="1"/>
      <c r="SCO535" s="1"/>
      <c r="SCP535" s="1"/>
      <c r="SCQ535" s="1"/>
      <c r="SCR535" s="1"/>
      <c r="SCS535" s="1"/>
      <c r="SCT535" s="1"/>
      <c r="SCU535" s="1"/>
      <c r="SCV535" s="1"/>
      <c r="SCW535" s="1"/>
      <c r="SCX535" s="1"/>
      <c r="SCY535" s="1"/>
      <c r="SCZ535" s="1"/>
      <c r="SDA535" s="1"/>
      <c r="SDB535" s="1"/>
      <c r="SDC535" s="1"/>
      <c r="SDD535" s="1"/>
      <c r="SDE535" s="1"/>
      <c r="SDF535" s="1"/>
      <c r="SDG535" s="1"/>
      <c r="SDH535" s="1"/>
      <c r="SDI535" s="1"/>
      <c r="SDJ535" s="1"/>
      <c r="SDK535" s="1"/>
      <c r="SDL535" s="1"/>
      <c r="SDM535" s="1"/>
      <c r="SDN535" s="1"/>
      <c r="SDO535" s="1"/>
      <c r="SDP535" s="1"/>
      <c r="SDQ535" s="1"/>
      <c r="SDR535" s="1"/>
      <c r="SDS535" s="1"/>
      <c r="SDT535" s="1"/>
      <c r="SDU535" s="1"/>
      <c r="SDV535" s="1"/>
      <c r="SDW535" s="1"/>
      <c r="SDX535" s="1"/>
      <c r="SDY535" s="1"/>
      <c r="SDZ535" s="1"/>
      <c r="SEA535" s="1"/>
      <c r="SEB535" s="1"/>
      <c r="SEC535" s="1"/>
      <c r="SED535" s="1"/>
      <c r="SEE535" s="1"/>
      <c r="SEF535" s="1"/>
      <c r="SEG535" s="1"/>
      <c r="SEH535" s="1"/>
      <c r="SEI535" s="1"/>
      <c r="SEJ535" s="1"/>
      <c r="SEK535" s="1"/>
      <c r="SEL535" s="1"/>
      <c r="SEM535" s="1"/>
      <c r="SEN535" s="1"/>
      <c r="SEO535" s="1"/>
      <c r="SEP535" s="1"/>
      <c r="SEQ535" s="1"/>
      <c r="SER535" s="1"/>
      <c r="SES535" s="1"/>
      <c r="SET535" s="1"/>
      <c r="SEU535" s="1"/>
      <c r="SEV535" s="1"/>
      <c r="SEW535" s="1"/>
      <c r="SEX535" s="1"/>
      <c r="SEY535" s="1"/>
      <c r="SEZ535" s="1"/>
      <c r="SFA535" s="1"/>
      <c r="SFB535" s="1"/>
      <c r="SFC535" s="1"/>
      <c r="SFD535" s="1"/>
      <c r="SFE535" s="1"/>
      <c r="SFF535" s="1"/>
      <c r="SFG535" s="1"/>
      <c r="SFH535" s="1"/>
      <c r="SFI535" s="1"/>
      <c r="SFJ535" s="1"/>
      <c r="SFK535" s="1"/>
      <c r="SFL535" s="1"/>
      <c r="SFM535" s="1"/>
      <c r="SFN535" s="1"/>
      <c r="SFO535" s="1"/>
      <c r="SFP535" s="1"/>
      <c r="SFQ535" s="1"/>
      <c r="SFR535" s="1"/>
      <c r="SFS535" s="1"/>
      <c r="SFT535" s="1"/>
      <c r="SFU535" s="1"/>
      <c r="SFV535" s="1"/>
      <c r="SFW535" s="1"/>
      <c r="SFX535" s="1"/>
      <c r="SFY535" s="1"/>
      <c r="SFZ535" s="1"/>
      <c r="SGA535" s="1"/>
      <c r="SGB535" s="1"/>
      <c r="SGC535" s="1"/>
      <c r="SGD535" s="1"/>
      <c r="SGE535" s="1"/>
      <c r="SGF535" s="1"/>
      <c r="SGG535" s="1"/>
      <c r="SGH535" s="1"/>
      <c r="SGI535" s="1"/>
      <c r="SGJ535" s="1"/>
      <c r="SGK535" s="1"/>
      <c r="SGL535" s="1"/>
      <c r="SGM535" s="1"/>
      <c r="SGN535" s="1"/>
      <c r="SGO535" s="1"/>
      <c r="SGP535" s="1"/>
      <c r="SGQ535" s="1"/>
      <c r="SGR535" s="1"/>
      <c r="SGS535" s="1"/>
      <c r="SGT535" s="1"/>
      <c r="SGU535" s="1"/>
      <c r="SGV535" s="1"/>
      <c r="SGW535" s="1"/>
      <c r="SGX535" s="1"/>
      <c r="SGY535" s="1"/>
      <c r="SGZ535" s="1"/>
      <c r="SHA535" s="1"/>
      <c r="SHB535" s="1"/>
      <c r="SHC535" s="1"/>
      <c r="SHD535" s="1"/>
      <c r="SHE535" s="1"/>
      <c r="SHF535" s="1"/>
      <c r="SHG535" s="1"/>
      <c r="SHH535" s="1"/>
      <c r="SHI535" s="1"/>
      <c r="SHJ535" s="1"/>
      <c r="SHK535" s="1"/>
      <c r="SHL535" s="1"/>
      <c r="SHM535" s="1"/>
      <c r="SHN535" s="1"/>
      <c r="SHO535" s="1"/>
      <c r="SHP535" s="1"/>
      <c r="SHQ535" s="1"/>
      <c r="SHR535" s="1"/>
      <c r="SHS535" s="1"/>
      <c r="SHT535" s="1"/>
      <c r="SHU535" s="1"/>
      <c r="SHV535" s="1"/>
      <c r="SHW535" s="1"/>
      <c r="SHX535" s="1"/>
      <c r="SHY535" s="1"/>
      <c r="SHZ535" s="1"/>
      <c r="SIA535" s="1"/>
      <c r="SIB535" s="1"/>
      <c r="SIC535" s="1"/>
      <c r="SID535" s="1"/>
      <c r="SIE535" s="1"/>
      <c r="SIF535" s="1"/>
      <c r="SIG535" s="1"/>
      <c r="SIH535" s="1"/>
      <c r="SII535" s="1"/>
      <c r="SIJ535" s="1"/>
      <c r="SIK535" s="1"/>
      <c r="SIL535" s="1"/>
      <c r="SIM535" s="1"/>
      <c r="SIN535" s="1"/>
      <c r="SIO535" s="1"/>
      <c r="SIP535" s="1"/>
      <c r="SIQ535" s="1"/>
      <c r="SIR535" s="1"/>
      <c r="SIS535" s="1"/>
      <c r="SIT535" s="1"/>
      <c r="SIU535" s="1"/>
      <c r="SIV535" s="1"/>
      <c r="SIW535" s="1"/>
      <c r="SIX535" s="1"/>
      <c r="SIY535" s="1"/>
      <c r="SIZ535" s="1"/>
      <c r="SJA535" s="1"/>
      <c r="SJB535" s="1"/>
      <c r="SJC535" s="1"/>
      <c r="SJD535" s="1"/>
      <c r="SJE535" s="1"/>
      <c r="SJF535" s="1"/>
      <c r="SJG535" s="1"/>
      <c r="SJH535" s="1"/>
      <c r="SJI535" s="1"/>
      <c r="SJJ535" s="1"/>
      <c r="SJK535" s="1"/>
      <c r="SJL535" s="1"/>
      <c r="SJM535" s="1"/>
      <c r="SJN535" s="1"/>
      <c r="SJO535" s="1"/>
      <c r="SJP535" s="1"/>
      <c r="SJQ535" s="1"/>
      <c r="SJR535" s="1"/>
      <c r="SJS535" s="1"/>
      <c r="SJT535" s="1"/>
      <c r="SJU535" s="1"/>
      <c r="SJV535" s="1"/>
      <c r="SJW535" s="1"/>
      <c r="SJX535" s="1"/>
      <c r="SJY535" s="1"/>
      <c r="SJZ535" s="1"/>
      <c r="SKA535" s="1"/>
      <c r="SKB535" s="1"/>
      <c r="SKC535" s="1"/>
      <c r="SKD535" s="1"/>
      <c r="SKE535" s="1"/>
      <c r="SKF535" s="1"/>
      <c r="SKG535" s="1"/>
      <c r="SKH535" s="1"/>
      <c r="SKI535" s="1"/>
      <c r="SKJ535" s="1"/>
      <c r="SKK535" s="1"/>
      <c r="SKL535" s="1"/>
      <c r="SKM535" s="1"/>
      <c r="SKN535" s="1"/>
      <c r="SKO535" s="1"/>
      <c r="SKP535" s="1"/>
      <c r="SKQ535" s="1"/>
      <c r="SKR535" s="1"/>
      <c r="SKS535" s="1"/>
      <c r="SKT535" s="1"/>
      <c r="SKU535" s="1"/>
      <c r="SKV535" s="1"/>
      <c r="SKW535" s="1"/>
      <c r="SKX535" s="1"/>
      <c r="SKY535" s="1"/>
      <c r="SKZ535" s="1"/>
      <c r="SLA535" s="1"/>
      <c r="SLB535" s="1"/>
      <c r="SLC535" s="1"/>
      <c r="SLD535" s="1"/>
      <c r="SLE535" s="1"/>
      <c r="SLF535" s="1"/>
      <c r="SLG535" s="1"/>
      <c r="SLH535" s="1"/>
      <c r="SLI535" s="1"/>
      <c r="SLJ535" s="1"/>
      <c r="SLK535" s="1"/>
      <c r="SLL535" s="1"/>
      <c r="SLM535" s="1"/>
      <c r="SLN535" s="1"/>
      <c r="SLO535" s="1"/>
      <c r="SLP535" s="1"/>
      <c r="SLQ535" s="1"/>
      <c r="SLR535" s="1"/>
      <c r="SLS535" s="1"/>
      <c r="SLT535" s="1"/>
      <c r="SLU535" s="1"/>
      <c r="SLV535" s="1"/>
      <c r="SLW535" s="1"/>
      <c r="SLX535" s="1"/>
      <c r="SLY535" s="1"/>
      <c r="SLZ535" s="1"/>
      <c r="SMA535" s="1"/>
      <c r="SMB535" s="1"/>
      <c r="SMC535" s="1"/>
      <c r="SMD535" s="1"/>
      <c r="SME535" s="1"/>
      <c r="SMF535" s="1"/>
      <c r="SMG535" s="1"/>
      <c r="SMH535" s="1"/>
      <c r="SMI535" s="1"/>
      <c r="SMJ535" s="1"/>
      <c r="SMK535" s="1"/>
      <c r="SML535" s="1"/>
      <c r="SMM535" s="1"/>
      <c r="SMN535" s="1"/>
      <c r="SMO535" s="1"/>
      <c r="SMP535" s="1"/>
      <c r="SMQ535" s="1"/>
      <c r="SMR535" s="1"/>
      <c r="SMS535" s="1"/>
      <c r="SMT535" s="1"/>
      <c r="SMU535" s="1"/>
      <c r="SMV535" s="1"/>
      <c r="SMW535" s="1"/>
      <c r="SMX535" s="1"/>
      <c r="SMY535" s="1"/>
      <c r="SMZ535" s="1"/>
      <c r="SNA535" s="1"/>
      <c r="SNB535" s="1"/>
      <c r="SNC535" s="1"/>
      <c r="SND535" s="1"/>
      <c r="SNE535" s="1"/>
      <c r="SNF535" s="1"/>
      <c r="SNG535" s="1"/>
      <c r="SNH535" s="1"/>
      <c r="SNI535" s="1"/>
      <c r="SNJ535" s="1"/>
      <c r="SNK535" s="1"/>
      <c r="SNL535" s="1"/>
      <c r="SNM535" s="1"/>
      <c r="SNN535" s="1"/>
      <c r="SNO535" s="1"/>
      <c r="SNP535" s="1"/>
      <c r="SNQ535" s="1"/>
      <c r="SNR535" s="1"/>
      <c r="SNS535" s="1"/>
      <c r="SNT535" s="1"/>
      <c r="SNU535" s="1"/>
      <c r="SNV535" s="1"/>
      <c r="SNW535" s="1"/>
      <c r="SNX535" s="1"/>
      <c r="SNY535" s="1"/>
      <c r="SNZ535" s="1"/>
      <c r="SOA535" s="1"/>
      <c r="SOB535" s="1"/>
      <c r="SOC535" s="1"/>
      <c r="SOD535" s="1"/>
      <c r="SOE535" s="1"/>
      <c r="SOF535" s="1"/>
      <c r="SOG535" s="1"/>
      <c r="SOH535" s="1"/>
      <c r="SOI535" s="1"/>
      <c r="SOJ535" s="1"/>
      <c r="SOK535" s="1"/>
      <c r="SOL535" s="1"/>
      <c r="SOM535" s="1"/>
      <c r="SON535" s="1"/>
      <c r="SOO535" s="1"/>
      <c r="SOP535" s="1"/>
      <c r="SOQ535" s="1"/>
      <c r="SOR535" s="1"/>
      <c r="SOS535" s="1"/>
      <c r="SOT535" s="1"/>
      <c r="SOU535" s="1"/>
      <c r="SOV535" s="1"/>
      <c r="SOW535" s="1"/>
      <c r="SOX535" s="1"/>
      <c r="SOY535" s="1"/>
      <c r="SOZ535" s="1"/>
      <c r="SPA535" s="1"/>
      <c r="SPB535" s="1"/>
      <c r="SPC535" s="1"/>
      <c r="SPD535" s="1"/>
      <c r="SPE535" s="1"/>
      <c r="SPF535" s="1"/>
      <c r="SPG535" s="1"/>
      <c r="SPH535" s="1"/>
      <c r="SPI535" s="1"/>
      <c r="SPJ535" s="1"/>
      <c r="SPK535" s="1"/>
      <c r="SPL535" s="1"/>
      <c r="SPM535" s="1"/>
      <c r="SPN535" s="1"/>
      <c r="SPO535" s="1"/>
      <c r="SPP535" s="1"/>
      <c r="SPQ535" s="1"/>
      <c r="SPR535" s="1"/>
      <c r="SPS535" s="1"/>
      <c r="SPT535" s="1"/>
      <c r="SPU535" s="1"/>
      <c r="SPV535" s="1"/>
      <c r="SPW535" s="1"/>
      <c r="SPX535" s="1"/>
      <c r="SPY535" s="1"/>
      <c r="SPZ535" s="1"/>
      <c r="SQA535" s="1"/>
      <c r="SQB535" s="1"/>
      <c r="SQC535" s="1"/>
      <c r="SQD535" s="1"/>
      <c r="SQE535" s="1"/>
      <c r="SQF535" s="1"/>
      <c r="SQG535" s="1"/>
      <c r="SQH535" s="1"/>
      <c r="SQI535" s="1"/>
      <c r="SQJ535" s="1"/>
      <c r="SQK535" s="1"/>
      <c r="SQL535" s="1"/>
      <c r="SQM535" s="1"/>
      <c r="SQN535" s="1"/>
      <c r="SQO535" s="1"/>
      <c r="SQP535" s="1"/>
      <c r="SQQ535" s="1"/>
      <c r="SQR535" s="1"/>
      <c r="SQS535" s="1"/>
      <c r="SQT535" s="1"/>
      <c r="SQU535" s="1"/>
      <c r="SQV535" s="1"/>
      <c r="SQW535" s="1"/>
      <c r="SQX535" s="1"/>
      <c r="SQY535" s="1"/>
      <c r="SQZ535" s="1"/>
      <c r="SRA535" s="1"/>
      <c r="SRB535" s="1"/>
      <c r="SRC535" s="1"/>
      <c r="SRD535" s="1"/>
      <c r="SRE535" s="1"/>
      <c r="SRF535" s="1"/>
      <c r="SRG535" s="1"/>
      <c r="SRH535" s="1"/>
      <c r="SRI535" s="1"/>
      <c r="SRJ535" s="1"/>
      <c r="SRK535" s="1"/>
      <c r="SRL535" s="1"/>
      <c r="SRM535" s="1"/>
      <c r="SRN535" s="1"/>
      <c r="SRO535" s="1"/>
      <c r="SRP535" s="1"/>
      <c r="SRQ535" s="1"/>
      <c r="SRR535" s="1"/>
      <c r="SRS535" s="1"/>
      <c r="SRT535" s="1"/>
      <c r="SRU535" s="1"/>
      <c r="SRV535" s="1"/>
      <c r="SRW535" s="1"/>
      <c r="SRX535" s="1"/>
      <c r="SRY535" s="1"/>
      <c r="SRZ535" s="1"/>
      <c r="SSA535" s="1"/>
      <c r="SSB535" s="1"/>
      <c r="SSC535" s="1"/>
      <c r="SSD535" s="1"/>
      <c r="SSE535" s="1"/>
      <c r="SSF535" s="1"/>
      <c r="SSG535" s="1"/>
      <c r="SSH535" s="1"/>
      <c r="SSI535" s="1"/>
      <c r="SSJ535" s="1"/>
      <c r="SSK535" s="1"/>
      <c r="SSL535" s="1"/>
      <c r="SSM535" s="1"/>
      <c r="SSN535" s="1"/>
      <c r="SSO535" s="1"/>
      <c r="SSP535" s="1"/>
      <c r="SSQ535" s="1"/>
      <c r="SSR535" s="1"/>
      <c r="SSS535" s="1"/>
      <c r="SST535" s="1"/>
      <c r="SSU535" s="1"/>
      <c r="SSV535" s="1"/>
      <c r="SSW535" s="1"/>
      <c r="SSX535" s="1"/>
      <c r="SSY535" s="1"/>
      <c r="SSZ535" s="1"/>
      <c r="STA535" s="1"/>
      <c r="STB535" s="1"/>
      <c r="STC535" s="1"/>
      <c r="STD535" s="1"/>
      <c r="STE535" s="1"/>
      <c r="STF535" s="1"/>
      <c r="STG535" s="1"/>
      <c r="STH535" s="1"/>
      <c r="STI535" s="1"/>
      <c r="STJ535" s="1"/>
      <c r="STK535" s="1"/>
      <c r="STL535" s="1"/>
      <c r="STM535" s="1"/>
      <c r="STN535" s="1"/>
      <c r="STO535" s="1"/>
      <c r="STP535" s="1"/>
      <c r="STQ535" s="1"/>
      <c r="STR535" s="1"/>
      <c r="STS535" s="1"/>
      <c r="STT535" s="1"/>
      <c r="STU535" s="1"/>
      <c r="STV535" s="1"/>
      <c r="STW535" s="1"/>
      <c r="STX535" s="1"/>
      <c r="STY535" s="1"/>
      <c r="STZ535" s="1"/>
      <c r="SUA535" s="1"/>
      <c r="SUB535" s="1"/>
      <c r="SUC535" s="1"/>
      <c r="SUD535" s="1"/>
      <c r="SUE535" s="1"/>
      <c r="SUF535" s="1"/>
      <c r="SUG535" s="1"/>
      <c r="SUH535" s="1"/>
      <c r="SUI535" s="1"/>
      <c r="SUJ535" s="1"/>
      <c r="SUK535" s="1"/>
      <c r="SUL535" s="1"/>
      <c r="SUM535" s="1"/>
      <c r="SUN535" s="1"/>
      <c r="SUO535" s="1"/>
      <c r="SUP535" s="1"/>
      <c r="SUQ535" s="1"/>
      <c r="SUR535" s="1"/>
      <c r="SUS535" s="1"/>
      <c r="SUT535" s="1"/>
      <c r="SUU535" s="1"/>
      <c r="SUV535" s="1"/>
      <c r="SUW535" s="1"/>
      <c r="SUX535" s="1"/>
      <c r="SUY535" s="1"/>
      <c r="SUZ535" s="1"/>
      <c r="SVA535" s="1"/>
      <c r="SVB535" s="1"/>
      <c r="SVC535" s="1"/>
      <c r="SVD535" s="1"/>
      <c r="SVE535" s="1"/>
      <c r="SVF535" s="1"/>
      <c r="SVG535" s="1"/>
      <c r="SVH535" s="1"/>
      <c r="SVI535" s="1"/>
      <c r="SVJ535" s="1"/>
      <c r="SVK535" s="1"/>
      <c r="SVL535" s="1"/>
      <c r="SVM535" s="1"/>
      <c r="SVN535" s="1"/>
      <c r="SVO535" s="1"/>
      <c r="SVP535" s="1"/>
      <c r="SVQ535" s="1"/>
      <c r="SVR535" s="1"/>
      <c r="SVS535" s="1"/>
      <c r="SVT535" s="1"/>
      <c r="SVU535" s="1"/>
      <c r="SVV535" s="1"/>
      <c r="SVW535" s="1"/>
      <c r="SVX535" s="1"/>
      <c r="SVY535" s="1"/>
      <c r="SVZ535" s="1"/>
      <c r="SWA535" s="1"/>
      <c r="SWB535" s="1"/>
      <c r="SWC535" s="1"/>
      <c r="SWD535" s="1"/>
      <c r="SWE535" s="1"/>
      <c r="SWF535" s="1"/>
      <c r="SWG535" s="1"/>
      <c r="SWH535" s="1"/>
      <c r="SWI535" s="1"/>
      <c r="SWJ535" s="1"/>
      <c r="SWK535" s="1"/>
      <c r="SWL535" s="1"/>
      <c r="SWM535" s="1"/>
      <c r="SWN535" s="1"/>
      <c r="SWO535" s="1"/>
      <c r="SWP535" s="1"/>
      <c r="SWQ535" s="1"/>
      <c r="SWR535" s="1"/>
      <c r="SWS535" s="1"/>
      <c r="SWT535" s="1"/>
      <c r="SWU535" s="1"/>
      <c r="SWV535" s="1"/>
      <c r="SWW535" s="1"/>
      <c r="SWX535" s="1"/>
      <c r="SWY535" s="1"/>
      <c r="SWZ535" s="1"/>
      <c r="SXA535" s="1"/>
      <c r="SXB535" s="1"/>
      <c r="SXC535" s="1"/>
      <c r="SXD535" s="1"/>
      <c r="SXE535" s="1"/>
      <c r="SXF535" s="1"/>
      <c r="SXG535" s="1"/>
      <c r="SXH535" s="1"/>
      <c r="SXI535" s="1"/>
      <c r="SXJ535" s="1"/>
      <c r="SXK535" s="1"/>
      <c r="SXL535" s="1"/>
      <c r="SXM535" s="1"/>
      <c r="SXN535" s="1"/>
      <c r="SXO535" s="1"/>
      <c r="SXP535" s="1"/>
      <c r="SXQ535" s="1"/>
      <c r="SXR535" s="1"/>
      <c r="SXS535" s="1"/>
      <c r="SXT535" s="1"/>
      <c r="SXU535" s="1"/>
      <c r="SXV535" s="1"/>
      <c r="SXW535" s="1"/>
      <c r="SXX535" s="1"/>
      <c r="SXY535" s="1"/>
      <c r="SXZ535" s="1"/>
      <c r="SYA535" s="1"/>
      <c r="SYB535" s="1"/>
      <c r="SYC535" s="1"/>
      <c r="SYD535" s="1"/>
      <c r="SYE535" s="1"/>
      <c r="SYF535" s="1"/>
      <c r="SYG535" s="1"/>
      <c r="SYH535" s="1"/>
      <c r="SYI535" s="1"/>
      <c r="SYJ535" s="1"/>
      <c r="SYK535" s="1"/>
      <c r="SYL535" s="1"/>
      <c r="SYM535" s="1"/>
      <c r="SYN535" s="1"/>
      <c r="SYO535" s="1"/>
      <c r="SYP535" s="1"/>
      <c r="SYQ535" s="1"/>
      <c r="SYR535" s="1"/>
      <c r="SYS535" s="1"/>
      <c r="SYT535" s="1"/>
      <c r="SYU535" s="1"/>
      <c r="SYV535" s="1"/>
      <c r="SYW535" s="1"/>
      <c r="SYX535" s="1"/>
      <c r="SYY535" s="1"/>
      <c r="SYZ535" s="1"/>
      <c r="SZA535" s="1"/>
      <c r="SZB535" s="1"/>
      <c r="SZC535" s="1"/>
      <c r="SZD535" s="1"/>
      <c r="SZE535" s="1"/>
      <c r="SZF535" s="1"/>
      <c r="SZG535" s="1"/>
      <c r="SZH535" s="1"/>
      <c r="SZI535" s="1"/>
      <c r="SZJ535" s="1"/>
      <c r="SZK535" s="1"/>
      <c r="SZL535" s="1"/>
      <c r="SZM535" s="1"/>
      <c r="SZN535" s="1"/>
      <c r="SZO535" s="1"/>
      <c r="SZP535" s="1"/>
      <c r="SZQ535" s="1"/>
      <c r="SZR535" s="1"/>
      <c r="SZS535" s="1"/>
      <c r="SZT535" s="1"/>
      <c r="SZU535" s="1"/>
      <c r="SZV535" s="1"/>
      <c r="SZW535" s="1"/>
      <c r="SZX535" s="1"/>
      <c r="SZY535" s="1"/>
      <c r="SZZ535" s="1"/>
      <c r="TAA535" s="1"/>
      <c r="TAB535" s="1"/>
      <c r="TAC535" s="1"/>
      <c r="TAD535" s="1"/>
      <c r="TAE535" s="1"/>
      <c r="TAF535" s="1"/>
      <c r="TAG535" s="1"/>
      <c r="TAH535" s="1"/>
      <c r="TAI535" s="1"/>
      <c r="TAJ535" s="1"/>
      <c r="TAK535" s="1"/>
      <c r="TAL535" s="1"/>
      <c r="TAM535" s="1"/>
      <c r="TAN535" s="1"/>
      <c r="TAO535" s="1"/>
      <c r="TAP535" s="1"/>
      <c r="TAQ535" s="1"/>
      <c r="TAR535" s="1"/>
      <c r="TAS535" s="1"/>
      <c r="TAT535" s="1"/>
      <c r="TAU535" s="1"/>
      <c r="TAV535" s="1"/>
      <c r="TAW535" s="1"/>
      <c r="TAX535" s="1"/>
      <c r="TAY535" s="1"/>
      <c r="TAZ535" s="1"/>
      <c r="TBA535" s="1"/>
      <c r="TBB535" s="1"/>
      <c r="TBC535" s="1"/>
      <c r="TBD535" s="1"/>
      <c r="TBE535" s="1"/>
      <c r="TBF535" s="1"/>
      <c r="TBG535" s="1"/>
      <c r="TBH535" s="1"/>
      <c r="TBI535" s="1"/>
      <c r="TBJ535" s="1"/>
      <c r="TBK535" s="1"/>
      <c r="TBL535" s="1"/>
      <c r="TBM535" s="1"/>
      <c r="TBN535" s="1"/>
      <c r="TBO535" s="1"/>
      <c r="TBP535" s="1"/>
      <c r="TBQ535" s="1"/>
      <c r="TBR535" s="1"/>
      <c r="TBS535" s="1"/>
      <c r="TBT535" s="1"/>
      <c r="TBU535" s="1"/>
      <c r="TBV535" s="1"/>
      <c r="TBW535" s="1"/>
      <c r="TBX535" s="1"/>
      <c r="TBY535" s="1"/>
      <c r="TBZ535" s="1"/>
      <c r="TCA535" s="1"/>
      <c r="TCB535" s="1"/>
      <c r="TCC535" s="1"/>
      <c r="TCD535" s="1"/>
      <c r="TCE535" s="1"/>
      <c r="TCF535" s="1"/>
      <c r="TCG535" s="1"/>
      <c r="TCH535" s="1"/>
      <c r="TCI535" s="1"/>
      <c r="TCJ535" s="1"/>
      <c r="TCK535" s="1"/>
      <c r="TCL535" s="1"/>
      <c r="TCM535" s="1"/>
      <c r="TCN535" s="1"/>
      <c r="TCO535" s="1"/>
      <c r="TCP535" s="1"/>
      <c r="TCQ535" s="1"/>
      <c r="TCR535" s="1"/>
      <c r="TCS535" s="1"/>
      <c r="TCT535" s="1"/>
      <c r="TCU535" s="1"/>
      <c r="TCV535" s="1"/>
      <c r="TCW535" s="1"/>
      <c r="TCX535" s="1"/>
      <c r="TCY535" s="1"/>
      <c r="TCZ535" s="1"/>
      <c r="TDA535" s="1"/>
      <c r="TDB535" s="1"/>
      <c r="TDC535" s="1"/>
      <c r="TDD535" s="1"/>
      <c r="TDE535" s="1"/>
      <c r="TDF535" s="1"/>
      <c r="TDG535" s="1"/>
      <c r="TDH535" s="1"/>
      <c r="TDI535" s="1"/>
      <c r="TDJ535" s="1"/>
      <c r="TDK535" s="1"/>
      <c r="TDL535" s="1"/>
      <c r="TDM535" s="1"/>
      <c r="TDN535" s="1"/>
      <c r="TDO535" s="1"/>
      <c r="TDP535" s="1"/>
      <c r="TDQ535" s="1"/>
      <c r="TDR535" s="1"/>
      <c r="TDS535" s="1"/>
      <c r="TDT535" s="1"/>
      <c r="TDU535" s="1"/>
      <c r="TDV535" s="1"/>
      <c r="TDW535" s="1"/>
      <c r="TDX535" s="1"/>
      <c r="TDY535" s="1"/>
      <c r="TDZ535" s="1"/>
      <c r="TEA535" s="1"/>
      <c r="TEB535" s="1"/>
      <c r="TEC535" s="1"/>
      <c r="TED535" s="1"/>
      <c r="TEE535" s="1"/>
      <c r="TEF535" s="1"/>
      <c r="TEG535" s="1"/>
      <c r="TEH535" s="1"/>
      <c r="TEI535" s="1"/>
      <c r="TEJ535" s="1"/>
      <c r="TEK535" s="1"/>
      <c r="TEL535" s="1"/>
      <c r="TEM535" s="1"/>
      <c r="TEN535" s="1"/>
      <c r="TEO535" s="1"/>
      <c r="TEP535" s="1"/>
      <c r="TEQ535" s="1"/>
      <c r="TER535" s="1"/>
      <c r="TES535" s="1"/>
      <c r="TET535" s="1"/>
      <c r="TEU535" s="1"/>
      <c r="TEV535" s="1"/>
      <c r="TEW535" s="1"/>
      <c r="TEX535" s="1"/>
      <c r="TEY535" s="1"/>
      <c r="TEZ535" s="1"/>
      <c r="TFA535" s="1"/>
      <c r="TFB535" s="1"/>
      <c r="TFC535" s="1"/>
      <c r="TFD535" s="1"/>
      <c r="TFE535" s="1"/>
      <c r="TFF535" s="1"/>
      <c r="TFG535" s="1"/>
      <c r="TFH535" s="1"/>
      <c r="TFI535" s="1"/>
      <c r="TFJ535" s="1"/>
      <c r="TFK535" s="1"/>
      <c r="TFL535" s="1"/>
      <c r="TFM535" s="1"/>
      <c r="TFN535" s="1"/>
      <c r="TFO535" s="1"/>
      <c r="TFP535" s="1"/>
      <c r="TFQ535" s="1"/>
      <c r="TFR535" s="1"/>
      <c r="TFS535" s="1"/>
      <c r="TFT535" s="1"/>
      <c r="TFU535" s="1"/>
      <c r="TFV535" s="1"/>
      <c r="TFW535" s="1"/>
      <c r="TFX535" s="1"/>
      <c r="TFY535" s="1"/>
      <c r="TFZ535" s="1"/>
      <c r="TGA535" s="1"/>
      <c r="TGB535" s="1"/>
      <c r="TGC535" s="1"/>
      <c r="TGD535" s="1"/>
      <c r="TGE535" s="1"/>
      <c r="TGF535" s="1"/>
      <c r="TGG535" s="1"/>
      <c r="TGH535" s="1"/>
      <c r="TGI535" s="1"/>
      <c r="TGJ535" s="1"/>
      <c r="TGK535" s="1"/>
      <c r="TGL535" s="1"/>
      <c r="TGM535" s="1"/>
      <c r="TGN535" s="1"/>
      <c r="TGO535" s="1"/>
      <c r="TGP535" s="1"/>
      <c r="TGQ535" s="1"/>
      <c r="TGR535" s="1"/>
      <c r="TGS535" s="1"/>
      <c r="TGT535" s="1"/>
      <c r="TGU535" s="1"/>
      <c r="TGV535" s="1"/>
      <c r="TGW535" s="1"/>
      <c r="TGX535" s="1"/>
      <c r="TGY535" s="1"/>
      <c r="TGZ535" s="1"/>
      <c r="THA535" s="1"/>
      <c r="THB535" s="1"/>
      <c r="THC535" s="1"/>
      <c r="THD535" s="1"/>
      <c r="THE535" s="1"/>
      <c r="THF535" s="1"/>
      <c r="THG535" s="1"/>
      <c r="THH535" s="1"/>
      <c r="THI535" s="1"/>
      <c r="THJ535" s="1"/>
      <c r="THK535" s="1"/>
      <c r="THL535" s="1"/>
      <c r="THM535" s="1"/>
      <c r="THN535" s="1"/>
      <c r="THO535" s="1"/>
      <c r="THP535" s="1"/>
      <c r="THQ535" s="1"/>
      <c r="THR535" s="1"/>
      <c r="THS535" s="1"/>
      <c r="THT535" s="1"/>
      <c r="THU535" s="1"/>
      <c r="THV535" s="1"/>
      <c r="THW535" s="1"/>
      <c r="THX535" s="1"/>
      <c r="THY535" s="1"/>
      <c r="THZ535" s="1"/>
      <c r="TIA535" s="1"/>
      <c r="TIB535" s="1"/>
      <c r="TIC535" s="1"/>
      <c r="TID535" s="1"/>
      <c r="TIE535" s="1"/>
      <c r="TIF535" s="1"/>
      <c r="TIG535" s="1"/>
      <c r="TIH535" s="1"/>
      <c r="TII535" s="1"/>
      <c r="TIJ535" s="1"/>
      <c r="TIK535" s="1"/>
      <c r="TIL535" s="1"/>
      <c r="TIM535" s="1"/>
      <c r="TIN535" s="1"/>
      <c r="TIO535" s="1"/>
      <c r="TIP535" s="1"/>
      <c r="TIQ535" s="1"/>
      <c r="TIR535" s="1"/>
      <c r="TIS535" s="1"/>
      <c r="TIT535" s="1"/>
      <c r="TIU535" s="1"/>
      <c r="TIV535" s="1"/>
      <c r="TIW535" s="1"/>
      <c r="TIX535" s="1"/>
      <c r="TIY535" s="1"/>
      <c r="TIZ535" s="1"/>
      <c r="TJA535" s="1"/>
      <c r="TJB535" s="1"/>
      <c r="TJC535" s="1"/>
      <c r="TJD535" s="1"/>
      <c r="TJE535" s="1"/>
      <c r="TJF535" s="1"/>
      <c r="TJG535" s="1"/>
      <c r="TJH535" s="1"/>
      <c r="TJI535" s="1"/>
      <c r="TJJ535" s="1"/>
      <c r="TJK535" s="1"/>
      <c r="TJL535" s="1"/>
      <c r="TJM535" s="1"/>
      <c r="TJN535" s="1"/>
      <c r="TJO535" s="1"/>
      <c r="TJP535" s="1"/>
      <c r="TJQ535" s="1"/>
      <c r="TJR535" s="1"/>
      <c r="TJS535" s="1"/>
      <c r="TJT535" s="1"/>
      <c r="TJU535" s="1"/>
      <c r="TJV535" s="1"/>
      <c r="TJW535" s="1"/>
      <c r="TJX535" s="1"/>
      <c r="TJY535" s="1"/>
      <c r="TJZ535" s="1"/>
      <c r="TKA535" s="1"/>
      <c r="TKB535" s="1"/>
      <c r="TKC535" s="1"/>
      <c r="TKD535" s="1"/>
      <c r="TKE535" s="1"/>
      <c r="TKF535" s="1"/>
      <c r="TKG535" s="1"/>
      <c r="TKH535" s="1"/>
      <c r="TKI535" s="1"/>
      <c r="TKJ535" s="1"/>
      <c r="TKK535" s="1"/>
      <c r="TKL535" s="1"/>
      <c r="TKM535" s="1"/>
      <c r="TKN535" s="1"/>
      <c r="TKO535" s="1"/>
      <c r="TKP535" s="1"/>
      <c r="TKQ535" s="1"/>
      <c r="TKR535" s="1"/>
      <c r="TKS535" s="1"/>
      <c r="TKT535" s="1"/>
      <c r="TKU535" s="1"/>
      <c r="TKV535" s="1"/>
      <c r="TKW535" s="1"/>
      <c r="TKX535" s="1"/>
      <c r="TKY535" s="1"/>
      <c r="TKZ535" s="1"/>
      <c r="TLA535" s="1"/>
      <c r="TLB535" s="1"/>
      <c r="TLC535" s="1"/>
      <c r="TLD535" s="1"/>
      <c r="TLE535" s="1"/>
      <c r="TLF535" s="1"/>
      <c r="TLG535" s="1"/>
      <c r="TLH535" s="1"/>
      <c r="TLI535" s="1"/>
      <c r="TLJ535" s="1"/>
      <c r="TLK535" s="1"/>
      <c r="TLL535" s="1"/>
      <c r="TLM535" s="1"/>
      <c r="TLN535" s="1"/>
      <c r="TLO535" s="1"/>
      <c r="TLP535" s="1"/>
      <c r="TLQ535" s="1"/>
      <c r="TLR535" s="1"/>
      <c r="TLS535" s="1"/>
      <c r="TLT535" s="1"/>
      <c r="TLU535" s="1"/>
      <c r="TLV535" s="1"/>
      <c r="TLW535" s="1"/>
      <c r="TLX535" s="1"/>
      <c r="TLY535" s="1"/>
      <c r="TLZ535" s="1"/>
      <c r="TMA535" s="1"/>
      <c r="TMB535" s="1"/>
      <c r="TMC535" s="1"/>
      <c r="TMD535" s="1"/>
      <c r="TME535" s="1"/>
      <c r="TMF535" s="1"/>
      <c r="TMG535" s="1"/>
      <c r="TMH535" s="1"/>
      <c r="TMI535" s="1"/>
      <c r="TMJ535" s="1"/>
      <c r="TMK535" s="1"/>
      <c r="TML535" s="1"/>
      <c r="TMM535" s="1"/>
      <c r="TMN535" s="1"/>
      <c r="TMO535" s="1"/>
      <c r="TMP535" s="1"/>
      <c r="TMQ535" s="1"/>
      <c r="TMR535" s="1"/>
      <c r="TMS535" s="1"/>
      <c r="TMT535" s="1"/>
      <c r="TMU535" s="1"/>
      <c r="TMV535" s="1"/>
      <c r="TMW535" s="1"/>
      <c r="TMX535" s="1"/>
      <c r="TMY535" s="1"/>
      <c r="TMZ535" s="1"/>
      <c r="TNA535" s="1"/>
      <c r="TNB535" s="1"/>
      <c r="TNC535" s="1"/>
      <c r="TND535" s="1"/>
      <c r="TNE535" s="1"/>
      <c r="TNF535" s="1"/>
      <c r="TNG535" s="1"/>
      <c r="TNH535" s="1"/>
      <c r="TNI535" s="1"/>
      <c r="TNJ535" s="1"/>
      <c r="TNK535" s="1"/>
      <c r="TNL535" s="1"/>
      <c r="TNM535" s="1"/>
      <c r="TNN535" s="1"/>
      <c r="TNO535" s="1"/>
      <c r="TNP535" s="1"/>
      <c r="TNQ535" s="1"/>
      <c r="TNR535" s="1"/>
      <c r="TNS535" s="1"/>
      <c r="TNT535" s="1"/>
      <c r="TNU535" s="1"/>
      <c r="TNV535" s="1"/>
      <c r="TNW535" s="1"/>
      <c r="TNX535" s="1"/>
      <c r="TNY535" s="1"/>
      <c r="TNZ535" s="1"/>
      <c r="TOA535" s="1"/>
      <c r="TOB535" s="1"/>
      <c r="TOC535" s="1"/>
      <c r="TOD535" s="1"/>
      <c r="TOE535" s="1"/>
      <c r="TOF535" s="1"/>
      <c r="TOG535" s="1"/>
      <c r="TOH535" s="1"/>
      <c r="TOI535" s="1"/>
      <c r="TOJ535" s="1"/>
      <c r="TOK535" s="1"/>
      <c r="TOL535" s="1"/>
      <c r="TOM535" s="1"/>
      <c r="TON535" s="1"/>
      <c r="TOO535" s="1"/>
      <c r="TOP535" s="1"/>
      <c r="TOQ535" s="1"/>
      <c r="TOR535" s="1"/>
      <c r="TOS535" s="1"/>
      <c r="TOT535" s="1"/>
      <c r="TOU535" s="1"/>
      <c r="TOV535" s="1"/>
      <c r="TOW535" s="1"/>
      <c r="TOX535" s="1"/>
      <c r="TOY535" s="1"/>
      <c r="TOZ535" s="1"/>
      <c r="TPA535" s="1"/>
      <c r="TPB535" s="1"/>
      <c r="TPC535" s="1"/>
      <c r="TPD535" s="1"/>
      <c r="TPE535" s="1"/>
      <c r="TPF535" s="1"/>
      <c r="TPG535" s="1"/>
      <c r="TPH535" s="1"/>
      <c r="TPI535" s="1"/>
      <c r="TPJ535" s="1"/>
      <c r="TPK535" s="1"/>
      <c r="TPL535" s="1"/>
      <c r="TPM535" s="1"/>
      <c r="TPN535" s="1"/>
      <c r="TPO535" s="1"/>
      <c r="TPP535" s="1"/>
      <c r="TPQ535" s="1"/>
      <c r="TPR535" s="1"/>
      <c r="TPS535" s="1"/>
      <c r="TPT535" s="1"/>
      <c r="TPU535" s="1"/>
      <c r="TPV535" s="1"/>
      <c r="TPW535" s="1"/>
      <c r="TPX535" s="1"/>
      <c r="TPY535" s="1"/>
      <c r="TPZ535" s="1"/>
      <c r="TQA535" s="1"/>
      <c r="TQB535" s="1"/>
      <c r="TQC535" s="1"/>
      <c r="TQD535" s="1"/>
      <c r="TQE535" s="1"/>
      <c r="TQF535" s="1"/>
      <c r="TQG535" s="1"/>
      <c r="TQH535" s="1"/>
      <c r="TQI535" s="1"/>
      <c r="TQJ535" s="1"/>
      <c r="TQK535" s="1"/>
      <c r="TQL535" s="1"/>
      <c r="TQM535" s="1"/>
      <c r="TQN535" s="1"/>
      <c r="TQO535" s="1"/>
      <c r="TQP535" s="1"/>
      <c r="TQQ535" s="1"/>
      <c r="TQR535" s="1"/>
      <c r="TQS535" s="1"/>
      <c r="TQT535" s="1"/>
      <c r="TQU535" s="1"/>
      <c r="TQV535" s="1"/>
      <c r="TQW535" s="1"/>
      <c r="TQX535" s="1"/>
      <c r="TQY535" s="1"/>
      <c r="TQZ535" s="1"/>
      <c r="TRA535" s="1"/>
      <c r="TRB535" s="1"/>
      <c r="TRC535" s="1"/>
      <c r="TRD535" s="1"/>
      <c r="TRE535" s="1"/>
      <c r="TRF535" s="1"/>
      <c r="TRG535" s="1"/>
      <c r="TRH535" s="1"/>
      <c r="TRI535" s="1"/>
      <c r="TRJ535" s="1"/>
      <c r="TRK535" s="1"/>
      <c r="TRL535" s="1"/>
      <c r="TRM535" s="1"/>
      <c r="TRN535" s="1"/>
      <c r="TRO535" s="1"/>
      <c r="TRP535" s="1"/>
      <c r="TRQ535" s="1"/>
      <c r="TRR535" s="1"/>
      <c r="TRS535" s="1"/>
      <c r="TRT535" s="1"/>
      <c r="TRU535" s="1"/>
      <c r="TRV535" s="1"/>
      <c r="TRW535" s="1"/>
      <c r="TRX535" s="1"/>
      <c r="TRY535" s="1"/>
      <c r="TRZ535" s="1"/>
      <c r="TSA535" s="1"/>
      <c r="TSB535" s="1"/>
      <c r="TSC535" s="1"/>
      <c r="TSD535" s="1"/>
      <c r="TSE535" s="1"/>
      <c r="TSF535" s="1"/>
      <c r="TSG535" s="1"/>
      <c r="TSH535" s="1"/>
      <c r="TSI535" s="1"/>
      <c r="TSJ535" s="1"/>
      <c r="TSK535" s="1"/>
      <c r="TSL535" s="1"/>
      <c r="TSM535" s="1"/>
      <c r="TSN535" s="1"/>
      <c r="TSO535" s="1"/>
      <c r="TSP535" s="1"/>
      <c r="TSQ535" s="1"/>
      <c r="TSR535" s="1"/>
      <c r="TSS535" s="1"/>
      <c r="TST535" s="1"/>
      <c r="TSU535" s="1"/>
      <c r="TSV535" s="1"/>
      <c r="TSW535" s="1"/>
      <c r="TSX535" s="1"/>
      <c r="TSY535" s="1"/>
      <c r="TSZ535" s="1"/>
      <c r="TTA535" s="1"/>
      <c r="TTB535" s="1"/>
      <c r="TTC535" s="1"/>
      <c r="TTD535" s="1"/>
      <c r="TTE535" s="1"/>
      <c r="TTF535" s="1"/>
      <c r="TTG535" s="1"/>
      <c r="TTH535" s="1"/>
      <c r="TTI535" s="1"/>
      <c r="TTJ535" s="1"/>
      <c r="TTK535" s="1"/>
      <c r="TTL535" s="1"/>
      <c r="TTM535" s="1"/>
      <c r="TTN535" s="1"/>
      <c r="TTO535" s="1"/>
      <c r="TTP535" s="1"/>
      <c r="TTQ535" s="1"/>
      <c r="TTR535" s="1"/>
      <c r="TTS535" s="1"/>
      <c r="TTT535" s="1"/>
      <c r="TTU535" s="1"/>
      <c r="TTV535" s="1"/>
      <c r="TTW535" s="1"/>
      <c r="TTX535" s="1"/>
      <c r="TTY535" s="1"/>
      <c r="TTZ535" s="1"/>
      <c r="TUA535" s="1"/>
      <c r="TUB535" s="1"/>
      <c r="TUC535" s="1"/>
      <c r="TUD535" s="1"/>
      <c r="TUE535" s="1"/>
      <c r="TUF535" s="1"/>
      <c r="TUG535" s="1"/>
      <c r="TUH535" s="1"/>
      <c r="TUI535" s="1"/>
      <c r="TUJ535" s="1"/>
      <c r="TUK535" s="1"/>
      <c r="TUL535" s="1"/>
      <c r="TUM535" s="1"/>
      <c r="TUN535" s="1"/>
      <c r="TUO535" s="1"/>
      <c r="TUP535" s="1"/>
      <c r="TUQ535" s="1"/>
      <c r="TUR535" s="1"/>
      <c r="TUS535" s="1"/>
      <c r="TUT535" s="1"/>
      <c r="TUU535" s="1"/>
      <c r="TUV535" s="1"/>
      <c r="TUW535" s="1"/>
      <c r="TUX535" s="1"/>
      <c r="TUY535" s="1"/>
      <c r="TUZ535" s="1"/>
      <c r="TVA535" s="1"/>
      <c r="TVB535" s="1"/>
      <c r="TVC535" s="1"/>
      <c r="TVD535" s="1"/>
      <c r="TVE535" s="1"/>
      <c r="TVF535" s="1"/>
      <c r="TVG535" s="1"/>
      <c r="TVH535" s="1"/>
      <c r="TVI535" s="1"/>
      <c r="TVJ535" s="1"/>
      <c r="TVK535" s="1"/>
      <c r="TVL535" s="1"/>
      <c r="TVM535" s="1"/>
      <c r="TVN535" s="1"/>
      <c r="TVO535" s="1"/>
      <c r="TVP535" s="1"/>
      <c r="TVQ535" s="1"/>
      <c r="TVR535" s="1"/>
      <c r="TVS535" s="1"/>
      <c r="TVT535" s="1"/>
      <c r="TVU535" s="1"/>
      <c r="TVV535" s="1"/>
      <c r="TVW535" s="1"/>
      <c r="TVX535" s="1"/>
      <c r="TVY535" s="1"/>
      <c r="TVZ535" s="1"/>
      <c r="TWA535" s="1"/>
      <c r="TWB535" s="1"/>
      <c r="TWC535" s="1"/>
      <c r="TWD535" s="1"/>
      <c r="TWE535" s="1"/>
      <c r="TWF535" s="1"/>
      <c r="TWG535" s="1"/>
      <c r="TWH535" s="1"/>
      <c r="TWI535" s="1"/>
      <c r="TWJ535" s="1"/>
      <c r="TWK535" s="1"/>
      <c r="TWL535" s="1"/>
      <c r="TWM535" s="1"/>
      <c r="TWN535" s="1"/>
      <c r="TWO535" s="1"/>
      <c r="TWP535" s="1"/>
      <c r="TWQ535" s="1"/>
      <c r="TWR535" s="1"/>
      <c r="TWS535" s="1"/>
      <c r="TWT535" s="1"/>
      <c r="TWU535" s="1"/>
      <c r="TWV535" s="1"/>
      <c r="TWW535" s="1"/>
      <c r="TWX535" s="1"/>
      <c r="TWY535" s="1"/>
      <c r="TWZ535" s="1"/>
      <c r="TXA535" s="1"/>
      <c r="TXB535" s="1"/>
      <c r="TXC535" s="1"/>
      <c r="TXD535" s="1"/>
      <c r="TXE535" s="1"/>
      <c r="TXF535" s="1"/>
      <c r="TXG535" s="1"/>
      <c r="TXH535" s="1"/>
      <c r="TXI535" s="1"/>
      <c r="TXJ535" s="1"/>
      <c r="TXK535" s="1"/>
      <c r="TXL535" s="1"/>
      <c r="TXM535" s="1"/>
      <c r="TXN535" s="1"/>
      <c r="TXO535" s="1"/>
      <c r="TXP535" s="1"/>
      <c r="TXQ535" s="1"/>
      <c r="TXR535" s="1"/>
      <c r="TXS535" s="1"/>
      <c r="TXT535" s="1"/>
      <c r="TXU535" s="1"/>
      <c r="TXV535" s="1"/>
      <c r="TXW535" s="1"/>
      <c r="TXX535" s="1"/>
      <c r="TXY535" s="1"/>
      <c r="TXZ535" s="1"/>
      <c r="TYA535" s="1"/>
      <c r="TYB535" s="1"/>
      <c r="TYC535" s="1"/>
      <c r="TYD535" s="1"/>
      <c r="TYE535" s="1"/>
      <c r="TYF535" s="1"/>
      <c r="TYG535" s="1"/>
      <c r="TYH535" s="1"/>
      <c r="TYI535" s="1"/>
      <c r="TYJ535" s="1"/>
      <c r="TYK535" s="1"/>
      <c r="TYL535" s="1"/>
      <c r="TYM535" s="1"/>
      <c r="TYN535" s="1"/>
      <c r="TYO535" s="1"/>
      <c r="TYP535" s="1"/>
      <c r="TYQ535" s="1"/>
      <c r="TYR535" s="1"/>
      <c r="TYS535" s="1"/>
      <c r="TYT535" s="1"/>
      <c r="TYU535" s="1"/>
      <c r="TYV535" s="1"/>
      <c r="TYW535" s="1"/>
      <c r="TYX535" s="1"/>
      <c r="TYY535" s="1"/>
      <c r="TYZ535" s="1"/>
      <c r="TZA535" s="1"/>
      <c r="TZB535" s="1"/>
      <c r="TZC535" s="1"/>
      <c r="TZD535" s="1"/>
      <c r="TZE535" s="1"/>
      <c r="TZF535" s="1"/>
      <c r="TZG535" s="1"/>
      <c r="TZH535" s="1"/>
      <c r="TZI535" s="1"/>
      <c r="TZJ535" s="1"/>
      <c r="TZK535" s="1"/>
      <c r="TZL535" s="1"/>
      <c r="TZM535" s="1"/>
      <c r="TZN535" s="1"/>
      <c r="TZO535" s="1"/>
      <c r="TZP535" s="1"/>
      <c r="TZQ535" s="1"/>
      <c r="TZR535" s="1"/>
      <c r="TZS535" s="1"/>
      <c r="TZT535" s="1"/>
      <c r="TZU535" s="1"/>
      <c r="TZV535" s="1"/>
      <c r="TZW535" s="1"/>
      <c r="TZX535" s="1"/>
      <c r="TZY535" s="1"/>
      <c r="TZZ535" s="1"/>
      <c r="UAA535" s="1"/>
      <c r="UAB535" s="1"/>
      <c r="UAC535" s="1"/>
      <c r="UAD535" s="1"/>
      <c r="UAE535" s="1"/>
      <c r="UAF535" s="1"/>
      <c r="UAG535" s="1"/>
      <c r="UAH535" s="1"/>
      <c r="UAI535" s="1"/>
      <c r="UAJ535" s="1"/>
      <c r="UAK535" s="1"/>
      <c r="UAL535" s="1"/>
      <c r="UAM535" s="1"/>
      <c r="UAN535" s="1"/>
      <c r="UAO535" s="1"/>
      <c r="UAP535" s="1"/>
      <c r="UAQ535" s="1"/>
      <c r="UAR535" s="1"/>
      <c r="UAS535" s="1"/>
      <c r="UAT535" s="1"/>
      <c r="UAU535" s="1"/>
      <c r="UAV535" s="1"/>
      <c r="UAW535" s="1"/>
      <c r="UAX535" s="1"/>
      <c r="UAY535" s="1"/>
      <c r="UAZ535" s="1"/>
      <c r="UBA535" s="1"/>
      <c r="UBB535" s="1"/>
      <c r="UBC535" s="1"/>
      <c r="UBD535" s="1"/>
      <c r="UBE535" s="1"/>
      <c r="UBF535" s="1"/>
      <c r="UBG535" s="1"/>
      <c r="UBH535" s="1"/>
      <c r="UBI535" s="1"/>
      <c r="UBJ535" s="1"/>
      <c r="UBK535" s="1"/>
      <c r="UBL535" s="1"/>
      <c r="UBM535" s="1"/>
      <c r="UBN535" s="1"/>
      <c r="UBO535" s="1"/>
      <c r="UBP535" s="1"/>
      <c r="UBQ535" s="1"/>
      <c r="UBR535" s="1"/>
      <c r="UBS535" s="1"/>
      <c r="UBT535" s="1"/>
      <c r="UBU535" s="1"/>
      <c r="UBV535" s="1"/>
      <c r="UBW535" s="1"/>
      <c r="UBX535" s="1"/>
      <c r="UBY535" s="1"/>
      <c r="UBZ535" s="1"/>
      <c r="UCA535" s="1"/>
      <c r="UCB535" s="1"/>
      <c r="UCC535" s="1"/>
      <c r="UCD535" s="1"/>
      <c r="UCE535" s="1"/>
      <c r="UCF535" s="1"/>
      <c r="UCG535" s="1"/>
      <c r="UCH535" s="1"/>
      <c r="UCI535" s="1"/>
      <c r="UCJ535" s="1"/>
      <c r="UCK535" s="1"/>
      <c r="UCL535" s="1"/>
      <c r="UCM535" s="1"/>
      <c r="UCN535" s="1"/>
      <c r="UCO535" s="1"/>
      <c r="UCP535" s="1"/>
      <c r="UCQ535" s="1"/>
      <c r="UCR535" s="1"/>
      <c r="UCS535" s="1"/>
      <c r="UCT535" s="1"/>
      <c r="UCU535" s="1"/>
      <c r="UCV535" s="1"/>
      <c r="UCW535" s="1"/>
      <c r="UCX535" s="1"/>
      <c r="UCY535" s="1"/>
      <c r="UCZ535" s="1"/>
      <c r="UDA535" s="1"/>
      <c r="UDB535" s="1"/>
      <c r="UDC535" s="1"/>
      <c r="UDD535" s="1"/>
      <c r="UDE535" s="1"/>
      <c r="UDF535" s="1"/>
      <c r="UDG535" s="1"/>
      <c r="UDH535" s="1"/>
      <c r="UDI535" s="1"/>
      <c r="UDJ535" s="1"/>
      <c r="UDK535" s="1"/>
      <c r="UDL535" s="1"/>
      <c r="UDM535" s="1"/>
      <c r="UDN535" s="1"/>
      <c r="UDO535" s="1"/>
      <c r="UDP535" s="1"/>
      <c r="UDQ535" s="1"/>
      <c r="UDR535" s="1"/>
      <c r="UDS535" s="1"/>
      <c r="UDT535" s="1"/>
      <c r="UDU535" s="1"/>
      <c r="UDV535" s="1"/>
      <c r="UDW535" s="1"/>
      <c r="UDX535" s="1"/>
      <c r="UDY535" s="1"/>
      <c r="UDZ535" s="1"/>
      <c r="UEA535" s="1"/>
      <c r="UEB535" s="1"/>
      <c r="UEC535" s="1"/>
      <c r="UED535" s="1"/>
      <c r="UEE535" s="1"/>
      <c r="UEF535" s="1"/>
      <c r="UEG535" s="1"/>
      <c r="UEH535" s="1"/>
      <c r="UEI535" s="1"/>
      <c r="UEJ535" s="1"/>
      <c r="UEK535" s="1"/>
      <c r="UEL535" s="1"/>
      <c r="UEM535" s="1"/>
      <c r="UEN535" s="1"/>
      <c r="UEO535" s="1"/>
      <c r="UEP535" s="1"/>
      <c r="UEQ535" s="1"/>
      <c r="UER535" s="1"/>
      <c r="UES535" s="1"/>
      <c r="UET535" s="1"/>
      <c r="UEU535" s="1"/>
      <c r="UEV535" s="1"/>
      <c r="UEW535" s="1"/>
      <c r="UEX535" s="1"/>
      <c r="UEY535" s="1"/>
      <c r="UEZ535" s="1"/>
      <c r="UFA535" s="1"/>
      <c r="UFB535" s="1"/>
      <c r="UFC535" s="1"/>
      <c r="UFD535" s="1"/>
      <c r="UFE535" s="1"/>
      <c r="UFF535" s="1"/>
      <c r="UFG535" s="1"/>
      <c r="UFH535" s="1"/>
      <c r="UFI535" s="1"/>
      <c r="UFJ535" s="1"/>
      <c r="UFK535" s="1"/>
      <c r="UFL535" s="1"/>
      <c r="UFM535" s="1"/>
      <c r="UFN535" s="1"/>
      <c r="UFO535" s="1"/>
      <c r="UFP535" s="1"/>
      <c r="UFQ535" s="1"/>
      <c r="UFR535" s="1"/>
      <c r="UFS535" s="1"/>
      <c r="UFT535" s="1"/>
      <c r="UFU535" s="1"/>
      <c r="UFV535" s="1"/>
      <c r="UFW535" s="1"/>
      <c r="UFX535" s="1"/>
      <c r="UFY535" s="1"/>
      <c r="UFZ535" s="1"/>
      <c r="UGA535" s="1"/>
      <c r="UGB535" s="1"/>
      <c r="UGC535" s="1"/>
      <c r="UGD535" s="1"/>
      <c r="UGE535" s="1"/>
      <c r="UGF535" s="1"/>
      <c r="UGG535" s="1"/>
      <c r="UGH535" s="1"/>
      <c r="UGI535" s="1"/>
      <c r="UGJ535" s="1"/>
      <c r="UGK535" s="1"/>
      <c r="UGL535" s="1"/>
      <c r="UGM535" s="1"/>
      <c r="UGN535" s="1"/>
      <c r="UGO535" s="1"/>
      <c r="UGP535" s="1"/>
      <c r="UGQ535" s="1"/>
      <c r="UGR535" s="1"/>
      <c r="UGS535" s="1"/>
      <c r="UGT535" s="1"/>
      <c r="UGU535" s="1"/>
      <c r="UGV535" s="1"/>
      <c r="UGW535" s="1"/>
      <c r="UGX535" s="1"/>
      <c r="UGY535" s="1"/>
      <c r="UGZ535" s="1"/>
      <c r="UHA535" s="1"/>
      <c r="UHB535" s="1"/>
      <c r="UHC535" s="1"/>
      <c r="UHD535" s="1"/>
      <c r="UHE535" s="1"/>
      <c r="UHF535" s="1"/>
      <c r="UHG535" s="1"/>
      <c r="UHH535" s="1"/>
      <c r="UHI535" s="1"/>
      <c r="UHJ535" s="1"/>
      <c r="UHK535" s="1"/>
      <c r="UHL535" s="1"/>
      <c r="UHM535" s="1"/>
      <c r="UHN535" s="1"/>
      <c r="UHO535" s="1"/>
      <c r="UHP535" s="1"/>
      <c r="UHQ535" s="1"/>
      <c r="UHR535" s="1"/>
      <c r="UHS535" s="1"/>
      <c r="UHT535" s="1"/>
      <c r="UHU535" s="1"/>
      <c r="UHV535" s="1"/>
      <c r="UHW535" s="1"/>
      <c r="UHX535" s="1"/>
      <c r="UHY535" s="1"/>
      <c r="UHZ535" s="1"/>
      <c r="UIA535" s="1"/>
      <c r="UIB535" s="1"/>
      <c r="UIC535" s="1"/>
      <c r="UID535" s="1"/>
      <c r="UIE535" s="1"/>
      <c r="UIF535" s="1"/>
      <c r="UIG535" s="1"/>
      <c r="UIH535" s="1"/>
      <c r="UII535" s="1"/>
      <c r="UIJ535" s="1"/>
      <c r="UIK535" s="1"/>
      <c r="UIL535" s="1"/>
      <c r="UIM535" s="1"/>
      <c r="UIN535" s="1"/>
      <c r="UIO535" s="1"/>
      <c r="UIP535" s="1"/>
      <c r="UIQ535" s="1"/>
      <c r="UIR535" s="1"/>
      <c r="UIS535" s="1"/>
      <c r="UIT535" s="1"/>
      <c r="UIU535" s="1"/>
      <c r="UIV535" s="1"/>
      <c r="UIW535" s="1"/>
      <c r="UIX535" s="1"/>
      <c r="UIY535" s="1"/>
      <c r="UIZ535" s="1"/>
      <c r="UJA535" s="1"/>
      <c r="UJB535" s="1"/>
      <c r="UJC535" s="1"/>
      <c r="UJD535" s="1"/>
      <c r="UJE535" s="1"/>
      <c r="UJF535" s="1"/>
      <c r="UJG535" s="1"/>
      <c r="UJH535" s="1"/>
      <c r="UJI535" s="1"/>
      <c r="UJJ535" s="1"/>
      <c r="UJK535" s="1"/>
      <c r="UJL535" s="1"/>
      <c r="UJM535" s="1"/>
      <c r="UJN535" s="1"/>
      <c r="UJO535" s="1"/>
      <c r="UJP535" s="1"/>
      <c r="UJQ535" s="1"/>
      <c r="UJR535" s="1"/>
      <c r="UJS535" s="1"/>
      <c r="UJT535" s="1"/>
      <c r="UJU535" s="1"/>
      <c r="UJV535" s="1"/>
      <c r="UJW535" s="1"/>
      <c r="UJX535" s="1"/>
      <c r="UJY535" s="1"/>
      <c r="UJZ535" s="1"/>
      <c r="UKA535" s="1"/>
      <c r="UKB535" s="1"/>
      <c r="UKC535" s="1"/>
      <c r="UKD535" s="1"/>
      <c r="UKE535" s="1"/>
      <c r="UKF535" s="1"/>
      <c r="UKG535" s="1"/>
      <c r="UKH535" s="1"/>
      <c r="UKI535" s="1"/>
      <c r="UKJ535" s="1"/>
      <c r="UKK535" s="1"/>
      <c r="UKL535" s="1"/>
      <c r="UKM535" s="1"/>
      <c r="UKN535" s="1"/>
      <c r="UKO535" s="1"/>
      <c r="UKP535" s="1"/>
      <c r="UKQ535" s="1"/>
      <c r="UKR535" s="1"/>
      <c r="UKS535" s="1"/>
      <c r="UKT535" s="1"/>
      <c r="UKU535" s="1"/>
      <c r="UKV535" s="1"/>
      <c r="UKW535" s="1"/>
      <c r="UKX535" s="1"/>
      <c r="UKY535" s="1"/>
      <c r="UKZ535" s="1"/>
      <c r="ULA535" s="1"/>
      <c r="ULB535" s="1"/>
      <c r="ULC535" s="1"/>
      <c r="ULD535" s="1"/>
      <c r="ULE535" s="1"/>
      <c r="ULF535" s="1"/>
      <c r="ULG535" s="1"/>
      <c r="ULH535" s="1"/>
      <c r="ULI535" s="1"/>
      <c r="ULJ535" s="1"/>
      <c r="ULK535" s="1"/>
      <c r="ULL535" s="1"/>
      <c r="ULM535" s="1"/>
      <c r="ULN535" s="1"/>
      <c r="ULO535" s="1"/>
      <c r="ULP535" s="1"/>
      <c r="ULQ535" s="1"/>
      <c r="ULR535" s="1"/>
      <c r="ULS535" s="1"/>
      <c r="ULT535" s="1"/>
      <c r="ULU535" s="1"/>
      <c r="ULV535" s="1"/>
      <c r="ULW535" s="1"/>
      <c r="ULX535" s="1"/>
      <c r="ULY535" s="1"/>
      <c r="ULZ535" s="1"/>
      <c r="UMA535" s="1"/>
      <c r="UMB535" s="1"/>
      <c r="UMC535" s="1"/>
      <c r="UMD535" s="1"/>
      <c r="UME535" s="1"/>
      <c r="UMF535" s="1"/>
      <c r="UMG535" s="1"/>
      <c r="UMH535" s="1"/>
      <c r="UMI535" s="1"/>
      <c r="UMJ535" s="1"/>
      <c r="UMK535" s="1"/>
      <c r="UML535" s="1"/>
      <c r="UMM535" s="1"/>
      <c r="UMN535" s="1"/>
      <c r="UMO535" s="1"/>
      <c r="UMP535" s="1"/>
      <c r="UMQ535" s="1"/>
      <c r="UMR535" s="1"/>
      <c r="UMS535" s="1"/>
      <c r="UMT535" s="1"/>
      <c r="UMU535" s="1"/>
      <c r="UMV535" s="1"/>
      <c r="UMW535" s="1"/>
      <c r="UMX535" s="1"/>
      <c r="UMY535" s="1"/>
      <c r="UMZ535" s="1"/>
      <c r="UNA535" s="1"/>
      <c r="UNB535" s="1"/>
      <c r="UNC535" s="1"/>
      <c r="UND535" s="1"/>
      <c r="UNE535" s="1"/>
      <c r="UNF535" s="1"/>
      <c r="UNG535" s="1"/>
      <c r="UNH535" s="1"/>
      <c r="UNI535" s="1"/>
      <c r="UNJ535" s="1"/>
      <c r="UNK535" s="1"/>
      <c r="UNL535" s="1"/>
      <c r="UNM535" s="1"/>
      <c r="UNN535" s="1"/>
      <c r="UNO535" s="1"/>
      <c r="UNP535" s="1"/>
      <c r="UNQ535" s="1"/>
      <c r="UNR535" s="1"/>
      <c r="UNS535" s="1"/>
      <c r="UNT535" s="1"/>
      <c r="UNU535" s="1"/>
      <c r="UNV535" s="1"/>
      <c r="UNW535" s="1"/>
      <c r="UNX535" s="1"/>
      <c r="UNY535" s="1"/>
      <c r="UNZ535" s="1"/>
      <c r="UOA535" s="1"/>
      <c r="UOB535" s="1"/>
      <c r="UOC535" s="1"/>
      <c r="UOD535" s="1"/>
      <c r="UOE535" s="1"/>
      <c r="UOF535" s="1"/>
      <c r="UOG535" s="1"/>
      <c r="UOH535" s="1"/>
      <c r="UOI535" s="1"/>
      <c r="UOJ535" s="1"/>
      <c r="UOK535" s="1"/>
      <c r="UOL535" s="1"/>
      <c r="UOM535" s="1"/>
      <c r="UON535" s="1"/>
      <c r="UOO535" s="1"/>
      <c r="UOP535" s="1"/>
      <c r="UOQ535" s="1"/>
      <c r="UOR535" s="1"/>
      <c r="UOS535" s="1"/>
      <c r="UOT535" s="1"/>
      <c r="UOU535" s="1"/>
      <c r="UOV535" s="1"/>
      <c r="UOW535" s="1"/>
      <c r="UOX535" s="1"/>
      <c r="UOY535" s="1"/>
      <c r="UOZ535" s="1"/>
      <c r="UPA535" s="1"/>
      <c r="UPB535" s="1"/>
      <c r="UPC535" s="1"/>
      <c r="UPD535" s="1"/>
      <c r="UPE535" s="1"/>
      <c r="UPF535" s="1"/>
      <c r="UPG535" s="1"/>
      <c r="UPH535" s="1"/>
      <c r="UPI535" s="1"/>
      <c r="UPJ535" s="1"/>
      <c r="UPK535" s="1"/>
      <c r="UPL535" s="1"/>
      <c r="UPM535" s="1"/>
      <c r="UPN535" s="1"/>
      <c r="UPO535" s="1"/>
      <c r="UPP535" s="1"/>
      <c r="UPQ535" s="1"/>
      <c r="UPR535" s="1"/>
      <c r="UPS535" s="1"/>
      <c r="UPT535" s="1"/>
      <c r="UPU535" s="1"/>
      <c r="UPV535" s="1"/>
      <c r="UPW535" s="1"/>
      <c r="UPX535" s="1"/>
      <c r="UPY535" s="1"/>
      <c r="UPZ535" s="1"/>
      <c r="UQA535" s="1"/>
      <c r="UQB535" s="1"/>
      <c r="UQC535" s="1"/>
      <c r="UQD535" s="1"/>
      <c r="UQE535" s="1"/>
      <c r="UQF535" s="1"/>
      <c r="UQG535" s="1"/>
      <c r="UQH535" s="1"/>
      <c r="UQI535" s="1"/>
      <c r="UQJ535" s="1"/>
      <c r="UQK535" s="1"/>
      <c r="UQL535" s="1"/>
      <c r="UQM535" s="1"/>
      <c r="UQN535" s="1"/>
      <c r="UQO535" s="1"/>
      <c r="UQP535" s="1"/>
      <c r="UQQ535" s="1"/>
      <c r="UQR535" s="1"/>
      <c r="UQS535" s="1"/>
      <c r="UQT535" s="1"/>
      <c r="UQU535" s="1"/>
      <c r="UQV535" s="1"/>
      <c r="UQW535" s="1"/>
      <c r="UQX535" s="1"/>
      <c r="UQY535" s="1"/>
      <c r="UQZ535" s="1"/>
      <c r="URA535" s="1"/>
      <c r="URB535" s="1"/>
      <c r="URC535" s="1"/>
      <c r="URD535" s="1"/>
      <c r="URE535" s="1"/>
      <c r="URF535" s="1"/>
      <c r="URG535" s="1"/>
      <c r="URH535" s="1"/>
      <c r="URI535" s="1"/>
      <c r="URJ535" s="1"/>
      <c r="URK535" s="1"/>
      <c r="URL535" s="1"/>
      <c r="URM535" s="1"/>
      <c r="URN535" s="1"/>
      <c r="URO535" s="1"/>
      <c r="URP535" s="1"/>
      <c r="URQ535" s="1"/>
      <c r="URR535" s="1"/>
      <c r="URS535" s="1"/>
      <c r="URT535" s="1"/>
      <c r="URU535" s="1"/>
      <c r="URV535" s="1"/>
      <c r="URW535" s="1"/>
      <c r="URX535" s="1"/>
      <c r="URY535" s="1"/>
      <c r="URZ535" s="1"/>
      <c r="USA535" s="1"/>
      <c r="USB535" s="1"/>
      <c r="USC535" s="1"/>
      <c r="USD535" s="1"/>
      <c r="USE535" s="1"/>
      <c r="USF535" s="1"/>
      <c r="USG535" s="1"/>
      <c r="USH535" s="1"/>
      <c r="USI535" s="1"/>
      <c r="USJ535" s="1"/>
      <c r="USK535" s="1"/>
      <c r="USL535" s="1"/>
      <c r="USM535" s="1"/>
      <c r="USN535" s="1"/>
      <c r="USO535" s="1"/>
      <c r="USP535" s="1"/>
      <c r="USQ535" s="1"/>
      <c r="USR535" s="1"/>
      <c r="USS535" s="1"/>
      <c r="UST535" s="1"/>
      <c r="USU535" s="1"/>
      <c r="USV535" s="1"/>
      <c r="USW535" s="1"/>
      <c r="USX535" s="1"/>
      <c r="USY535" s="1"/>
      <c r="USZ535" s="1"/>
      <c r="UTA535" s="1"/>
      <c r="UTB535" s="1"/>
      <c r="UTC535" s="1"/>
      <c r="UTD535" s="1"/>
      <c r="UTE535" s="1"/>
      <c r="UTF535" s="1"/>
      <c r="UTG535" s="1"/>
      <c r="UTH535" s="1"/>
      <c r="UTI535" s="1"/>
      <c r="UTJ535" s="1"/>
      <c r="UTK535" s="1"/>
      <c r="UTL535" s="1"/>
      <c r="UTM535" s="1"/>
      <c r="UTN535" s="1"/>
      <c r="UTO535" s="1"/>
      <c r="UTP535" s="1"/>
      <c r="UTQ535" s="1"/>
      <c r="UTR535" s="1"/>
      <c r="UTS535" s="1"/>
      <c r="UTT535" s="1"/>
      <c r="UTU535" s="1"/>
      <c r="UTV535" s="1"/>
      <c r="UTW535" s="1"/>
      <c r="UTX535" s="1"/>
      <c r="UTY535" s="1"/>
      <c r="UTZ535" s="1"/>
      <c r="UUA535" s="1"/>
      <c r="UUB535" s="1"/>
      <c r="UUC535" s="1"/>
      <c r="UUD535" s="1"/>
      <c r="UUE535" s="1"/>
      <c r="UUF535" s="1"/>
      <c r="UUG535" s="1"/>
      <c r="UUH535" s="1"/>
      <c r="UUI535" s="1"/>
      <c r="UUJ535" s="1"/>
      <c r="UUK535" s="1"/>
      <c r="UUL535" s="1"/>
      <c r="UUM535" s="1"/>
      <c r="UUN535" s="1"/>
      <c r="UUO535" s="1"/>
      <c r="UUP535" s="1"/>
      <c r="UUQ535" s="1"/>
      <c r="UUR535" s="1"/>
      <c r="UUS535" s="1"/>
      <c r="UUT535" s="1"/>
      <c r="UUU535" s="1"/>
      <c r="UUV535" s="1"/>
      <c r="UUW535" s="1"/>
      <c r="UUX535" s="1"/>
      <c r="UUY535" s="1"/>
      <c r="UUZ535" s="1"/>
      <c r="UVA535" s="1"/>
      <c r="UVB535" s="1"/>
      <c r="UVC535" s="1"/>
      <c r="UVD535" s="1"/>
      <c r="UVE535" s="1"/>
      <c r="UVF535" s="1"/>
      <c r="UVG535" s="1"/>
      <c r="UVH535" s="1"/>
      <c r="UVI535" s="1"/>
      <c r="UVJ535" s="1"/>
      <c r="UVK535" s="1"/>
      <c r="UVL535" s="1"/>
      <c r="UVM535" s="1"/>
      <c r="UVN535" s="1"/>
      <c r="UVO535" s="1"/>
      <c r="UVP535" s="1"/>
      <c r="UVQ535" s="1"/>
      <c r="UVR535" s="1"/>
      <c r="UVS535" s="1"/>
      <c r="UVT535" s="1"/>
      <c r="UVU535" s="1"/>
      <c r="UVV535" s="1"/>
      <c r="UVW535" s="1"/>
      <c r="UVX535" s="1"/>
      <c r="UVY535" s="1"/>
      <c r="UVZ535" s="1"/>
      <c r="UWA535" s="1"/>
      <c r="UWB535" s="1"/>
      <c r="UWC535" s="1"/>
      <c r="UWD535" s="1"/>
      <c r="UWE535" s="1"/>
      <c r="UWF535" s="1"/>
      <c r="UWG535" s="1"/>
      <c r="UWH535" s="1"/>
      <c r="UWI535" s="1"/>
      <c r="UWJ535" s="1"/>
      <c r="UWK535" s="1"/>
      <c r="UWL535" s="1"/>
      <c r="UWM535" s="1"/>
      <c r="UWN535" s="1"/>
      <c r="UWO535" s="1"/>
      <c r="UWP535" s="1"/>
      <c r="UWQ535" s="1"/>
      <c r="UWR535" s="1"/>
      <c r="UWS535" s="1"/>
      <c r="UWT535" s="1"/>
      <c r="UWU535" s="1"/>
      <c r="UWV535" s="1"/>
      <c r="UWW535" s="1"/>
      <c r="UWX535" s="1"/>
      <c r="UWY535" s="1"/>
      <c r="UWZ535" s="1"/>
      <c r="UXA535" s="1"/>
      <c r="UXB535" s="1"/>
      <c r="UXC535" s="1"/>
      <c r="UXD535" s="1"/>
      <c r="UXE535" s="1"/>
      <c r="UXF535" s="1"/>
      <c r="UXG535" s="1"/>
      <c r="UXH535" s="1"/>
      <c r="UXI535" s="1"/>
      <c r="UXJ535" s="1"/>
      <c r="UXK535" s="1"/>
      <c r="UXL535" s="1"/>
      <c r="UXM535" s="1"/>
      <c r="UXN535" s="1"/>
      <c r="UXO535" s="1"/>
      <c r="UXP535" s="1"/>
      <c r="UXQ535" s="1"/>
      <c r="UXR535" s="1"/>
      <c r="UXS535" s="1"/>
      <c r="UXT535" s="1"/>
      <c r="UXU535" s="1"/>
      <c r="UXV535" s="1"/>
      <c r="UXW535" s="1"/>
      <c r="UXX535" s="1"/>
      <c r="UXY535" s="1"/>
      <c r="UXZ535" s="1"/>
      <c r="UYA535" s="1"/>
      <c r="UYB535" s="1"/>
      <c r="UYC535" s="1"/>
      <c r="UYD535" s="1"/>
      <c r="UYE535" s="1"/>
      <c r="UYF535" s="1"/>
      <c r="UYG535" s="1"/>
      <c r="UYH535" s="1"/>
      <c r="UYI535" s="1"/>
      <c r="UYJ535" s="1"/>
      <c r="UYK535" s="1"/>
      <c r="UYL535" s="1"/>
      <c r="UYM535" s="1"/>
      <c r="UYN535" s="1"/>
      <c r="UYO535" s="1"/>
      <c r="UYP535" s="1"/>
      <c r="UYQ535" s="1"/>
      <c r="UYR535" s="1"/>
      <c r="UYS535" s="1"/>
      <c r="UYT535" s="1"/>
      <c r="UYU535" s="1"/>
      <c r="UYV535" s="1"/>
      <c r="UYW535" s="1"/>
      <c r="UYX535" s="1"/>
      <c r="UYY535" s="1"/>
      <c r="UYZ535" s="1"/>
      <c r="UZA535" s="1"/>
      <c r="UZB535" s="1"/>
      <c r="UZC535" s="1"/>
      <c r="UZD535" s="1"/>
      <c r="UZE535" s="1"/>
      <c r="UZF535" s="1"/>
      <c r="UZG535" s="1"/>
      <c r="UZH535" s="1"/>
      <c r="UZI535" s="1"/>
      <c r="UZJ535" s="1"/>
      <c r="UZK535" s="1"/>
      <c r="UZL535" s="1"/>
      <c r="UZM535" s="1"/>
      <c r="UZN535" s="1"/>
      <c r="UZO535" s="1"/>
      <c r="UZP535" s="1"/>
      <c r="UZQ535" s="1"/>
      <c r="UZR535" s="1"/>
      <c r="UZS535" s="1"/>
      <c r="UZT535" s="1"/>
      <c r="UZU535" s="1"/>
      <c r="UZV535" s="1"/>
      <c r="UZW535" s="1"/>
      <c r="UZX535" s="1"/>
      <c r="UZY535" s="1"/>
      <c r="UZZ535" s="1"/>
      <c r="VAA535" s="1"/>
      <c r="VAB535" s="1"/>
      <c r="VAC535" s="1"/>
      <c r="VAD535" s="1"/>
      <c r="VAE535" s="1"/>
      <c r="VAF535" s="1"/>
      <c r="VAG535" s="1"/>
      <c r="VAH535" s="1"/>
      <c r="VAI535" s="1"/>
      <c r="VAJ535" s="1"/>
      <c r="VAK535" s="1"/>
      <c r="VAL535" s="1"/>
      <c r="VAM535" s="1"/>
      <c r="VAN535" s="1"/>
      <c r="VAO535" s="1"/>
      <c r="VAP535" s="1"/>
      <c r="VAQ535" s="1"/>
      <c r="VAR535" s="1"/>
      <c r="VAS535" s="1"/>
      <c r="VAT535" s="1"/>
      <c r="VAU535" s="1"/>
      <c r="VAV535" s="1"/>
      <c r="VAW535" s="1"/>
      <c r="VAX535" s="1"/>
      <c r="VAY535" s="1"/>
      <c r="VAZ535" s="1"/>
      <c r="VBA535" s="1"/>
      <c r="VBB535" s="1"/>
      <c r="VBC535" s="1"/>
      <c r="VBD535" s="1"/>
      <c r="VBE535" s="1"/>
      <c r="VBF535" s="1"/>
      <c r="VBG535" s="1"/>
      <c r="VBH535" s="1"/>
      <c r="VBI535" s="1"/>
      <c r="VBJ535" s="1"/>
      <c r="VBK535" s="1"/>
      <c r="VBL535" s="1"/>
      <c r="VBM535" s="1"/>
      <c r="VBN535" s="1"/>
      <c r="VBO535" s="1"/>
      <c r="VBP535" s="1"/>
      <c r="VBQ535" s="1"/>
      <c r="VBR535" s="1"/>
      <c r="VBS535" s="1"/>
      <c r="VBT535" s="1"/>
      <c r="VBU535" s="1"/>
      <c r="VBV535" s="1"/>
      <c r="VBW535" s="1"/>
      <c r="VBX535" s="1"/>
      <c r="VBY535" s="1"/>
      <c r="VBZ535" s="1"/>
      <c r="VCA535" s="1"/>
      <c r="VCB535" s="1"/>
      <c r="VCC535" s="1"/>
      <c r="VCD535" s="1"/>
      <c r="VCE535" s="1"/>
      <c r="VCF535" s="1"/>
      <c r="VCG535" s="1"/>
      <c r="VCH535" s="1"/>
      <c r="VCI535" s="1"/>
      <c r="VCJ535" s="1"/>
      <c r="VCK535" s="1"/>
      <c r="VCL535" s="1"/>
      <c r="VCM535" s="1"/>
      <c r="VCN535" s="1"/>
      <c r="VCO535" s="1"/>
      <c r="VCP535" s="1"/>
      <c r="VCQ535" s="1"/>
      <c r="VCR535" s="1"/>
      <c r="VCS535" s="1"/>
      <c r="VCT535" s="1"/>
      <c r="VCU535" s="1"/>
      <c r="VCV535" s="1"/>
      <c r="VCW535" s="1"/>
      <c r="VCX535" s="1"/>
      <c r="VCY535" s="1"/>
      <c r="VCZ535" s="1"/>
      <c r="VDA535" s="1"/>
      <c r="VDB535" s="1"/>
      <c r="VDC535" s="1"/>
      <c r="VDD535" s="1"/>
      <c r="VDE535" s="1"/>
      <c r="VDF535" s="1"/>
      <c r="VDG535" s="1"/>
      <c r="VDH535" s="1"/>
      <c r="VDI535" s="1"/>
      <c r="VDJ535" s="1"/>
      <c r="VDK535" s="1"/>
      <c r="VDL535" s="1"/>
      <c r="VDM535" s="1"/>
      <c r="VDN535" s="1"/>
      <c r="VDO535" s="1"/>
      <c r="VDP535" s="1"/>
      <c r="VDQ535" s="1"/>
      <c r="VDR535" s="1"/>
      <c r="VDS535" s="1"/>
      <c r="VDT535" s="1"/>
      <c r="VDU535" s="1"/>
      <c r="VDV535" s="1"/>
      <c r="VDW535" s="1"/>
      <c r="VDX535" s="1"/>
      <c r="VDY535" s="1"/>
      <c r="VDZ535" s="1"/>
      <c r="VEA535" s="1"/>
      <c r="VEB535" s="1"/>
      <c r="VEC535" s="1"/>
      <c r="VED535" s="1"/>
      <c r="VEE535" s="1"/>
      <c r="VEF535" s="1"/>
      <c r="VEG535" s="1"/>
      <c r="VEH535" s="1"/>
      <c r="VEI535" s="1"/>
      <c r="VEJ535" s="1"/>
      <c r="VEK535" s="1"/>
      <c r="VEL535" s="1"/>
      <c r="VEM535" s="1"/>
      <c r="VEN535" s="1"/>
      <c r="VEO535" s="1"/>
      <c r="VEP535" s="1"/>
      <c r="VEQ535" s="1"/>
      <c r="VER535" s="1"/>
      <c r="VES535" s="1"/>
      <c r="VET535" s="1"/>
      <c r="VEU535" s="1"/>
      <c r="VEV535" s="1"/>
      <c r="VEW535" s="1"/>
      <c r="VEX535" s="1"/>
      <c r="VEY535" s="1"/>
      <c r="VEZ535" s="1"/>
      <c r="VFA535" s="1"/>
      <c r="VFB535" s="1"/>
      <c r="VFC535" s="1"/>
      <c r="VFD535" s="1"/>
      <c r="VFE535" s="1"/>
      <c r="VFF535" s="1"/>
      <c r="VFG535" s="1"/>
      <c r="VFH535" s="1"/>
      <c r="VFI535" s="1"/>
      <c r="VFJ535" s="1"/>
      <c r="VFK535" s="1"/>
      <c r="VFL535" s="1"/>
      <c r="VFM535" s="1"/>
      <c r="VFN535" s="1"/>
      <c r="VFO535" s="1"/>
      <c r="VFP535" s="1"/>
      <c r="VFQ535" s="1"/>
      <c r="VFR535" s="1"/>
      <c r="VFS535" s="1"/>
      <c r="VFT535" s="1"/>
      <c r="VFU535" s="1"/>
      <c r="VFV535" s="1"/>
      <c r="VFW535" s="1"/>
      <c r="VFX535" s="1"/>
      <c r="VFY535" s="1"/>
      <c r="VFZ535" s="1"/>
      <c r="VGA535" s="1"/>
      <c r="VGB535" s="1"/>
      <c r="VGC535" s="1"/>
      <c r="VGD535" s="1"/>
      <c r="VGE535" s="1"/>
      <c r="VGF535" s="1"/>
      <c r="VGG535" s="1"/>
      <c r="VGH535" s="1"/>
      <c r="VGI535" s="1"/>
      <c r="VGJ535" s="1"/>
      <c r="VGK535" s="1"/>
      <c r="VGL535" s="1"/>
      <c r="VGM535" s="1"/>
      <c r="VGN535" s="1"/>
      <c r="VGO535" s="1"/>
      <c r="VGP535" s="1"/>
      <c r="VGQ535" s="1"/>
      <c r="VGR535" s="1"/>
      <c r="VGS535" s="1"/>
      <c r="VGT535" s="1"/>
      <c r="VGU535" s="1"/>
      <c r="VGV535" s="1"/>
      <c r="VGW535" s="1"/>
      <c r="VGX535" s="1"/>
      <c r="VGY535" s="1"/>
      <c r="VGZ535" s="1"/>
      <c r="VHA535" s="1"/>
      <c r="VHB535" s="1"/>
      <c r="VHC535" s="1"/>
      <c r="VHD535" s="1"/>
      <c r="VHE535" s="1"/>
      <c r="VHF535" s="1"/>
      <c r="VHG535" s="1"/>
      <c r="VHH535" s="1"/>
      <c r="VHI535" s="1"/>
      <c r="VHJ535" s="1"/>
      <c r="VHK535" s="1"/>
      <c r="VHL535" s="1"/>
      <c r="VHM535" s="1"/>
      <c r="VHN535" s="1"/>
      <c r="VHO535" s="1"/>
      <c r="VHP535" s="1"/>
      <c r="VHQ535" s="1"/>
      <c r="VHR535" s="1"/>
      <c r="VHS535" s="1"/>
      <c r="VHT535" s="1"/>
      <c r="VHU535" s="1"/>
      <c r="VHV535" s="1"/>
      <c r="VHW535" s="1"/>
      <c r="VHX535" s="1"/>
      <c r="VHY535" s="1"/>
      <c r="VHZ535" s="1"/>
      <c r="VIA535" s="1"/>
      <c r="VIB535" s="1"/>
      <c r="VIC535" s="1"/>
      <c r="VID535" s="1"/>
      <c r="VIE535" s="1"/>
      <c r="VIF535" s="1"/>
      <c r="VIG535" s="1"/>
      <c r="VIH535" s="1"/>
      <c r="VII535" s="1"/>
      <c r="VIJ535" s="1"/>
      <c r="VIK535" s="1"/>
      <c r="VIL535" s="1"/>
      <c r="VIM535" s="1"/>
      <c r="VIN535" s="1"/>
      <c r="VIO535" s="1"/>
      <c r="VIP535" s="1"/>
      <c r="VIQ535" s="1"/>
      <c r="VIR535" s="1"/>
      <c r="VIS535" s="1"/>
      <c r="VIT535" s="1"/>
      <c r="VIU535" s="1"/>
      <c r="VIV535" s="1"/>
      <c r="VIW535" s="1"/>
      <c r="VIX535" s="1"/>
      <c r="VIY535" s="1"/>
      <c r="VIZ535" s="1"/>
      <c r="VJA535" s="1"/>
      <c r="VJB535" s="1"/>
      <c r="VJC535" s="1"/>
      <c r="VJD535" s="1"/>
      <c r="VJE535" s="1"/>
      <c r="VJF535" s="1"/>
      <c r="VJG535" s="1"/>
      <c r="VJH535" s="1"/>
      <c r="VJI535" s="1"/>
      <c r="VJJ535" s="1"/>
      <c r="VJK535" s="1"/>
      <c r="VJL535" s="1"/>
      <c r="VJM535" s="1"/>
      <c r="VJN535" s="1"/>
      <c r="VJO535" s="1"/>
      <c r="VJP535" s="1"/>
      <c r="VJQ535" s="1"/>
      <c r="VJR535" s="1"/>
      <c r="VJS535" s="1"/>
      <c r="VJT535" s="1"/>
      <c r="VJU535" s="1"/>
      <c r="VJV535" s="1"/>
      <c r="VJW535" s="1"/>
      <c r="VJX535" s="1"/>
      <c r="VJY535" s="1"/>
      <c r="VJZ535" s="1"/>
      <c r="VKA535" s="1"/>
      <c r="VKB535" s="1"/>
      <c r="VKC535" s="1"/>
      <c r="VKD535" s="1"/>
      <c r="VKE535" s="1"/>
      <c r="VKF535" s="1"/>
      <c r="VKG535" s="1"/>
      <c r="VKH535" s="1"/>
      <c r="VKI535" s="1"/>
      <c r="VKJ535" s="1"/>
      <c r="VKK535" s="1"/>
      <c r="VKL535" s="1"/>
      <c r="VKM535" s="1"/>
      <c r="VKN535" s="1"/>
      <c r="VKO535" s="1"/>
      <c r="VKP535" s="1"/>
      <c r="VKQ535" s="1"/>
      <c r="VKR535" s="1"/>
      <c r="VKS535" s="1"/>
      <c r="VKT535" s="1"/>
      <c r="VKU535" s="1"/>
      <c r="VKV535" s="1"/>
      <c r="VKW535" s="1"/>
      <c r="VKX535" s="1"/>
      <c r="VKY535" s="1"/>
      <c r="VKZ535" s="1"/>
      <c r="VLA535" s="1"/>
      <c r="VLB535" s="1"/>
      <c r="VLC535" s="1"/>
      <c r="VLD535" s="1"/>
      <c r="VLE535" s="1"/>
      <c r="VLF535" s="1"/>
      <c r="VLG535" s="1"/>
      <c r="VLH535" s="1"/>
      <c r="VLI535" s="1"/>
      <c r="VLJ535" s="1"/>
      <c r="VLK535" s="1"/>
      <c r="VLL535" s="1"/>
      <c r="VLM535" s="1"/>
      <c r="VLN535" s="1"/>
      <c r="VLO535" s="1"/>
      <c r="VLP535" s="1"/>
      <c r="VLQ535" s="1"/>
      <c r="VLR535" s="1"/>
      <c r="VLS535" s="1"/>
      <c r="VLT535" s="1"/>
      <c r="VLU535" s="1"/>
      <c r="VLV535" s="1"/>
      <c r="VLW535" s="1"/>
      <c r="VLX535" s="1"/>
      <c r="VLY535" s="1"/>
      <c r="VLZ535" s="1"/>
      <c r="VMA535" s="1"/>
      <c r="VMB535" s="1"/>
      <c r="VMC535" s="1"/>
      <c r="VMD535" s="1"/>
      <c r="VME535" s="1"/>
      <c r="VMF535" s="1"/>
      <c r="VMG535" s="1"/>
      <c r="VMH535" s="1"/>
      <c r="VMI535" s="1"/>
      <c r="VMJ535" s="1"/>
      <c r="VMK535" s="1"/>
      <c r="VML535" s="1"/>
      <c r="VMM535" s="1"/>
      <c r="VMN535" s="1"/>
      <c r="VMO535" s="1"/>
      <c r="VMP535" s="1"/>
      <c r="VMQ535" s="1"/>
      <c r="VMR535" s="1"/>
      <c r="VMS535" s="1"/>
      <c r="VMT535" s="1"/>
      <c r="VMU535" s="1"/>
      <c r="VMV535" s="1"/>
      <c r="VMW535" s="1"/>
      <c r="VMX535" s="1"/>
      <c r="VMY535" s="1"/>
      <c r="VMZ535" s="1"/>
      <c r="VNA535" s="1"/>
      <c r="VNB535" s="1"/>
      <c r="VNC535" s="1"/>
      <c r="VND535" s="1"/>
      <c r="VNE535" s="1"/>
      <c r="VNF535" s="1"/>
      <c r="VNG535" s="1"/>
      <c r="VNH535" s="1"/>
      <c r="VNI535" s="1"/>
      <c r="VNJ535" s="1"/>
      <c r="VNK535" s="1"/>
      <c r="VNL535" s="1"/>
      <c r="VNM535" s="1"/>
      <c r="VNN535" s="1"/>
      <c r="VNO535" s="1"/>
      <c r="VNP535" s="1"/>
      <c r="VNQ535" s="1"/>
      <c r="VNR535" s="1"/>
      <c r="VNS535" s="1"/>
      <c r="VNT535" s="1"/>
      <c r="VNU535" s="1"/>
      <c r="VNV535" s="1"/>
      <c r="VNW535" s="1"/>
      <c r="VNX535" s="1"/>
      <c r="VNY535" s="1"/>
      <c r="VNZ535" s="1"/>
      <c r="VOA535" s="1"/>
      <c r="VOB535" s="1"/>
      <c r="VOC535" s="1"/>
      <c r="VOD535" s="1"/>
      <c r="VOE535" s="1"/>
      <c r="VOF535" s="1"/>
      <c r="VOG535" s="1"/>
      <c r="VOH535" s="1"/>
      <c r="VOI535" s="1"/>
      <c r="VOJ535" s="1"/>
      <c r="VOK535" s="1"/>
      <c r="VOL535" s="1"/>
      <c r="VOM535" s="1"/>
      <c r="VON535" s="1"/>
      <c r="VOO535" s="1"/>
      <c r="VOP535" s="1"/>
      <c r="VOQ535" s="1"/>
      <c r="VOR535" s="1"/>
      <c r="VOS535" s="1"/>
      <c r="VOT535" s="1"/>
      <c r="VOU535" s="1"/>
      <c r="VOV535" s="1"/>
      <c r="VOW535" s="1"/>
      <c r="VOX535" s="1"/>
      <c r="VOY535" s="1"/>
      <c r="VOZ535" s="1"/>
      <c r="VPA535" s="1"/>
      <c r="VPB535" s="1"/>
      <c r="VPC535" s="1"/>
      <c r="VPD535" s="1"/>
      <c r="VPE535" s="1"/>
      <c r="VPF535" s="1"/>
      <c r="VPG535" s="1"/>
      <c r="VPH535" s="1"/>
      <c r="VPI535" s="1"/>
      <c r="VPJ535" s="1"/>
      <c r="VPK535" s="1"/>
      <c r="VPL535" s="1"/>
      <c r="VPM535" s="1"/>
      <c r="VPN535" s="1"/>
      <c r="VPO535" s="1"/>
      <c r="VPP535" s="1"/>
      <c r="VPQ535" s="1"/>
      <c r="VPR535" s="1"/>
      <c r="VPS535" s="1"/>
      <c r="VPT535" s="1"/>
      <c r="VPU535" s="1"/>
      <c r="VPV535" s="1"/>
      <c r="VPW535" s="1"/>
      <c r="VPX535" s="1"/>
      <c r="VPY535" s="1"/>
      <c r="VPZ535" s="1"/>
      <c r="VQA535" s="1"/>
      <c r="VQB535" s="1"/>
      <c r="VQC535" s="1"/>
      <c r="VQD535" s="1"/>
      <c r="VQE535" s="1"/>
      <c r="VQF535" s="1"/>
      <c r="VQG535" s="1"/>
      <c r="VQH535" s="1"/>
      <c r="VQI535" s="1"/>
      <c r="VQJ535" s="1"/>
      <c r="VQK535" s="1"/>
      <c r="VQL535" s="1"/>
      <c r="VQM535" s="1"/>
      <c r="VQN535" s="1"/>
      <c r="VQO535" s="1"/>
      <c r="VQP535" s="1"/>
      <c r="VQQ535" s="1"/>
      <c r="VQR535" s="1"/>
      <c r="VQS535" s="1"/>
      <c r="VQT535" s="1"/>
      <c r="VQU535" s="1"/>
      <c r="VQV535" s="1"/>
      <c r="VQW535" s="1"/>
      <c r="VQX535" s="1"/>
      <c r="VQY535" s="1"/>
      <c r="VQZ535" s="1"/>
      <c r="VRA535" s="1"/>
      <c r="VRB535" s="1"/>
      <c r="VRC535" s="1"/>
      <c r="VRD535" s="1"/>
      <c r="VRE535" s="1"/>
      <c r="VRF535" s="1"/>
      <c r="VRG535" s="1"/>
      <c r="VRH535" s="1"/>
      <c r="VRI535" s="1"/>
      <c r="VRJ535" s="1"/>
      <c r="VRK535" s="1"/>
      <c r="VRL535" s="1"/>
      <c r="VRM535" s="1"/>
      <c r="VRN535" s="1"/>
      <c r="VRO535" s="1"/>
      <c r="VRP535" s="1"/>
      <c r="VRQ535" s="1"/>
      <c r="VRR535" s="1"/>
      <c r="VRS535" s="1"/>
      <c r="VRT535" s="1"/>
      <c r="VRU535" s="1"/>
      <c r="VRV535" s="1"/>
      <c r="VRW535" s="1"/>
      <c r="VRX535" s="1"/>
      <c r="VRY535" s="1"/>
      <c r="VRZ535" s="1"/>
      <c r="VSA535" s="1"/>
      <c r="VSB535" s="1"/>
      <c r="VSC535" s="1"/>
      <c r="VSD535" s="1"/>
      <c r="VSE535" s="1"/>
      <c r="VSF535" s="1"/>
      <c r="VSG535" s="1"/>
      <c r="VSH535" s="1"/>
      <c r="VSI535" s="1"/>
      <c r="VSJ535" s="1"/>
      <c r="VSK535" s="1"/>
      <c r="VSL535" s="1"/>
      <c r="VSM535" s="1"/>
      <c r="VSN535" s="1"/>
      <c r="VSO535" s="1"/>
      <c r="VSP535" s="1"/>
      <c r="VSQ535" s="1"/>
      <c r="VSR535" s="1"/>
      <c r="VSS535" s="1"/>
      <c r="VST535" s="1"/>
      <c r="VSU535" s="1"/>
      <c r="VSV535" s="1"/>
      <c r="VSW535" s="1"/>
      <c r="VSX535" s="1"/>
      <c r="VSY535" s="1"/>
      <c r="VSZ535" s="1"/>
      <c r="VTA535" s="1"/>
      <c r="VTB535" s="1"/>
      <c r="VTC535" s="1"/>
      <c r="VTD535" s="1"/>
      <c r="VTE535" s="1"/>
      <c r="VTF535" s="1"/>
      <c r="VTG535" s="1"/>
      <c r="VTH535" s="1"/>
      <c r="VTI535" s="1"/>
      <c r="VTJ535" s="1"/>
      <c r="VTK535" s="1"/>
      <c r="VTL535" s="1"/>
      <c r="VTM535" s="1"/>
      <c r="VTN535" s="1"/>
      <c r="VTO535" s="1"/>
      <c r="VTP535" s="1"/>
      <c r="VTQ535" s="1"/>
      <c r="VTR535" s="1"/>
      <c r="VTS535" s="1"/>
      <c r="VTT535" s="1"/>
      <c r="VTU535" s="1"/>
      <c r="VTV535" s="1"/>
      <c r="VTW535" s="1"/>
      <c r="VTX535" s="1"/>
      <c r="VTY535" s="1"/>
      <c r="VTZ535" s="1"/>
      <c r="VUA535" s="1"/>
      <c r="VUB535" s="1"/>
      <c r="VUC535" s="1"/>
      <c r="VUD535" s="1"/>
      <c r="VUE535" s="1"/>
      <c r="VUF535" s="1"/>
      <c r="VUG535" s="1"/>
      <c r="VUH535" s="1"/>
      <c r="VUI535" s="1"/>
      <c r="VUJ535" s="1"/>
      <c r="VUK535" s="1"/>
      <c r="VUL535" s="1"/>
      <c r="VUM535" s="1"/>
      <c r="VUN535" s="1"/>
      <c r="VUO535" s="1"/>
      <c r="VUP535" s="1"/>
      <c r="VUQ535" s="1"/>
      <c r="VUR535" s="1"/>
      <c r="VUS535" s="1"/>
      <c r="VUT535" s="1"/>
      <c r="VUU535" s="1"/>
      <c r="VUV535" s="1"/>
      <c r="VUW535" s="1"/>
      <c r="VUX535" s="1"/>
      <c r="VUY535" s="1"/>
      <c r="VUZ535" s="1"/>
      <c r="VVA535" s="1"/>
      <c r="VVB535" s="1"/>
      <c r="VVC535" s="1"/>
      <c r="VVD535" s="1"/>
      <c r="VVE535" s="1"/>
      <c r="VVF535" s="1"/>
      <c r="VVG535" s="1"/>
      <c r="VVH535" s="1"/>
      <c r="VVI535" s="1"/>
      <c r="VVJ535" s="1"/>
      <c r="VVK535" s="1"/>
      <c r="VVL535" s="1"/>
      <c r="VVM535" s="1"/>
      <c r="VVN535" s="1"/>
      <c r="VVO535" s="1"/>
      <c r="VVP535" s="1"/>
      <c r="VVQ535" s="1"/>
      <c r="VVR535" s="1"/>
      <c r="VVS535" s="1"/>
      <c r="VVT535" s="1"/>
      <c r="VVU535" s="1"/>
      <c r="VVV535" s="1"/>
      <c r="VVW535" s="1"/>
      <c r="VVX535" s="1"/>
      <c r="VVY535" s="1"/>
      <c r="VVZ535" s="1"/>
      <c r="VWA535" s="1"/>
      <c r="VWB535" s="1"/>
      <c r="VWC535" s="1"/>
      <c r="VWD535" s="1"/>
      <c r="VWE535" s="1"/>
      <c r="VWF535" s="1"/>
      <c r="VWG535" s="1"/>
      <c r="VWH535" s="1"/>
      <c r="VWI535" s="1"/>
      <c r="VWJ535" s="1"/>
      <c r="VWK535" s="1"/>
      <c r="VWL535" s="1"/>
      <c r="VWM535" s="1"/>
      <c r="VWN535" s="1"/>
      <c r="VWO535" s="1"/>
      <c r="VWP535" s="1"/>
      <c r="VWQ535" s="1"/>
      <c r="VWR535" s="1"/>
      <c r="VWS535" s="1"/>
      <c r="VWT535" s="1"/>
      <c r="VWU535" s="1"/>
      <c r="VWV535" s="1"/>
      <c r="VWW535" s="1"/>
      <c r="VWX535" s="1"/>
      <c r="VWY535" s="1"/>
      <c r="VWZ535" s="1"/>
      <c r="VXA535" s="1"/>
      <c r="VXB535" s="1"/>
      <c r="VXC535" s="1"/>
      <c r="VXD535" s="1"/>
      <c r="VXE535" s="1"/>
      <c r="VXF535" s="1"/>
      <c r="VXG535" s="1"/>
      <c r="VXH535" s="1"/>
      <c r="VXI535" s="1"/>
      <c r="VXJ535" s="1"/>
      <c r="VXK535" s="1"/>
      <c r="VXL535" s="1"/>
      <c r="VXM535" s="1"/>
      <c r="VXN535" s="1"/>
      <c r="VXO535" s="1"/>
      <c r="VXP535" s="1"/>
      <c r="VXQ535" s="1"/>
      <c r="VXR535" s="1"/>
      <c r="VXS535" s="1"/>
      <c r="VXT535" s="1"/>
      <c r="VXU535" s="1"/>
      <c r="VXV535" s="1"/>
      <c r="VXW535" s="1"/>
      <c r="VXX535" s="1"/>
      <c r="VXY535" s="1"/>
      <c r="VXZ535" s="1"/>
      <c r="VYA535" s="1"/>
      <c r="VYB535" s="1"/>
      <c r="VYC535" s="1"/>
      <c r="VYD535" s="1"/>
      <c r="VYE535" s="1"/>
      <c r="VYF535" s="1"/>
      <c r="VYG535" s="1"/>
      <c r="VYH535" s="1"/>
      <c r="VYI535" s="1"/>
      <c r="VYJ535" s="1"/>
      <c r="VYK535" s="1"/>
      <c r="VYL535" s="1"/>
      <c r="VYM535" s="1"/>
      <c r="VYN535" s="1"/>
      <c r="VYO535" s="1"/>
      <c r="VYP535" s="1"/>
      <c r="VYQ535" s="1"/>
      <c r="VYR535" s="1"/>
      <c r="VYS535" s="1"/>
      <c r="VYT535" s="1"/>
      <c r="VYU535" s="1"/>
      <c r="VYV535" s="1"/>
      <c r="VYW535" s="1"/>
      <c r="VYX535" s="1"/>
      <c r="VYY535" s="1"/>
      <c r="VYZ535" s="1"/>
      <c r="VZA535" s="1"/>
      <c r="VZB535" s="1"/>
      <c r="VZC535" s="1"/>
      <c r="VZD535" s="1"/>
      <c r="VZE535" s="1"/>
      <c r="VZF535" s="1"/>
      <c r="VZG535" s="1"/>
      <c r="VZH535" s="1"/>
      <c r="VZI535" s="1"/>
      <c r="VZJ535" s="1"/>
      <c r="VZK535" s="1"/>
      <c r="VZL535" s="1"/>
      <c r="VZM535" s="1"/>
      <c r="VZN535" s="1"/>
      <c r="VZO535" s="1"/>
      <c r="VZP535" s="1"/>
      <c r="VZQ535" s="1"/>
      <c r="VZR535" s="1"/>
      <c r="VZS535" s="1"/>
      <c r="VZT535" s="1"/>
      <c r="VZU535" s="1"/>
      <c r="VZV535" s="1"/>
      <c r="VZW535" s="1"/>
      <c r="VZX535" s="1"/>
      <c r="VZY535" s="1"/>
      <c r="VZZ535" s="1"/>
      <c r="WAA535" s="1"/>
      <c r="WAB535" s="1"/>
      <c r="WAC535" s="1"/>
      <c r="WAD535" s="1"/>
      <c r="WAE535" s="1"/>
      <c r="WAF535" s="1"/>
      <c r="WAG535" s="1"/>
      <c r="WAH535" s="1"/>
      <c r="WAI535" s="1"/>
      <c r="WAJ535" s="1"/>
      <c r="WAK535" s="1"/>
      <c r="WAL535" s="1"/>
      <c r="WAM535" s="1"/>
      <c r="WAN535" s="1"/>
      <c r="WAO535" s="1"/>
      <c r="WAP535" s="1"/>
      <c r="WAQ535" s="1"/>
      <c r="WAR535" s="1"/>
      <c r="WAS535" s="1"/>
      <c r="WAT535" s="1"/>
      <c r="WAU535" s="1"/>
      <c r="WAV535" s="1"/>
      <c r="WAW535" s="1"/>
      <c r="WAX535" s="1"/>
      <c r="WAY535" s="1"/>
      <c r="WAZ535" s="1"/>
      <c r="WBA535" s="1"/>
      <c r="WBB535" s="1"/>
      <c r="WBC535" s="1"/>
      <c r="WBD535" s="1"/>
      <c r="WBE535" s="1"/>
      <c r="WBF535" s="1"/>
      <c r="WBG535" s="1"/>
      <c r="WBH535" s="1"/>
      <c r="WBI535" s="1"/>
      <c r="WBJ535" s="1"/>
      <c r="WBK535" s="1"/>
      <c r="WBL535" s="1"/>
      <c r="WBM535" s="1"/>
      <c r="WBN535" s="1"/>
      <c r="WBO535" s="1"/>
      <c r="WBP535" s="1"/>
      <c r="WBQ535" s="1"/>
      <c r="WBR535" s="1"/>
      <c r="WBS535" s="1"/>
      <c r="WBT535" s="1"/>
      <c r="WBU535" s="1"/>
      <c r="WBV535" s="1"/>
      <c r="WBW535" s="1"/>
      <c r="WBX535" s="1"/>
      <c r="WBY535" s="1"/>
      <c r="WBZ535" s="1"/>
      <c r="WCA535" s="1"/>
      <c r="WCB535" s="1"/>
      <c r="WCC535" s="1"/>
      <c r="WCD535" s="1"/>
      <c r="WCE535" s="1"/>
      <c r="WCF535" s="1"/>
      <c r="WCG535" s="1"/>
      <c r="WCH535" s="1"/>
      <c r="WCI535" s="1"/>
      <c r="WCJ535" s="1"/>
      <c r="WCK535" s="1"/>
      <c r="WCL535" s="1"/>
      <c r="WCM535" s="1"/>
      <c r="WCN535" s="1"/>
      <c r="WCO535" s="1"/>
      <c r="WCP535" s="1"/>
      <c r="WCQ535" s="1"/>
      <c r="WCR535" s="1"/>
      <c r="WCS535" s="1"/>
      <c r="WCT535" s="1"/>
      <c r="WCU535" s="1"/>
      <c r="WCV535" s="1"/>
      <c r="WCW535" s="1"/>
      <c r="WCX535" s="1"/>
      <c r="WCY535" s="1"/>
      <c r="WCZ535" s="1"/>
      <c r="WDA535" s="1"/>
      <c r="WDB535" s="1"/>
      <c r="WDC535" s="1"/>
      <c r="WDD535" s="1"/>
      <c r="WDE535" s="1"/>
      <c r="WDF535" s="1"/>
      <c r="WDG535" s="1"/>
      <c r="WDH535" s="1"/>
      <c r="WDI535" s="1"/>
      <c r="WDJ535" s="1"/>
      <c r="WDK535" s="1"/>
      <c r="WDL535" s="1"/>
      <c r="WDM535" s="1"/>
      <c r="WDN535" s="1"/>
      <c r="WDO535" s="1"/>
      <c r="WDP535" s="1"/>
      <c r="WDQ535" s="1"/>
      <c r="WDR535" s="1"/>
      <c r="WDS535" s="1"/>
      <c r="WDT535" s="1"/>
      <c r="WDU535" s="1"/>
      <c r="WDV535" s="1"/>
      <c r="WDW535" s="1"/>
      <c r="WDX535" s="1"/>
      <c r="WDY535" s="1"/>
      <c r="WDZ535" s="1"/>
      <c r="WEA535" s="1"/>
      <c r="WEB535" s="1"/>
      <c r="WEC535" s="1"/>
      <c r="WED535" s="1"/>
      <c r="WEE535" s="1"/>
      <c r="WEF535" s="1"/>
      <c r="WEG535" s="1"/>
      <c r="WEH535" s="1"/>
      <c r="WEI535" s="1"/>
      <c r="WEJ535" s="1"/>
      <c r="WEK535" s="1"/>
      <c r="WEL535" s="1"/>
      <c r="WEM535" s="1"/>
      <c r="WEN535" s="1"/>
      <c r="WEO535" s="1"/>
      <c r="WEP535" s="1"/>
      <c r="WEQ535" s="1"/>
      <c r="WER535" s="1"/>
      <c r="WES535" s="1"/>
      <c r="WET535" s="1"/>
      <c r="WEU535" s="1"/>
      <c r="WEV535" s="1"/>
      <c r="WEW535" s="1"/>
      <c r="WEX535" s="1"/>
      <c r="WEY535" s="1"/>
      <c r="WEZ535" s="1"/>
      <c r="WFA535" s="1"/>
      <c r="WFB535" s="1"/>
      <c r="WFC535" s="1"/>
      <c r="WFD535" s="1"/>
      <c r="WFE535" s="1"/>
      <c r="WFF535" s="1"/>
      <c r="WFG535" s="1"/>
      <c r="WFH535" s="1"/>
      <c r="WFI535" s="1"/>
      <c r="WFJ535" s="1"/>
      <c r="WFK535" s="1"/>
      <c r="WFL535" s="1"/>
      <c r="WFM535" s="1"/>
      <c r="WFN535" s="1"/>
      <c r="WFO535" s="1"/>
      <c r="WFP535" s="1"/>
      <c r="WFQ535" s="1"/>
      <c r="WFR535" s="1"/>
      <c r="WFS535" s="1"/>
      <c r="WFT535" s="1"/>
      <c r="WFU535" s="1"/>
      <c r="WFV535" s="1"/>
      <c r="WFW535" s="1"/>
      <c r="WFX535" s="1"/>
      <c r="WFY535" s="1"/>
      <c r="WFZ535" s="1"/>
      <c r="WGA535" s="1"/>
      <c r="WGB535" s="1"/>
      <c r="WGC535" s="1"/>
      <c r="WGD535" s="1"/>
      <c r="WGE535" s="1"/>
      <c r="WGF535" s="1"/>
      <c r="WGG535" s="1"/>
      <c r="WGH535" s="1"/>
      <c r="WGI535" s="1"/>
      <c r="WGJ535" s="1"/>
      <c r="WGK535" s="1"/>
      <c r="WGL535" s="1"/>
      <c r="WGM535" s="1"/>
      <c r="WGN535" s="1"/>
      <c r="WGO535" s="1"/>
      <c r="WGP535" s="1"/>
      <c r="WGQ535" s="1"/>
      <c r="WGR535" s="1"/>
      <c r="WGS535" s="1"/>
      <c r="WGT535" s="1"/>
      <c r="WGU535" s="1"/>
      <c r="WGV535" s="1"/>
      <c r="WGW535" s="1"/>
      <c r="WGX535" s="1"/>
      <c r="WGY535" s="1"/>
      <c r="WGZ535" s="1"/>
      <c r="WHA535" s="1"/>
      <c r="WHB535" s="1"/>
      <c r="WHC535" s="1"/>
      <c r="WHD535" s="1"/>
      <c r="WHE535" s="1"/>
      <c r="WHF535" s="1"/>
      <c r="WHG535" s="1"/>
      <c r="WHH535" s="1"/>
      <c r="WHI535" s="1"/>
      <c r="WHJ535" s="1"/>
      <c r="WHK535" s="1"/>
      <c r="WHL535" s="1"/>
      <c r="WHM535" s="1"/>
      <c r="WHN535" s="1"/>
      <c r="WHO535" s="1"/>
      <c r="WHP535" s="1"/>
      <c r="WHQ535" s="1"/>
      <c r="WHR535" s="1"/>
      <c r="WHS535" s="1"/>
      <c r="WHT535" s="1"/>
      <c r="WHU535" s="1"/>
      <c r="WHV535" s="1"/>
      <c r="WHW535" s="1"/>
      <c r="WHX535" s="1"/>
      <c r="WHY535" s="1"/>
      <c r="WHZ535" s="1"/>
      <c r="WIA535" s="1"/>
      <c r="WIB535" s="1"/>
      <c r="WIC535" s="1"/>
      <c r="WID535" s="1"/>
      <c r="WIE535" s="1"/>
      <c r="WIF535" s="1"/>
      <c r="WIG535" s="1"/>
      <c r="WIH535" s="1"/>
      <c r="WII535" s="1"/>
      <c r="WIJ535" s="1"/>
      <c r="WIK535" s="1"/>
      <c r="WIL535" s="1"/>
      <c r="WIM535" s="1"/>
      <c r="WIN535" s="1"/>
      <c r="WIO535" s="1"/>
      <c r="WIP535" s="1"/>
      <c r="WIQ535" s="1"/>
      <c r="WIR535" s="1"/>
      <c r="WIS535" s="1"/>
      <c r="WIT535" s="1"/>
      <c r="WIU535" s="1"/>
      <c r="WIV535" s="1"/>
      <c r="WIW535" s="1"/>
      <c r="WIX535" s="1"/>
      <c r="WIY535" s="1"/>
      <c r="WIZ535" s="1"/>
      <c r="WJA535" s="1"/>
      <c r="WJB535" s="1"/>
      <c r="WJC535" s="1"/>
      <c r="WJD535" s="1"/>
      <c r="WJE535" s="1"/>
      <c r="WJF535" s="1"/>
      <c r="WJG535" s="1"/>
      <c r="WJH535" s="1"/>
      <c r="WJI535" s="1"/>
      <c r="WJJ535" s="1"/>
      <c r="WJK535" s="1"/>
      <c r="WJL535" s="1"/>
      <c r="WJM535" s="1"/>
      <c r="WJN535" s="1"/>
      <c r="WJO535" s="1"/>
      <c r="WJP535" s="1"/>
      <c r="WJQ535" s="1"/>
      <c r="WJR535" s="1"/>
      <c r="WJS535" s="1"/>
      <c r="WJT535" s="1"/>
      <c r="WJU535" s="1"/>
      <c r="WJV535" s="1"/>
      <c r="WJW535" s="1"/>
      <c r="WJX535" s="1"/>
      <c r="WJY535" s="1"/>
      <c r="WJZ535" s="1"/>
      <c r="WKA535" s="1"/>
      <c r="WKB535" s="1"/>
      <c r="WKC535" s="1"/>
      <c r="WKD535" s="1"/>
      <c r="WKE535" s="1"/>
      <c r="WKF535" s="1"/>
      <c r="WKG535" s="1"/>
      <c r="WKH535" s="1"/>
      <c r="WKI535" s="1"/>
      <c r="WKJ535" s="1"/>
      <c r="WKK535" s="1"/>
      <c r="WKL535" s="1"/>
      <c r="WKM535" s="1"/>
      <c r="WKN535" s="1"/>
      <c r="WKO535" s="1"/>
      <c r="WKP535" s="1"/>
      <c r="WKQ535" s="1"/>
      <c r="WKR535" s="1"/>
      <c r="WKS535" s="1"/>
      <c r="WKT535" s="1"/>
      <c r="WKU535" s="1"/>
      <c r="WKV535" s="1"/>
      <c r="WKW535" s="1"/>
      <c r="WKX535" s="1"/>
      <c r="WKY535" s="1"/>
      <c r="WKZ535" s="1"/>
      <c r="WLA535" s="1"/>
      <c r="WLB535" s="1"/>
      <c r="WLC535" s="1"/>
      <c r="WLD535" s="1"/>
      <c r="WLE535" s="1"/>
      <c r="WLF535" s="1"/>
      <c r="WLG535" s="1"/>
      <c r="WLH535" s="1"/>
      <c r="WLI535" s="1"/>
      <c r="WLJ535" s="1"/>
      <c r="WLK535" s="1"/>
      <c r="WLL535" s="1"/>
      <c r="WLM535" s="1"/>
      <c r="WLN535" s="1"/>
      <c r="WLO535" s="1"/>
      <c r="WLP535" s="1"/>
      <c r="WLQ535" s="1"/>
      <c r="WLR535" s="1"/>
      <c r="WLS535" s="1"/>
      <c r="WLT535" s="1"/>
      <c r="WLU535" s="1"/>
      <c r="WLV535" s="1"/>
      <c r="WLW535" s="1"/>
      <c r="WLX535" s="1"/>
      <c r="WLY535" s="1"/>
      <c r="WLZ535" s="1"/>
      <c r="WMA535" s="1"/>
      <c r="WMB535" s="1"/>
      <c r="WMC535" s="1"/>
      <c r="WMD535" s="1"/>
      <c r="WME535" s="1"/>
      <c r="WMF535" s="1"/>
      <c r="WMG535" s="1"/>
      <c r="WMH535" s="1"/>
      <c r="WMI535" s="1"/>
      <c r="WMJ535" s="1"/>
      <c r="WMK535" s="1"/>
      <c r="WML535" s="1"/>
      <c r="WMM535" s="1"/>
      <c r="WMN535" s="1"/>
      <c r="WMO535" s="1"/>
      <c r="WMP535" s="1"/>
      <c r="WMQ535" s="1"/>
      <c r="WMR535" s="1"/>
      <c r="WMS535" s="1"/>
      <c r="WMT535" s="1"/>
      <c r="WMU535" s="1"/>
      <c r="WMV535" s="1"/>
      <c r="WMW535" s="1"/>
      <c r="WMX535" s="1"/>
      <c r="WMY535" s="1"/>
      <c r="WMZ535" s="1"/>
      <c r="WNA535" s="1"/>
      <c r="WNB535" s="1"/>
      <c r="WNC535" s="1"/>
      <c r="WND535" s="1"/>
      <c r="WNE535" s="1"/>
      <c r="WNF535" s="1"/>
      <c r="WNG535" s="1"/>
      <c r="WNH535" s="1"/>
      <c r="WNI535" s="1"/>
      <c r="WNJ535" s="1"/>
      <c r="WNK535" s="1"/>
      <c r="WNL535" s="1"/>
      <c r="WNM535" s="1"/>
      <c r="WNN535" s="1"/>
      <c r="WNO535" s="1"/>
      <c r="WNP535" s="1"/>
      <c r="WNQ535" s="1"/>
      <c r="WNR535" s="1"/>
      <c r="WNS535" s="1"/>
      <c r="WNT535" s="1"/>
      <c r="WNU535" s="1"/>
      <c r="WNV535" s="1"/>
      <c r="WNW535" s="1"/>
      <c r="WNX535" s="1"/>
      <c r="WNY535" s="1"/>
      <c r="WNZ535" s="1"/>
      <c r="WOA535" s="1"/>
      <c r="WOB535" s="1"/>
      <c r="WOC535" s="1"/>
      <c r="WOD535" s="1"/>
      <c r="WOE535" s="1"/>
      <c r="WOF535" s="1"/>
      <c r="WOG535" s="1"/>
      <c r="WOH535" s="1"/>
      <c r="WOI535" s="1"/>
      <c r="WOJ535" s="1"/>
      <c r="WOK535" s="1"/>
      <c r="WOL535" s="1"/>
      <c r="WOM535" s="1"/>
      <c r="WON535" s="1"/>
      <c r="WOO535" s="1"/>
      <c r="WOP535" s="1"/>
      <c r="WOQ535" s="1"/>
      <c r="WOR535" s="1"/>
      <c r="WOS535" s="1"/>
      <c r="WOT535" s="1"/>
      <c r="WOU535" s="1"/>
      <c r="WOV535" s="1"/>
      <c r="WOW535" s="1"/>
      <c r="WOX535" s="1"/>
      <c r="WOY535" s="1"/>
      <c r="WOZ535" s="1"/>
      <c r="WPA535" s="1"/>
      <c r="WPB535" s="1"/>
      <c r="WPC535" s="1"/>
      <c r="WPD535" s="1"/>
      <c r="WPE535" s="1"/>
      <c r="WPF535" s="1"/>
      <c r="WPG535" s="1"/>
      <c r="WPH535" s="1"/>
      <c r="WPI535" s="1"/>
      <c r="WPJ535" s="1"/>
      <c r="WPK535" s="1"/>
      <c r="WPL535" s="1"/>
      <c r="WPM535" s="1"/>
      <c r="WPN535" s="1"/>
      <c r="WPO535" s="1"/>
      <c r="WPP535" s="1"/>
      <c r="WPQ535" s="1"/>
      <c r="WPR535" s="1"/>
      <c r="WPS535" s="1"/>
      <c r="WPT535" s="1"/>
      <c r="WPU535" s="1"/>
      <c r="WPV535" s="1"/>
      <c r="WPW535" s="1"/>
      <c r="WPX535" s="1"/>
      <c r="WPY535" s="1"/>
      <c r="WPZ535" s="1"/>
      <c r="WQA535" s="1"/>
      <c r="WQB535" s="1"/>
      <c r="WQC535" s="1"/>
      <c r="WQD535" s="1"/>
      <c r="WQE535" s="1"/>
      <c r="WQF535" s="1"/>
      <c r="WQG535" s="1"/>
      <c r="WQH535" s="1"/>
      <c r="WQI535" s="1"/>
      <c r="WQJ535" s="1"/>
      <c r="WQK535" s="1"/>
      <c r="WQL535" s="1"/>
      <c r="WQM535" s="1"/>
      <c r="WQN535" s="1"/>
      <c r="WQO535" s="1"/>
      <c r="WQP535" s="1"/>
      <c r="WQQ535" s="1"/>
      <c r="WQR535" s="1"/>
      <c r="WQS535" s="1"/>
      <c r="WQT535" s="1"/>
      <c r="WQU535" s="1"/>
      <c r="WQV535" s="1"/>
      <c r="WQW535" s="1"/>
      <c r="WQX535" s="1"/>
      <c r="WQY535" s="1"/>
      <c r="WQZ535" s="1"/>
      <c r="WRA535" s="1"/>
      <c r="WRB535" s="1"/>
      <c r="WRC535" s="1"/>
      <c r="WRD535" s="1"/>
      <c r="WRE535" s="1"/>
      <c r="WRF535" s="1"/>
      <c r="WRG535" s="1"/>
      <c r="WRH535" s="1"/>
      <c r="WRI535" s="1"/>
      <c r="WRJ535" s="1"/>
      <c r="WRK535" s="1"/>
      <c r="WRL535" s="1"/>
      <c r="WRM535" s="1"/>
      <c r="WRN535" s="1"/>
      <c r="WRO535" s="1"/>
      <c r="WRP535" s="1"/>
      <c r="WRQ535" s="1"/>
      <c r="WRR535" s="1"/>
      <c r="WRS535" s="1"/>
      <c r="WRT535" s="1"/>
      <c r="WRU535" s="1"/>
      <c r="WRV535" s="1"/>
      <c r="WRW535" s="1"/>
      <c r="WRX535" s="1"/>
      <c r="WRY535" s="1"/>
      <c r="WRZ535" s="1"/>
      <c r="WSA535" s="1"/>
      <c r="WSB535" s="1"/>
      <c r="WSC535" s="1"/>
      <c r="WSD535" s="1"/>
      <c r="WSE535" s="1"/>
      <c r="WSF535" s="1"/>
      <c r="WSG535" s="1"/>
      <c r="WSH535" s="1"/>
      <c r="WSI535" s="1"/>
      <c r="WSJ535" s="1"/>
      <c r="WSK535" s="1"/>
      <c r="WSL535" s="1"/>
      <c r="WSM535" s="1"/>
      <c r="WSN535" s="1"/>
      <c r="WSO535" s="1"/>
      <c r="WSP535" s="1"/>
      <c r="WSQ535" s="1"/>
      <c r="WSR535" s="1"/>
      <c r="WSS535" s="1"/>
      <c r="WST535" s="1"/>
      <c r="WSU535" s="1"/>
      <c r="WSV535" s="1"/>
      <c r="WSW535" s="1"/>
      <c r="WSX535" s="1"/>
      <c r="WSY535" s="1"/>
      <c r="WSZ535" s="1"/>
      <c r="WTA535" s="1"/>
      <c r="WTB535" s="1"/>
      <c r="WTC535" s="1"/>
      <c r="WTD535" s="1"/>
      <c r="WTE535" s="1"/>
      <c r="WTF535" s="1"/>
      <c r="WTG535" s="1"/>
      <c r="WTH535" s="1"/>
      <c r="WTI535" s="1"/>
      <c r="WTJ535" s="1"/>
      <c r="WTK535" s="1"/>
      <c r="WTL535" s="1"/>
      <c r="WTM535" s="1"/>
      <c r="WTN535" s="1"/>
      <c r="WTO535" s="1"/>
      <c r="WTP535" s="1"/>
      <c r="WTQ535" s="1"/>
      <c r="WTR535" s="1"/>
      <c r="WTS535" s="1"/>
      <c r="WTT535" s="1"/>
      <c r="WTU535" s="1"/>
      <c r="WTV535" s="1"/>
      <c r="WTW535" s="1"/>
      <c r="WTX535" s="1"/>
      <c r="WTY535" s="1"/>
      <c r="WTZ535" s="1"/>
      <c r="WUA535" s="1"/>
      <c r="WUB535" s="1"/>
      <c r="WUC535" s="1"/>
      <c r="WUD535" s="1"/>
      <c r="WUE535" s="1"/>
      <c r="WUF535" s="1"/>
      <c r="WUG535" s="1"/>
      <c r="WUH535" s="1"/>
      <c r="WUI535" s="1"/>
      <c r="WUJ535" s="1"/>
      <c r="WUK535" s="1"/>
      <c r="WUL535" s="1"/>
      <c r="WUM535" s="1"/>
      <c r="WUN535" s="1"/>
      <c r="WUO535" s="1"/>
      <c r="WUP535" s="1"/>
      <c r="WUQ535" s="1"/>
      <c r="WUR535" s="1"/>
      <c r="WUS535" s="1"/>
      <c r="WUT535" s="1"/>
      <c r="WUU535" s="1"/>
      <c r="WUV535" s="1"/>
      <c r="WUW535" s="1"/>
      <c r="WUX535" s="1"/>
      <c r="WUY535" s="1"/>
      <c r="WUZ535" s="1"/>
      <c r="WVA535" s="1"/>
      <c r="WVB535" s="1"/>
      <c r="WVC535" s="1"/>
      <c r="WVD535" s="1"/>
      <c r="WVE535" s="1"/>
      <c r="WVF535" s="1"/>
      <c r="WVG535" s="1"/>
      <c r="WVH535" s="1"/>
      <c r="WVI535" s="1"/>
      <c r="WVJ535" s="1"/>
      <c r="WVK535" s="1"/>
      <c r="WVL535" s="1"/>
      <c r="WVM535" s="1"/>
      <c r="WVN535" s="1"/>
      <c r="WVO535" s="1"/>
      <c r="WVP535" s="1"/>
      <c r="WVQ535" s="1"/>
      <c r="WVR535" s="1"/>
      <c r="WVS535" s="1"/>
      <c r="WVT535" s="1"/>
      <c r="WVU535" s="1"/>
      <c r="WVV535" s="1"/>
      <c r="WVW535" s="1"/>
      <c r="WVX535" s="1"/>
      <c r="WVY535" s="1"/>
      <c r="WVZ535" s="1"/>
      <c r="WWA535" s="1"/>
      <c r="WWB535" s="1"/>
      <c r="WWC535" s="1"/>
      <c r="WWD535" s="1"/>
      <c r="WWE535" s="1"/>
      <c r="WWF535" s="1"/>
      <c r="WWG535" s="1"/>
      <c r="WWH535" s="1"/>
      <c r="WWI535" s="1"/>
      <c r="WWJ535" s="1"/>
      <c r="WWK535" s="1"/>
      <c r="WWL535" s="1"/>
      <c r="WWM535" s="1"/>
      <c r="WWN535" s="1"/>
      <c r="WWO535" s="1"/>
      <c r="WWP535" s="1"/>
      <c r="WWQ535" s="1"/>
      <c r="WWR535" s="1"/>
      <c r="WWS535" s="1"/>
      <c r="WWT535" s="1"/>
      <c r="WWU535" s="1"/>
      <c r="WWV535" s="1"/>
      <c r="WWW535" s="1"/>
      <c r="WWX535" s="1"/>
      <c r="WWY535" s="1"/>
      <c r="WWZ535" s="1"/>
      <c r="WXA535" s="1"/>
      <c r="WXB535" s="1"/>
      <c r="WXC535" s="1"/>
      <c r="WXD535" s="1"/>
      <c r="WXE535" s="1"/>
      <c r="WXF535" s="1"/>
      <c r="WXG535" s="1"/>
      <c r="WXH535" s="1"/>
      <c r="WXI535" s="1"/>
      <c r="WXJ535" s="1"/>
      <c r="WXK535" s="1"/>
      <c r="WXL535" s="1"/>
      <c r="WXM535" s="1"/>
      <c r="WXN535" s="1"/>
      <c r="WXO535" s="1"/>
      <c r="WXP535" s="1"/>
      <c r="WXQ535" s="1"/>
      <c r="WXR535" s="1"/>
      <c r="WXS535" s="1"/>
      <c r="WXT535" s="1"/>
      <c r="WXU535" s="1"/>
      <c r="WXV535" s="1"/>
      <c r="WXW535" s="1"/>
      <c r="WXX535" s="1"/>
      <c r="WXY535" s="1"/>
      <c r="WXZ535" s="1"/>
      <c r="WYA535" s="1"/>
      <c r="WYB535" s="1"/>
      <c r="WYC535" s="1"/>
      <c r="WYD535" s="1"/>
      <c r="WYE535" s="1"/>
      <c r="WYF535" s="1"/>
      <c r="WYG535" s="1"/>
      <c r="WYH535" s="1"/>
      <c r="WYI535" s="1"/>
      <c r="WYJ535" s="1"/>
      <c r="WYK535" s="1"/>
      <c r="WYL535" s="1"/>
      <c r="WYM535" s="1"/>
      <c r="WYN535" s="1"/>
      <c r="WYO535" s="1"/>
      <c r="WYP535" s="1"/>
      <c r="WYQ535" s="1"/>
      <c r="WYR535" s="1"/>
      <c r="WYS535" s="1"/>
      <c r="WYT535" s="1"/>
      <c r="WYU535" s="1"/>
      <c r="WYV535" s="1"/>
      <c r="WYW535" s="1"/>
      <c r="WYX535" s="1"/>
      <c r="WYY535" s="1"/>
      <c r="WYZ535" s="1"/>
      <c r="WZA535" s="1"/>
      <c r="WZB535" s="1"/>
      <c r="WZC535" s="1"/>
      <c r="WZD535" s="1"/>
      <c r="WZE535" s="1"/>
      <c r="WZF535" s="1"/>
      <c r="WZG535" s="1"/>
      <c r="WZH535" s="1"/>
      <c r="WZI535" s="1"/>
      <c r="WZJ535" s="1"/>
      <c r="WZK535" s="1"/>
      <c r="WZL535" s="1"/>
      <c r="WZM535" s="1"/>
      <c r="WZN535" s="1"/>
      <c r="WZO535" s="1"/>
      <c r="WZP535" s="1"/>
      <c r="WZQ535" s="1"/>
      <c r="WZR535" s="1"/>
      <c r="WZS535" s="1"/>
      <c r="WZT535" s="1"/>
      <c r="WZU535" s="1"/>
      <c r="WZV535" s="1"/>
      <c r="WZW535" s="1"/>
      <c r="WZX535" s="1"/>
      <c r="WZY535" s="1"/>
      <c r="WZZ535" s="1"/>
      <c r="XAA535" s="1"/>
      <c r="XAB535" s="1"/>
      <c r="XAC535" s="1"/>
      <c r="XAD535" s="1"/>
      <c r="XAE535" s="1"/>
      <c r="XAF535" s="1"/>
      <c r="XAG535" s="1"/>
      <c r="XAH535" s="1"/>
      <c r="XAI535" s="1"/>
      <c r="XAJ535" s="1"/>
      <c r="XAK535" s="1"/>
      <c r="XAL535" s="1"/>
      <c r="XAM535" s="1"/>
      <c r="XAN535" s="1"/>
      <c r="XAO535" s="1"/>
      <c r="XAP535" s="1"/>
      <c r="XAQ535" s="1"/>
      <c r="XAR535" s="1"/>
      <c r="XAS535" s="1"/>
      <c r="XAT535" s="1"/>
      <c r="XAU535" s="1"/>
      <c r="XAV535" s="1"/>
      <c r="XAW535" s="1"/>
      <c r="XAX535" s="1"/>
      <c r="XAY535" s="1"/>
      <c r="XAZ535" s="1"/>
      <c r="XBA535" s="1"/>
      <c r="XBB535" s="1"/>
      <c r="XBC535" s="1"/>
      <c r="XBD535" s="1"/>
      <c r="XBE535" s="1"/>
      <c r="XBF535" s="1"/>
      <c r="XBG535" s="1"/>
      <c r="XBH535" s="1"/>
      <c r="XBI535" s="1"/>
      <c r="XBJ535" s="1"/>
      <c r="XBK535" s="1"/>
      <c r="XBL535" s="1"/>
      <c r="XBM535" s="1"/>
      <c r="XBN535" s="1"/>
      <c r="XBO535" s="1"/>
      <c r="XBP535" s="1"/>
      <c r="XBQ535" s="1"/>
      <c r="XBR535" s="1"/>
      <c r="XBS535" s="1"/>
      <c r="XBT535" s="1"/>
      <c r="XBU535" s="1"/>
      <c r="XBV535" s="1"/>
      <c r="XBW535" s="1"/>
      <c r="XBX535" s="1"/>
      <c r="XBY535" s="1"/>
      <c r="XBZ535" s="1"/>
      <c r="XCA535" s="1"/>
      <c r="XCB535" s="1"/>
      <c r="XCC535" s="1"/>
      <c r="XCD535" s="1"/>
      <c r="XCE535" s="1"/>
      <c r="XCF535" s="1"/>
      <c r="XCG535" s="1"/>
      <c r="XCH535" s="1"/>
      <c r="XCI535" s="1"/>
      <c r="XCJ535" s="1"/>
      <c r="XCK535" s="1"/>
      <c r="XCL535" s="1"/>
      <c r="XCM535" s="1"/>
      <c r="XCN535" s="1"/>
      <c r="XCO535" s="1"/>
      <c r="XCP535" s="1"/>
      <c r="XCQ535" s="1"/>
      <c r="XCR535" s="1"/>
      <c r="XCS535" s="1"/>
      <c r="XCT535" s="1"/>
      <c r="XCU535" s="1"/>
      <c r="XCV535" s="1"/>
      <c r="XCW535" s="1"/>
      <c r="XCX535" s="1"/>
      <c r="XCY535" s="1"/>
      <c r="XCZ535" s="1"/>
      <c r="XDA535" s="1"/>
      <c r="XDB535" s="1"/>
      <c r="XDC535" s="1"/>
      <c r="XDD535" s="1"/>
      <c r="XDE535" s="1"/>
      <c r="XDF535" s="1"/>
      <c r="XDG535" s="1"/>
      <c r="XDH535" s="1"/>
      <c r="XDI535" s="1"/>
      <c r="XDJ535" s="1"/>
      <c r="XDK535" s="1"/>
      <c r="XDL535" s="1"/>
      <c r="XDM535" s="1"/>
      <c r="XDN535" s="1"/>
      <c r="XDO535" s="1"/>
      <c r="XDP535" s="1"/>
      <c r="XDQ535" s="1"/>
      <c r="XDR535" s="1"/>
      <c r="XDS535" s="1"/>
      <c r="XDT535" s="1"/>
      <c r="XDU535" s="1"/>
      <c r="XDV535" s="1"/>
      <c r="XDW535" s="1"/>
      <c r="XDX535" s="1"/>
      <c r="XDY535" s="1"/>
      <c r="XDZ535" s="1"/>
      <c r="XEA535" s="1"/>
      <c r="XEB535" s="1"/>
      <c r="XEC535" s="1"/>
      <c r="XED535" s="1"/>
      <c r="XEE535" s="1"/>
      <c r="XEF535" s="1"/>
      <c r="XEG535" s="1"/>
      <c r="XEH535" s="1"/>
      <c r="XEI535" s="1"/>
      <c r="XEJ535" s="1"/>
      <c r="XEK535" s="1"/>
      <c r="XEL535" s="1"/>
      <c r="XEM535" s="1"/>
      <c r="XEN535" s="1"/>
      <c r="XEO535" s="1"/>
      <c r="XEP535" s="1"/>
      <c r="XEQ535" s="1"/>
      <c r="XER535" s="1"/>
      <c r="XES535" s="1"/>
      <c r="XET535" s="1"/>
      <c r="XEU535" s="1"/>
      <c r="XEV535" s="1"/>
      <c r="XEW535" s="1"/>
      <c r="XEX535" s="1"/>
      <c r="XEY535" s="1"/>
      <c r="XEZ535" s="1"/>
      <c r="XFA535" s="1"/>
      <c r="XFB535" s="1"/>
    </row>
    <row r="536" spans="1:16382" ht="12.75" x14ac:dyDescent="0.2">
      <c r="A536" s="10" t="s">
        <v>1311</v>
      </c>
      <c r="B536" s="11"/>
      <c r="C536" s="12" t="s">
        <v>2904</v>
      </c>
      <c r="D536" s="12" t="s">
        <v>132</v>
      </c>
      <c r="E536" s="30" t="s">
        <v>4</v>
      </c>
      <c r="F536" s="12" t="s">
        <v>4</v>
      </c>
      <c r="G536" s="14">
        <v>180</v>
      </c>
      <c r="H536" s="14"/>
      <c r="I536" s="15" t="s">
        <v>6</v>
      </c>
      <c r="J536" s="12" t="s">
        <v>131</v>
      </c>
      <c r="K536" s="12" t="s">
        <v>12</v>
      </c>
      <c r="L536" s="12"/>
      <c r="M536" s="14"/>
      <c r="N536" s="31"/>
      <c r="O536" s="12" t="s">
        <v>2528</v>
      </c>
    </row>
    <row r="537" spans="1:16382" ht="12.75" x14ac:dyDescent="0.2">
      <c r="A537" s="10" t="s">
        <v>1312</v>
      </c>
      <c r="B537" s="11"/>
      <c r="C537" s="12" t="s">
        <v>2905</v>
      </c>
      <c r="D537" s="12" t="s">
        <v>133</v>
      </c>
      <c r="E537" s="30" t="s">
        <v>4</v>
      </c>
      <c r="F537" s="12" t="s">
        <v>4</v>
      </c>
      <c r="G537" s="14">
        <v>183</v>
      </c>
      <c r="H537" s="14"/>
      <c r="I537" s="15"/>
      <c r="J537" s="12" t="s">
        <v>131</v>
      </c>
      <c r="K537" s="12" t="s">
        <v>12</v>
      </c>
      <c r="L537" s="12"/>
      <c r="M537" s="14"/>
      <c r="N537" s="31"/>
      <c r="O537" s="12" t="s">
        <v>2528</v>
      </c>
    </row>
    <row r="538" spans="1:16382" ht="12.75" x14ac:dyDescent="0.2">
      <c r="A538" s="10" t="s">
        <v>1313</v>
      </c>
      <c r="B538" s="11"/>
      <c r="C538" s="12" t="s">
        <v>2906</v>
      </c>
      <c r="D538" s="12" t="s">
        <v>451</v>
      </c>
      <c r="E538" s="30" t="s">
        <v>4</v>
      </c>
      <c r="F538" s="12" t="s">
        <v>4</v>
      </c>
      <c r="G538" s="14">
        <v>151</v>
      </c>
      <c r="H538" s="14"/>
      <c r="I538" s="15" t="s">
        <v>6</v>
      </c>
      <c r="J538" s="12" t="s">
        <v>131</v>
      </c>
      <c r="K538" s="12" t="s">
        <v>12</v>
      </c>
      <c r="L538" s="12"/>
      <c r="M538" s="14"/>
      <c r="N538" s="31"/>
      <c r="O538" s="12" t="s">
        <v>2528</v>
      </c>
    </row>
    <row r="539" spans="1:16382" ht="12.75" x14ac:dyDescent="0.2">
      <c r="A539" s="10" t="s">
        <v>1314</v>
      </c>
      <c r="B539" s="11"/>
      <c r="C539" s="12" t="s">
        <v>134</v>
      </c>
      <c r="D539" s="12" t="s">
        <v>453</v>
      </c>
      <c r="E539" s="32" t="s">
        <v>5</v>
      </c>
      <c r="F539" s="12" t="s">
        <v>4</v>
      </c>
      <c r="G539" s="14">
        <v>474</v>
      </c>
      <c r="H539" s="14">
        <f>SUMPRODUCT(B540:B542,G540:G542)</f>
        <v>474</v>
      </c>
      <c r="I539" s="15"/>
      <c r="J539" s="12" t="s">
        <v>131</v>
      </c>
      <c r="K539" s="12" t="s">
        <v>12</v>
      </c>
      <c r="L539" s="11"/>
      <c r="M539" s="14"/>
      <c r="N539" s="31"/>
      <c r="O539" s="12" t="s">
        <v>2528</v>
      </c>
    </row>
    <row r="540" spans="1:16382" ht="12.75" x14ac:dyDescent="0.2">
      <c r="A540" s="10" t="s">
        <v>1315</v>
      </c>
      <c r="B540" s="11">
        <v>1</v>
      </c>
      <c r="C540" s="12" t="s">
        <v>265</v>
      </c>
      <c r="D540" s="12" t="s">
        <v>454</v>
      </c>
      <c r="E540" s="30" t="s">
        <v>4</v>
      </c>
      <c r="F540" s="12" t="str">
        <f>+C$539</f>
        <v>11975K000</v>
      </c>
      <c r="G540" s="14">
        <v>70</v>
      </c>
      <c r="H540" s="14"/>
      <c r="I540" s="15"/>
      <c r="J540" s="12" t="s">
        <v>131</v>
      </c>
      <c r="K540" s="12" t="s">
        <v>12</v>
      </c>
      <c r="L540" s="11"/>
      <c r="M540" s="14"/>
      <c r="N540" s="31"/>
      <c r="O540" s="12" t="s">
        <v>2528</v>
      </c>
    </row>
    <row r="541" spans="1:16382" ht="12.75" x14ac:dyDescent="0.2">
      <c r="A541" s="10" t="s">
        <v>1316</v>
      </c>
      <c r="B541" s="11">
        <v>2</v>
      </c>
      <c r="C541" s="12" t="s">
        <v>266</v>
      </c>
      <c r="D541" s="12" t="s">
        <v>455</v>
      </c>
      <c r="E541" s="30" t="s">
        <v>4</v>
      </c>
      <c r="F541" s="12" t="str">
        <f>+C$539</f>
        <v>11975K000</v>
      </c>
      <c r="G541" s="14">
        <v>141</v>
      </c>
      <c r="H541" s="14"/>
      <c r="I541" s="15"/>
      <c r="J541" s="12" t="s">
        <v>131</v>
      </c>
      <c r="K541" s="12" t="s">
        <v>12</v>
      </c>
      <c r="L541" s="11"/>
      <c r="M541" s="14"/>
      <c r="N541" s="31"/>
      <c r="O541" s="12" t="s">
        <v>2528</v>
      </c>
    </row>
    <row r="542" spans="1:16382" ht="12.75" x14ac:dyDescent="0.2">
      <c r="A542" s="10" t="s">
        <v>1638</v>
      </c>
      <c r="B542" s="11">
        <v>1</v>
      </c>
      <c r="C542" s="12" t="s">
        <v>267</v>
      </c>
      <c r="D542" s="12" t="s">
        <v>456</v>
      </c>
      <c r="E542" s="30" t="s">
        <v>4</v>
      </c>
      <c r="F542" s="12" t="str">
        <f>+C$539</f>
        <v>11975K000</v>
      </c>
      <c r="G542" s="14">
        <v>122</v>
      </c>
      <c r="H542" s="14"/>
      <c r="I542" s="15"/>
      <c r="J542" s="12" t="s">
        <v>131</v>
      </c>
      <c r="K542" s="12" t="s">
        <v>12</v>
      </c>
      <c r="L542" s="11"/>
      <c r="M542" s="14"/>
      <c r="N542" s="31"/>
      <c r="O542" s="12" t="s">
        <v>2528</v>
      </c>
    </row>
    <row r="543" spans="1:16382" ht="12.75" x14ac:dyDescent="0.2">
      <c r="A543" s="10" t="s">
        <v>3216</v>
      </c>
      <c r="B543" s="49"/>
      <c r="C543" s="49" t="s">
        <v>3032</v>
      </c>
      <c r="D543" s="49" t="s">
        <v>3033</v>
      </c>
      <c r="E543" s="30" t="s">
        <v>4</v>
      </c>
      <c r="F543" s="12"/>
      <c r="G543" s="14">
        <v>130</v>
      </c>
      <c r="H543" s="14"/>
      <c r="I543" s="15" t="s">
        <v>6</v>
      </c>
      <c r="J543" s="12" t="s">
        <v>131</v>
      </c>
      <c r="K543" s="12" t="s">
        <v>12</v>
      </c>
      <c r="L543" s="11"/>
      <c r="M543" s="14"/>
      <c r="N543" s="31" t="s">
        <v>3013</v>
      </c>
      <c r="O543" s="12" t="s">
        <v>2528</v>
      </c>
    </row>
    <row r="544" spans="1:16382" ht="12.75" x14ac:dyDescent="0.2">
      <c r="A544" s="10" t="s">
        <v>3217</v>
      </c>
      <c r="B544" s="49"/>
      <c r="C544" s="49" t="s">
        <v>3034</v>
      </c>
      <c r="D544" s="49" t="s">
        <v>3035</v>
      </c>
      <c r="E544" s="30" t="s">
        <v>4</v>
      </c>
      <c r="F544" s="12"/>
      <c r="G544" s="14">
        <v>77</v>
      </c>
      <c r="H544" s="14"/>
      <c r="I544" s="51"/>
      <c r="J544" s="12" t="s">
        <v>131</v>
      </c>
      <c r="K544" s="12" t="s">
        <v>12</v>
      </c>
      <c r="L544" s="11"/>
      <c r="M544" s="14"/>
      <c r="N544" s="31" t="s">
        <v>3013</v>
      </c>
      <c r="O544" s="12" t="s">
        <v>2528</v>
      </c>
    </row>
    <row r="545" spans="1:15" ht="12.75" x14ac:dyDescent="0.2">
      <c r="A545" s="10" t="s">
        <v>3218</v>
      </c>
      <c r="B545" s="49"/>
      <c r="C545" s="49" t="s">
        <v>3031</v>
      </c>
      <c r="D545" s="49" t="s">
        <v>3132</v>
      </c>
      <c r="E545" s="32" t="s">
        <v>5</v>
      </c>
      <c r="F545" s="12" t="s">
        <v>4</v>
      </c>
      <c r="G545" s="14">
        <v>374</v>
      </c>
      <c r="H545" s="14">
        <f>SUMPRODUCT(B546:B547,G546:G547)</f>
        <v>374</v>
      </c>
      <c r="I545" s="15" t="s">
        <v>6</v>
      </c>
      <c r="J545" s="12" t="s">
        <v>131</v>
      </c>
      <c r="K545" s="12" t="s">
        <v>12</v>
      </c>
      <c r="L545" s="11"/>
      <c r="M545" s="14"/>
      <c r="N545" s="31" t="s">
        <v>3013</v>
      </c>
      <c r="O545" s="12" t="s">
        <v>2528</v>
      </c>
    </row>
    <row r="546" spans="1:15" ht="12.75" x14ac:dyDescent="0.2">
      <c r="A546" s="10" t="s">
        <v>3219</v>
      </c>
      <c r="B546" s="49">
        <v>1</v>
      </c>
      <c r="C546" s="49" t="s">
        <v>3029</v>
      </c>
      <c r="D546" s="49" t="s">
        <v>3133</v>
      </c>
      <c r="E546" s="30" t="s">
        <v>4</v>
      </c>
      <c r="F546" s="12" t="str">
        <f>+C$545</f>
        <v>11485K000</v>
      </c>
      <c r="G546" s="14">
        <v>95</v>
      </c>
      <c r="H546" s="14"/>
      <c r="I546" s="15"/>
      <c r="J546" s="12" t="s">
        <v>131</v>
      </c>
      <c r="K546" s="12" t="s">
        <v>12</v>
      </c>
      <c r="L546" s="11"/>
      <c r="M546" s="14"/>
      <c r="N546" s="31" t="s">
        <v>3013</v>
      </c>
      <c r="O546" s="12" t="s">
        <v>2528</v>
      </c>
    </row>
    <row r="547" spans="1:15" ht="12.75" x14ac:dyDescent="0.2">
      <c r="A547" s="10" t="s">
        <v>3220</v>
      </c>
      <c r="B547" s="49">
        <v>3</v>
      </c>
      <c r="C547" s="49" t="s">
        <v>3030</v>
      </c>
      <c r="D547" s="49" t="s">
        <v>3134</v>
      </c>
      <c r="E547" s="30" t="s">
        <v>4</v>
      </c>
      <c r="F547" s="12" t="str">
        <f>+C$545</f>
        <v>11485K000</v>
      </c>
      <c r="G547" s="14">
        <v>93</v>
      </c>
      <c r="H547" s="14"/>
      <c r="I547" s="15"/>
      <c r="J547" s="12" t="s">
        <v>131</v>
      </c>
      <c r="K547" s="12" t="s">
        <v>12</v>
      </c>
      <c r="L547" s="11"/>
      <c r="M547" s="14"/>
      <c r="N547" s="31" t="s">
        <v>3013</v>
      </c>
      <c r="O547" s="12" t="s">
        <v>2528</v>
      </c>
    </row>
    <row r="548" spans="1:15" ht="12.75" x14ac:dyDescent="0.2">
      <c r="A548" s="10" t="s">
        <v>3221</v>
      </c>
      <c r="B548" s="49"/>
      <c r="C548" s="49" t="s">
        <v>3036</v>
      </c>
      <c r="D548" s="49" t="s">
        <v>3135</v>
      </c>
      <c r="E548" s="30" t="s">
        <v>4</v>
      </c>
      <c r="F548" s="12"/>
      <c r="G548" s="14">
        <v>273</v>
      </c>
      <c r="H548" s="14">
        <f>SUMPRODUCT(B549:B552,G549:G552)</f>
        <v>273</v>
      </c>
      <c r="I548" s="15"/>
      <c r="J548" s="12" t="s">
        <v>131</v>
      </c>
      <c r="K548" s="12" t="s">
        <v>12</v>
      </c>
      <c r="L548" s="11"/>
      <c r="M548" s="14"/>
      <c r="N548" s="31" t="s">
        <v>3013</v>
      </c>
      <c r="O548" s="12" t="s">
        <v>2528</v>
      </c>
    </row>
    <row r="549" spans="1:15" ht="12.75" x14ac:dyDescent="0.2">
      <c r="A549" s="10" t="s">
        <v>3222</v>
      </c>
      <c r="B549" s="49">
        <v>1</v>
      </c>
      <c r="C549" s="49" t="s">
        <v>3100</v>
      </c>
      <c r="D549" s="49" t="s">
        <v>3136</v>
      </c>
      <c r="E549" s="30" t="s">
        <v>4</v>
      </c>
      <c r="F549" s="12" t="str">
        <f>+C$548</f>
        <v>11805K000</v>
      </c>
      <c r="G549" s="14">
        <v>54</v>
      </c>
      <c r="H549" s="14"/>
      <c r="I549" s="15"/>
      <c r="J549" s="12" t="s">
        <v>131</v>
      </c>
      <c r="K549" s="12" t="s">
        <v>12</v>
      </c>
      <c r="L549" s="11"/>
      <c r="M549" s="14"/>
      <c r="N549" s="31" t="s">
        <v>3013</v>
      </c>
      <c r="O549" s="12"/>
    </row>
    <row r="550" spans="1:15" ht="12.75" x14ac:dyDescent="0.2">
      <c r="A550" s="10" t="s">
        <v>3223</v>
      </c>
      <c r="B550" s="49">
        <v>1</v>
      </c>
      <c r="C550" s="49" t="s">
        <v>3101</v>
      </c>
      <c r="D550" s="49" t="s">
        <v>3137</v>
      </c>
      <c r="E550" s="30"/>
      <c r="F550" s="12" t="str">
        <f>+C$548</f>
        <v>11805K000</v>
      </c>
      <c r="G550" s="14">
        <v>62</v>
      </c>
      <c r="H550" s="14"/>
      <c r="I550" s="15"/>
      <c r="J550" s="12" t="s">
        <v>131</v>
      </c>
      <c r="K550" s="12" t="s">
        <v>12</v>
      </c>
      <c r="L550" s="11"/>
      <c r="M550" s="14"/>
      <c r="N550" s="31" t="s">
        <v>3013</v>
      </c>
      <c r="O550" s="12"/>
    </row>
    <row r="551" spans="1:15" ht="12.75" x14ac:dyDescent="0.2">
      <c r="A551" s="10" t="s">
        <v>3224</v>
      </c>
      <c r="B551" s="49">
        <v>1</v>
      </c>
      <c r="C551" s="49" t="s">
        <v>3102</v>
      </c>
      <c r="D551" s="49" t="s">
        <v>3138</v>
      </c>
      <c r="E551" s="30"/>
      <c r="F551" s="12" t="str">
        <f>+C$548</f>
        <v>11805K000</v>
      </c>
      <c r="G551" s="14">
        <v>58</v>
      </c>
      <c r="H551" s="14"/>
      <c r="I551" s="15"/>
      <c r="J551" s="12" t="s">
        <v>131</v>
      </c>
      <c r="K551" s="12" t="s">
        <v>12</v>
      </c>
      <c r="L551" s="11"/>
      <c r="M551" s="14"/>
      <c r="N551" s="31" t="s">
        <v>3013</v>
      </c>
      <c r="O551" s="12"/>
    </row>
    <row r="552" spans="1:15" ht="12.75" x14ac:dyDescent="0.2">
      <c r="A552" s="10" t="s">
        <v>3225</v>
      </c>
      <c r="B552" s="49">
        <v>1</v>
      </c>
      <c r="C552" s="49" t="s">
        <v>3103</v>
      </c>
      <c r="D552" s="49" t="s">
        <v>3139</v>
      </c>
      <c r="E552" s="30" t="s">
        <v>4</v>
      </c>
      <c r="F552" s="12" t="str">
        <f>+C$548</f>
        <v>11805K000</v>
      </c>
      <c r="G552" s="14">
        <v>99</v>
      </c>
      <c r="H552" s="14"/>
      <c r="I552" s="51"/>
      <c r="J552" s="12" t="s">
        <v>131</v>
      </c>
      <c r="K552" s="12" t="s">
        <v>12</v>
      </c>
      <c r="L552" s="11"/>
      <c r="M552" s="14"/>
      <c r="N552" s="31" t="s">
        <v>3013</v>
      </c>
      <c r="O552" s="12"/>
    </row>
    <row r="553" spans="1:15" ht="12.75" x14ac:dyDescent="0.2">
      <c r="A553" s="19"/>
      <c r="B553" s="20"/>
      <c r="C553" s="21"/>
      <c r="D553" s="22"/>
      <c r="E553" s="22"/>
      <c r="F553" s="22"/>
      <c r="G553" s="23"/>
      <c r="H553" s="23"/>
      <c r="I553" s="24"/>
      <c r="J553" s="22"/>
      <c r="K553" s="22" t="s">
        <v>4</v>
      </c>
      <c r="N553" s="22"/>
    </row>
    <row r="554" spans="1:15" ht="12.75" x14ac:dyDescent="0.2">
      <c r="A554" s="10" t="s">
        <v>1317</v>
      </c>
      <c r="B554" s="11"/>
      <c r="C554" s="12" t="s">
        <v>2068</v>
      </c>
      <c r="D554" s="12" t="s">
        <v>461</v>
      </c>
      <c r="E554" s="30" t="s">
        <v>4</v>
      </c>
      <c r="F554" s="12" t="s">
        <v>4</v>
      </c>
      <c r="G554" s="14">
        <v>67</v>
      </c>
      <c r="H554" s="14"/>
      <c r="I554" s="15" t="s">
        <v>6</v>
      </c>
      <c r="J554" s="12" t="s">
        <v>135</v>
      </c>
      <c r="K554" s="12" t="s">
        <v>13</v>
      </c>
      <c r="L554" s="11"/>
      <c r="M554" s="12"/>
      <c r="N554" s="31"/>
      <c r="O554" s="12" t="s">
        <v>2529</v>
      </c>
    </row>
    <row r="555" spans="1:15" ht="12.75" x14ac:dyDescent="0.2">
      <c r="A555" s="10" t="s">
        <v>1318</v>
      </c>
      <c r="B555" s="11"/>
      <c r="C555" s="12" t="s">
        <v>2069</v>
      </c>
      <c r="D555" s="12" t="s">
        <v>698</v>
      </c>
      <c r="E555" s="30" t="s">
        <v>4</v>
      </c>
      <c r="F555" s="12" t="s">
        <v>4</v>
      </c>
      <c r="G555" s="14">
        <v>7</v>
      </c>
      <c r="H555" s="14"/>
      <c r="I555" s="15" t="s">
        <v>6</v>
      </c>
      <c r="J555" s="12" t="s">
        <v>135</v>
      </c>
      <c r="K555" s="12" t="s">
        <v>13</v>
      </c>
      <c r="L555" s="11"/>
      <c r="M555" s="12"/>
      <c r="N555" s="31"/>
      <c r="O555" s="12" t="s">
        <v>2529</v>
      </c>
    </row>
    <row r="556" spans="1:15" ht="12.75" x14ac:dyDescent="0.2">
      <c r="A556" s="10" t="s">
        <v>1319</v>
      </c>
      <c r="B556" s="11"/>
      <c r="C556" s="12" t="s">
        <v>2067</v>
      </c>
      <c r="D556" s="12" t="s">
        <v>136</v>
      </c>
      <c r="E556" s="30" t="s">
        <v>4</v>
      </c>
      <c r="F556" s="12" t="s">
        <v>4</v>
      </c>
      <c r="G556" s="14">
        <v>16</v>
      </c>
      <c r="H556" s="14"/>
      <c r="I556" s="15" t="s">
        <v>6</v>
      </c>
      <c r="J556" s="12" t="s">
        <v>135</v>
      </c>
      <c r="K556" s="12" t="s">
        <v>13</v>
      </c>
      <c r="L556" s="11"/>
      <c r="M556" s="12"/>
      <c r="N556" s="31"/>
      <c r="O556" s="12" t="s">
        <v>2530</v>
      </c>
    </row>
    <row r="557" spans="1:15" ht="12.75" x14ac:dyDescent="0.2">
      <c r="A557" s="10" t="s">
        <v>1320</v>
      </c>
      <c r="B557" s="11"/>
      <c r="C557" s="12" t="s">
        <v>2070</v>
      </c>
      <c r="D557" s="12" t="s">
        <v>458</v>
      </c>
      <c r="E557" s="30" t="s">
        <v>4</v>
      </c>
      <c r="F557" s="12" t="s">
        <v>4</v>
      </c>
      <c r="G557" s="14">
        <v>9</v>
      </c>
      <c r="H557" s="14"/>
      <c r="I557" s="15" t="s">
        <v>6</v>
      </c>
      <c r="J557" s="12" t="s">
        <v>135</v>
      </c>
      <c r="K557" s="12" t="s">
        <v>13</v>
      </c>
      <c r="L557" s="11"/>
      <c r="M557" s="12"/>
      <c r="N557" s="31"/>
      <c r="O557" s="12" t="s">
        <v>2531</v>
      </c>
    </row>
    <row r="558" spans="1:15" ht="12.75" x14ac:dyDescent="0.2">
      <c r="A558" s="10" t="s">
        <v>1639</v>
      </c>
      <c r="B558" s="11"/>
      <c r="C558" s="12" t="s">
        <v>2071</v>
      </c>
      <c r="D558" s="12" t="s">
        <v>2456</v>
      </c>
      <c r="E558" s="36" t="s">
        <v>39</v>
      </c>
      <c r="F558" s="12" t="s">
        <v>4</v>
      </c>
      <c r="G558" s="14">
        <v>57</v>
      </c>
      <c r="H558" s="14">
        <f>SUMPRODUCT(B559:B561,G559:G561)</f>
        <v>57</v>
      </c>
      <c r="I558" s="15" t="s">
        <v>4</v>
      </c>
      <c r="J558" s="12" t="s">
        <v>135</v>
      </c>
      <c r="K558" s="12" t="s">
        <v>13</v>
      </c>
      <c r="L558" s="11"/>
      <c r="M558" s="12"/>
      <c r="N558" s="31"/>
      <c r="O558" s="12" t="s">
        <v>2529</v>
      </c>
    </row>
    <row r="559" spans="1:15" ht="12.75" x14ac:dyDescent="0.2">
      <c r="A559" s="10" t="s">
        <v>1640</v>
      </c>
      <c r="B559" s="11">
        <v>1</v>
      </c>
      <c r="C559" s="12" t="s">
        <v>2066</v>
      </c>
      <c r="D559" s="12" t="s">
        <v>457</v>
      </c>
      <c r="E559" s="30" t="s">
        <v>4</v>
      </c>
      <c r="F559" s="12" t="str">
        <f>+C$558</f>
        <v>12410K100</v>
      </c>
      <c r="G559" s="14">
        <v>16</v>
      </c>
      <c r="H559" s="14"/>
      <c r="I559" s="15" t="s">
        <v>6</v>
      </c>
      <c r="J559" s="12" t="s">
        <v>135</v>
      </c>
      <c r="K559" s="12" t="s">
        <v>13</v>
      </c>
      <c r="L559" s="11"/>
      <c r="M559" s="12"/>
      <c r="N559" s="31"/>
      <c r="O559" s="12" t="s">
        <v>2529</v>
      </c>
    </row>
    <row r="560" spans="1:15" ht="12.75" x14ac:dyDescent="0.2">
      <c r="A560" s="10" t="s">
        <v>1641</v>
      </c>
      <c r="B560" s="11">
        <v>1</v>
      </c>
      <c r="C560" s="12" t="s">
        <v>2072</v>
      </c>
      <c r="D560" s="12" t="s">
        <v>459</v>
      </c>
      <c r="E560" s="30" t="s">
        <v>4</v>
      </c>
      <c r="F560" s="12" t="str">
        <f>+C$558</f>
        <v>12410K100</v>
      </c>
      <c r="G560" s="14">
        <v>21</v>
      </c>
      <c r="H560" s="14"/>
      <c r="I560" s="15" t="s">
        <v>6</v>
      </c>
      <c r="J560" s="12" t="s">
        <v>135</v>
      </c>
      <c r="K560" s="12" t="s">
        <v>13</v>
      </c>
      <c r="L560" s="11"/>
      <c r="M560" s="12"/>
      <c r="N560" s="31"/>
      <c r="O560" s="12" t="s">
        <v>2530</v>
      </c>
    </row>
    <row r="561" spans="1:15" ht="12.75" x14ac:dyDescent="0.2">
      <c r="A561" s="10" t="s">
        <v>1642</v>
      </c>
      <c r="B561" s="11">
        <v>1</v>
      </c>
      <c r="C561" s="12" t="s">
        <v>2073</v>
      </c>
      <c r="D561" s="12" t="s">
        <v>460</v>
      </c>
      <c r="E561" s="30" t="s">
        <v>4</v>
      </c>
      <c r="F561" s="12" t="str">
        <f>+C$558</f>
        <v>12410K100</v>
      </c>
      <c r="G561" s="14">
        <v>20</v>
      </c>
      <c r="H561" s="14"/>
      <c r="I561" s="15" t="s">
        <v>6</v>
      </c>
      <c r="J561" s="12" t="s">
        <v>135</v>
      </c>
      <c r="K561" s="12" t="s">
        <v>13</v>
      </c>
      <c r="L561" s="11"/>
      <c r="M561" s="12"/>
      <c r="N561" s="31"/>
      <c r="O561" s="12" t="s">
        <v>2529</v>
      </c>
    </row>
    <row r="562" spans="1:15" ht="12.75" x14ac:dyDescent="0.2">
      <c r="A562" s="19"/>
      <c r="B562" s="20"/>
      <c r="C562" s="21"/>
      <c r="D562" s="22"/>
      <c r="E562" s="22"/>
      <c r="F562" s="22"/>
      <c r="G562" s="23"/>
      <c r="H562" s="23"/>
      <c r="I562" s="24"/>
      <c r="J562" s="22"/>
      <c r="K562" s="22" t="s">
        <v>4</v>
      </c>
      <c r="N562" s="22"/>
    </row>
    <row r="563" spans="1:15" ht="12.75" x14ac:dyDescent="0.2">
      <c r="A563" s="10" t="s">
        <v>1321</v>
      </c>
      <c r="B563" s="11"/>
      <c r="C563" s="12" t="s">
        <v>2074</v>
      </c>
      <c r="D563" s="12" t="s">
        <v>464</v>
      </c>
      <c r="E563" s="30" t="s">
        <v>4</v>
      </c>
      <c r="F563" s="12" t="s">
        <v>4</v>
      </c>
      <c r="G563" s="14">
        <v>40</v>
      </c>
      <c r="H563" s="14"/>
      <c r="I563" s="15" t="s">
        <v>6</v>
      </c>
      <c r="J563" s="12" t="s">
        <v>137</v>
      </c>
      <c r="K563" s="12" t="s">
        <v>14</v>
      </c>
      <c r="L563" s="11"/>
      <c r="M563" s="12"/>
      <c r="N563" s="31"/>
      <c r="O563" s="12" t="s">
        <v>2532</v>
      </c>
    </row>
    <row r="564" spans="1:15" ht="12.75" x14ac:dyDescent="0.2">
      <c r="A564" s="10" t="s">
        <v>1322</v>
      </c>
      <c r="B564" s="11"/>
      <c r="C564" s="12" t="s">
        <v>2075</v>
      </c>
      <c r="D564" s="12" t="s">
        <v>2457</v>
      </c>
      <c r="E564" s="36" t="s">
        <v>39</v>
      </c>
      <c r="F564" s="12" t="s">
        <v>4</v>
      </c>
      <c r="G564" s="14">
        <v>48</v>
      </c>
      <c r="H564" s="14">
        <f>SUMPRODUCT(B565:B566,G565:G566)</f>
        <v>48</v>
      </c>
      <c r="I564" s="15" t="s">
        <v>4</v>
      </c>
      <c r="J564" s="12" t="s">
        <v>137</v>
      </c>
      <c r="K564" s="12" t="s">
        <v>14</v>
      </c>
      <c r="L564" s="11"/>
      <c r="M564" s="12"/>
      <c r="N564" s="31"/>
      <c r="O564" s="12" t="s">
        <v>2532</v>
      </c>
    </row>
    <row r="565" spans="1:15" ht="12.75" x14ac:dyDescent="0.2">
      <c r="A565" s="10" t="s">
        <v>1323</v>
      </c>
      <c r="B565" s="11">
        <v>1</v>
      </c>
      <c r="C565" s="12" t="s">
        <v>2076</v>
      </c>
      <c r="D565" s="12" t="s">
        <v>462</v>
      </c>
      <c r="E565" s="30" t="s">
        <v>4</v>
      </c>
      <c r="F565" s="12" t="str">
        <f>+C$564</f>
        <v>14420K000</v>
      </c>
      <c r="G565" s="14">
        <v>23</v>
      </c>
      <c r="H565" s="14"/>
      <c r="I565" s="15" t="s">
        <v>6</v>
      </c>
      <c r="J565" s="12" t="s">
        <v>137</v>
      </c>
      <c r="K565" s="12" t="s">
        <v>14</v>
      </c>
      <c r="L565" s="11"/>
      <c r="M565" s="12"/>
      <c r="N565" s="31"/>
      <c r="O565" s="12" t="s">
        <v>2532</v>
      </c>
    </row>
    <row r="566" spans="1:15" ht="12.75" x14ac:dyDescent="0.2">
      <c r="A566" s="10" t="s">
        <v>1324</v>
      </c>
      <c r="B566" s="11">
        <v>1</v>
      </c>
      <c r="C566" s="12" t="s">
        <v>2077</v>
      </c>
      <c r="D566" s="12" t="s">
        <v>463</v>
      </c>
      <c r="E566" s="30" t="s">
        <v>4</v>
      </c>
      <c r="F566" s="12" t="str">
        <f>+C$564</f>
        <v>14420K000</v>
      </c>
      <c r="G566" s="14">
        <v>25</v>
      </c>
      <c r="H566" s="14"/>
      <c r="I566" s="15" t="s">
        <v>6</v>
      </c>
      <c r="J566" s="12" t="s">
        <v>137</v>
      </c>
      <c r="K566" s="12" t="s">
        <v>14</v>
      </c>
      <c r="L566" s="11"/>
      <c r="M566" s="12"/>
      <c r="N566" s="31"/>
      <c r="O566" s="12" t="s">
        <v>2532</v>
      </c>
    </row>
    <row r="567" spans="1:15" ht="12.75" x14ac:dyDescent="0.2">
      <c r="A567" s="19"/>
      <c r="B567" s="20"/>
      <c r="C567" s="21"/>
      <c r="D567" s="22"/>
      <c r="E567" s="22"/>
      <c r="F567" s="22"/>
      <c r="G567" s="23"/>
      <c r="H567" s="23"/>
      <c r="I567" s="24"/>
      <c r="J567" s="22"/>
      <c r="K567" s="22" t="s">
        <v>4</v>
      </c>
      <c r="N567" s="22"/>
    </row>
    <row r="568" spans="1:15" ht="12.75" x14ac:dyDescent="0.2">
      <c r="A568" s="10" t="s">
        <v>1325</v>
      </c>
      <c r="B568" s="11"/>
      <c r="C568" s="12" t="s">
        <v>2727</v>
      </c>
      <c r="D568" s="12" t="s">
        <v>467</v>
      </c>
      <c r="E568" s="30" t="s">
        <v>4</v>
      </c>
      <c r="F568" s="12" t="s">
        <v>4</v>
      </c>
      <c r="G568" s="14">
        <v>5</v>
      </c>
      <c r="H568" s="14"/>
      <c r="I568" s="15" t="s">
        <v>6</v>
      </c>
      <c r="J568" s="12" t="s">
        <v>138</v>
      </c>
      <c r="K568" s="12" t="s">
        <v>15</v>
      </c>
      <c r="L568" s="11"/>
      <c r="M568" s="12"/>
      <c r="N568" s="31"/>
      <c r="O568" s="12" t="s">
        <v>3335</v>
      </c>
    </row>
    <row r="569" spans="1:15" ht="12.75" x14ac:dyDescent="0.2">
      <c r="A569" s="10" t="s">
        <v>1326</v>
      </c>
      <c r="B569" s="11"/>
      <c r="C569" s="12" t="s">
        <v>2728</v>
      </c>
      <c r="D569" s="12" t="s">
        <v>468</v>
      </c>
      <c r="E569" s="30" t="s">
        <v>4</v>
      </c>
      <c r="F569" s="12" t="s">
        <v>4</v>
      </c>
      <c r="G569" s="14">
        <v>2</v>
      </c>
      <c r="H569" s="14"/>
      <c r="I569" s="15" t="s">
        <v>6</v>
      </c>
      <c r="J569" s="12" t="s">
        <v>138</v>
      </c>
      <c r="K569" s="12" t="s">
        <v>15</v>
      </c>
      <c r="L569" s="11"/>
      <c r="M569" s="12"/>
      <c r="N569" s="31"/>
      <c r="O569" s="12" t="s">
        <v>3335</v>
      </c>
    </row>
    <row r="570" spans="1:15" ht="12.75" x14ac:dyDescent="0.2">
      <c r="A570" s="10" t="s">
        <v>1327</v>
      </c>
      <c r="B570" s="11"/>
      <c r="C570" s="12" t="s">
        <v>2729</v>
      </c>
      <c r="D570" s="12" t="s">
        <v>465</v>
      </c>
      <c r="E570" s="30" t="s">
        <v>4</v>
      </c>
      <c r="F570" s="12" t="s">
        <v>4</v>
      </c>
      <c r="G570" s="14">
        <v>2</v>
      </c>
      <c r="H570" s="14"/>
      <c r="I570" s="15" t="s">
        <v>6</v>
      </c>
      <c r="J570" s="12" t="s">
        <v>138</v>
      </c>
      <c r="K570" s="12" t="s">
        <v>15</v>
      </c>
      <c r="L570" s="11"/>
      <c r="M570" s="12"/>
      <c r="N570" s="31"/>
      <c r="O570" s="12" t="s">
        <v>3335</v>
      </c>
    </row>
    <row r="571" spans="1:15" ht="12.75" x14ac:dyDescent="0.2">
      <c r="A571" s="10" t="s">
        <v>1328</v>
      </c>
      <c r="B571" s="11"/>
      <c r="C571" s="12" t="s">
        <v>2730</v>
      </c>
      <c r="D571" s="12" t="s">
        <v>466</v>
      </c>
      <c r="E571" s="30" t="s">
        <v>4</v>
      </c>
      <c r="F571" s="12" t="s">
        <v>4</v>
      </c>
      <c r="G571" s="14">
        <v>2</v>
      </c>
      <c r="H571" s="14"/>
      <c r="I571" s="15" t="s">
        <v>6</v>
      </c>
      <c r="J571" s="12" t="s">
        <v>138</v>
      </c>
      <c r="K571" s="12" t="s">
        <v>15</v>
      </c>
      <c r="L571" s="11"/>
      <c r="M571" s="12"/>
      <c r="N571" s="31"/>
      <c r="O571" s="12" t="s">
        <v>3335</v>
      </c>
    </row>
    <row r="572" spans="1:15" ht="12.75" x14ac:dyDescent="0.2">
      <c r="A572" s="19"/>
      <c r="B572" s="20"/>
      <c r="C572" s="21"/>
      <c r="D572" s="22"/>
      <c r="E572" s="22"/>
      <c r="F572" s="22"/>
      <c r="G572" s="23"/>
      <c r="H572" s="23"/>
      <c r="I572" s="24"/>
      <c r="J572" s="22"/>
      <c r="K572" s="22" t="s">
        <v>4</v>
      </c>
      <c r="N572" s="22"/>
    </row>
    <row r="573" spans="1:15" ht="12.75" x14ac:dyDescent="0.2">
      <c r="A573" s="10" t="s">
        <v>1329</v>
      </c>
      <c r="B573" s="11"/>
      <c r="C573" s="12" t="s">
        <v>2249</v>
      </c>
      <c r="D573" s="12" t="s">
        <v>480</v>
      </c>
      <c r="E573" s="30" t="s">
        <v>4</v>
      </c>
      <c r="F573" s="12" t="s">
        <v>4</v>
      </c>
      <c r="G573" s="14">
        <v>152</v>
      </c>
      <c r="H573" s="14"/>
      <c r="I573" s="15" t="s">
        <v>6</v>
      </c>
      <c r="J573" s="12" t="s">
        <v>269</v>
      </c>
      <c r="K573" s="12" t="s">
        <v>17</v>
      </c>
      <c r="L573" s="11"/>
      <c r="M573" s="14"/>
      <c r="N573" s="31"/>
      <c r="O573" s="12" t="s">
        <v>2486</v>
      </c>
    </row>
    <row r="574" spans="1:15" ht="12.75" x14ac:dyDescent="0.2">
      <c r="A574" s="10" t="s">
        <v>1330</v>
      </c>
      <c r="B574" s="11"/>
      <c r="C574" s="12" t="s">
        <v>1673</v>
      </c>
      <c r="D574" s="12" t="s">
        <v>477</v>
      </c>
      <c r="E574" s="30" t="s">
        <v>4</v>
      </c>
      <c r="F574" s="12" t="s">
        <v>4</v>
      </c>
      <c r="G574" s="14">
        <v>103</v>
      </c>
      <c r="H574" s="14"/>
      <c r="I574" s="15" t="s">
        <v>6</v>
      </c>
      <c r="J574" s="12" t="s">
        <v>269</v>
      </c>
      <c r="K574" s="12" t="s">
        <v>17</v>
      </c>
      <c r="L574" s="11"/>
      <c r="M574" s="14"/>
      <c r="N574" s="31"/>
      <c r="O574" s="12" t="s">
        <v>2486</v>
      </c>
    </row>
    <row r="575" spans="1:15" ht="12.75" x14ac:dyDescent="0.2">
      <c r="A575" s="10" t="s">
        <v>1331</v>
      </c>
      <c r="B575" s="11"/>
      <c r="C575" s="12" t="s">
        <v>905</v>
      </c>
      <c r="D575" s="12" t="s">
        <v>478</v>
      </c>
      <c r="E575" s="30" t="s">
        <v>4</v>
      </c>
      <c r="F575" s="12" t="s">
        <v>4</v>
      </c>
      <c r="G575" s="57">
        <v>61</v>
      </c>
      <c r="H575" s="14"/>
      <c r="I575" s="15" t="s">
        <v>6</v>
      </c>
      <c r="J575" s="12" t="s">
        <v>269</v>
      </c>
      <c r="K575" s="12" t="s">
        <v>17</v>
      </c>
      <c r="L575" s="11"/>
      <c r="M575" s="14">
        <v>62</v>
      </c>
      <c r="N575" s="31"/>
      <c r="O575" s="12" t="s">
        <v>2486</v>
      </c>
    </row>
    <row r="576" spans="1:15" ht="12.75" x14ac:dyDescent="0.2">
      <c r="A576" s="10" t="s">
        <v>1746</v>
      </c>
      <c r="B576" s="11"/>
      <c r="C576" s="12" t="s">
        <v>3057</v>
      </c>
      <c r="D576" s="12" t="s">
        <v>2952</v>
      </c>
      <c r="E576" s="30" t="s">
        <v>4</v>
      </c>
      <c r="F576" s="12" t="s">
        <v>4</v>
      </c>
      <c r="G576" s="14">
        <v>161</v>
      </c>
      <c r="H576" s="14"/>
      <c r="I576" s="15" t="s">
        <v>6</v>
      </c>
      <c r="J576" s="12" t="s">
        <v>269</v>
      </c>
      <c r="K576" s="12" t="s">
        <v>17</v>
      </c>
      <c r="L576" s="12" t="s">
        <v>1674</v>
      </c>
      <c r="M576" s="14"/>
      <c r="N576" s="31"/>
      <c r="O576" s="12" t="s">
        <v>3336</v>
      </c>
    </row>
    <row r="577" spans="1:15" ht="12.75" x14ac:dyDescent="0.2">
      <c r="A577" s="10" t="s">
        <v>1747</v>
      </c>
      <c r="B577" s="11"/>
      <c r="C577" s="12" t="s">
        <v>3366</v>
      </c>
      <c r="D577" s="12" t="s">
        <v>3376</v>
      </c>
      <c r="E577" s="30" t="s">
        <v>4</v>
      </c>
      <c r="F577" s="12" t="s">
        <v>4</v>
      </c>
      <c r="G577" s="14">
        <v>161</v>
      </c>
      <c r="H577" s="14"/>
      <c r="I577" s="15"/>
      <c r="J577" s="12" t="s">
        <v>269</v>
      </c>
      <c r="K577" s="12" t="s">
        <v>17</v>
      </c>
      <c r="L577" s="12" t="s">
        <v>3377</v>
      </c>
      <c r="M577" s="14"/>
      <c r="N577" s="31"/>
      <c r="O577" s="12" t="s">
        <v>3336</v>
      </c>
    </row>
    <row r="578" spans="1:15" ht="12.75" x14ac:dyDescent="0.2">
      <c r="A578" s="10" t="s">
        <v>1748</v>
      </c>
      <c r="B578" s="11"/>
      <c r="C578" s="12" t="s">
        <v>2250</v>
      </c>
      <c r="D578" s="12" t="s">
        <v>143</v>
      </c>
      <c r="E578" s="30" t="s">
        <v>4</v>
      </c>
      <c r="F578" s="12" t="s">
        <v>4</v>
      </c>
      <c r="G578" s="14">
        <v>45</v>
      </c>
      <c r="H578" s="14"/>
      <c r="I578" s="15" t="s">
        <v>6</v>
      </c>
      <c r="J578" s="12" t="s">
        <v>269</v>
      </c>
      <c r="K578" s="12" t="s">
        <v>17</v>
      </c>
      <c r="L578" s="11"/>
      <c r="M578" s="14"/>
      <c r="N578" s="31"/>
      <c r="O578" s="12" t="s">
        <v>2533</v>
      </c>
    </row>
    <row r="579" spans="1:15" ht="12.75" x14ac:dyDescent="0.2">
      <c r="A579" s="19"/>
      <c r="B579" s="20"/>
      <c r="C579" s="21"/>
      <c r="D579" s="22"/>
      <c r="E579" s="22"/>
      <c r="F579" s="22"/>
      <c r="G579" s="23"/>
      <c r="H579" s="23"/>
      <c r="I579" s="24"/>
      <c r="J579" s="22"/>
      <c r="K579" s="22" t="s">
        <v>4</v>
      </c>
      <c r="N579" s="22"/>
    </row>
    <row r="580" spans="1:15" ht="12.75" x14ac:dyDescent="0.2">
      <c r="A580" s="10" t="s">
        <v>1749</v>
      </c>
      <c r="B580" s="11"/>
      <c r="C580" s="12" t="s">
        <v>2251</v>
      </c>
      <c r="D580" s="12" t="s">
        <v>139</v>
      </c>
      <c r="E580" s="30" t="s">
        <v>4</v>
      </c>
      <c r="F580" s="12"/>
      <c r="G580" s="14">
        <v>2</v>
      </c>
      <c r="H580" s="14"/>
      <c r="I580" s="15" t="s">
        <v>6</v>
      </c>
      <c r="J580" s="12" t="s">
        <v>268</v>
      </c>
      <c r="K580" s="12" t="s">
        <v>17</v>
      </c>
      <c r="L580" s="11"/>
      <c r="M580" s="12"/>
      <c r="N580" s="31"/>
      <c r="O580" s="12" t="s">
        <v>2534</v>
      </c>
    </row>
    <row r="581" spans="1:15" ht="12.75" x14ac:dyDescent="0.2">
      <c r="A581" s="10" t="s">
        <v>1745</v>
      </c>
      <c r="B581" s="11"/>
      <c r="C581" s="12" t="s">
        <v>2252</v>
      </c>
      <c r="D581" s="12" t="s">
        <v>140</v>
      </c>
      <c r="E581" s="30" t="s">
        <v>4</v>
      </c>
      <c r="F581" s="12"/>
      <c r="G581" s="14">
        <v>6</v>
      </c>
      <c r="H581" s="14"/>
      <c r="I581" s="15" t="s">
        <v>6</v>
      </c>
      <c r="J581" s="12" t="s">
        <v>268</v>
      </c>
      <c r="K581" s="12" t="s">
        <v>17</v>
      </c>
      <c r="L581" s="11"/>
      <c r="M581" s="12"/>
      <c r="N581" s="31"/>
      <c r="O581" s="12" t="s">
        <v>2534</v>
      </c>
    </row>
    <row r="582" spans="1:15" ht="12.75" x14ac:dyDescent="0.2">
      <c r="A582" s="10" t="s">
        <v>1750</v>
      </c>
      <c r="B582" s="11"/>
      <c r="C582" s="12" t="s">
        <v>2253</v>
      </c>
      <c r="D582" s="12" t="s">
        <v>141</v>
      </c>
      <c r="E582" s="30" t="s">
        <v>4</v>
      </c>
      <c r="F582" s="12"/>
      <c r="G582" s="14">
        <v>3</v>
      </c>
      <c r="H582" s="14"/>
      <c r="I582" s="15" t="s">
        <v>6</v>
      </c>
      <c r="J582" s="12" t="s">
        <v>268</v>
      </c>
      <c r="K582" s="12" t="s">
        <v>17</v>
      </c>
      <c r="L582" s="11"/>
      <c r="M582" s="12"/>
      <c r="N582" s="31"/>
      <c r="O582" s="12" t="s">
        <v>2534</v>
      </c>
    </row>
    <row r="583" spans="1:15" ht="12.75" x14ac:dyDescent="0.2">
      <c r="A583" s="19"/>
      <c r="B583" s="20"/>
      <c r="C583" s="21"/>
      <c r="D583" s="22"/>
      <c r="E583" s="22"/>
      <c r="F583" s="22"/>
      <c r="G583" s="23"/>
      <c r="H583" s="23"/>
      <c r="I583" s="24"/>
      <c r="J583" s="22"/>
      <c r="K583" s="22" t="s">
        <v>4</v>
      </c>
      <c r="N583" s="22"/>
    </row>
    <row r="584" spans="1:15" ht="12.75" x14ac:dyDescent="0.2">
      <c r="A584" s="10" t="s">
        <v>1751</v>
      </c>
      <c r="B584" s="11"/>
      <c r="C584" s="12" t="s">
        <v>2254</v>
      </c>
      <c r="D584" s="12" t="s">
        <v>479</v>
      </c>
      <c r="E584" s="30" t="s">
        <v>4</v>
      </c>
      <c r="F584" s="12" t="s">
        <v>4</v>
      </c>
      <c r="G584" s="14">
        <v>12</v>
      </c>
      <c r="H584" s="14"/>
      <c r="I584" s="15" t="s">
        <v>6</v>
      </c>
      <c r="J584" s="12" t="s">
        <v>142</v>
      </c>
      <c r="K584" s="12" t="s">
        <v>17</v>
      </c>
      <c r="L584" s="11"/>
      <c r="M584" s="14"/>
      <c r="N584" s="31"/>
      <c r="O584" s="12" t="s">
        <v>2535</v>
      </c>
    </row>
    <row r="585" spans="1:15" ht="12.75" x14ac:dyDescent="0.2">
      <c r="A585" s="10" t="s">
        <v>1752</v>
      </c>
      <c r="B585" s="11"/>
      <c r="C585" s="12" t="s">
        <v>2255</v>
      </c>
      <c r="D585" s="12" t="s">
        <v>481</v>
      </c>
      <c r="E585" s="30" t="s">
        <v>4</v>
      </c>
      <c r="F585" s="12" t="s">
        <v>4</v>
      </c>
      <c r="G585" s="14">
        <v>28</v>
      </c>
      <c r="H585" s="14"/>
      <c r="I585" s="15" t="s">
        <v>6</v>
      </c>
      <c r="J585" s="12" t="s">
        <v>142</v>
      </c>
      <c r="K585" s="12" t="s">
        <v>17</v>
      </c>
      <c r="L585" s="11"/>
      <c r="M585" s="14"/>
      <c r="N585" s="31"/>
      <c r="O585" s="12" t="s">
        <v>2535</v>
      </c>
    </row>
    <row r="586" spans="1:15" ht="12.75" x14ac:dyDescent="0.2">
      <c r="A586" s="10" t="s">
        <v>1753</v>
      </c>
      <c r="B586" s="11"/>
      <c r="C586" s="12" t="s">
        <v>906</v>
      </c>
      <c r="D586" s="12" t="s">
        <v>482</v>
      </c>
      <c r="E586" s="30" t="s">
        <v>4</v>
      </c>
      <c r="F586" s="12" t="s">
        <v>4</v>
      </c>
      <c r="G586" s="14">
        <v>139</v>
      </c>
      <c r="H586" s="14"/>
      <c r="I586" s="15" t="s">
        <v>6</v>
      </c>
      <c r="J586" s="12" t="s">
        <v>142</v>
      </c>
      <c r="K586" s="12" t="s">
        <v>17</v>
      </c>
      <c r="L586" s="11"/>
      <c r="M586" s="14"/>
      <c r="N586" s="31"/>
      <c r="O586" s="12" t="s">
        <v>2535</v>
      </c>
    </row>
    <row r="587" spans="1:15" ht="12.75" x14ac:dyDescent="0.2">
      <c r="A587" s="10" t="s">
        <v>1754</v>
      </c>
      <c r="B587" s="11"/>
      <c r="C587" s="12" t="s">
        <v>2256</v>
      </c>
      <c r="D587" s="12" t="s">
        <v>483</v>
      </c>
      <c r="E587" s="30" t="s">
        <v>4</v>
      </c>
      <c r="F587" s="12" t="s">
        <v>4</v>
      </c>
      <c r="G587" s="14">
        <v>124</v>
      </c>
      <c r="H587" s="14"/>
      <c r="I587" s="15" t="s">
        <v>6</v>
      </c>
      <c r="J587" s="12" t="s">
        <v>142</v>
      </c>
      <c r="K587" s="12" t="s">
        <v>17</v>
      </c>
      <c r="L587" s="11"/>
      <c r="M587" s="14"/>
      <c r="N587" s="31"/>
      <c r="O587" s="12" t="s">
        <v>2535</v>
      </c>
    </row>
    <row r="588" spans="1:15" ht="12.75" x14ac:dyDescent="0.2">
      <c r="A588" s="10" t="s">
        <v>1755</v>
      </c>
      <c r="B588" s="12"/>
      <c r="C588" s="12" t="s">
        <v>3057</v>
      </c>
      <c r="D588" s="12" t="s">
        <v>2952</v>
      </c>
      <c r="E588" s="16" t="s">
        <v>4</v>
      </c>
      <c r="F588" s="12" t="s">
        <v>4</v>
      </c>
      <c r="G588" s="14">
        <v>161</v>
      </c>
      <c r="H588" s="57"/>
      <c r="I588" s="15" t="s">
        <v>6</v>
      </c>
      <c r="J588" s="12" t="s">
        <v>142</v>
      </c>
      <c r="K588" s="12" t="s">
        <v>17</v>
      </c>
      <c r="L588" s="12" t="s">
        <v>1674</v>
      </c>
      <c r="M588" s="14"/>
      <c r="N588" s="12"/>
      <c r="O588" s="12" t="s">
        <v>2535</v>
      </c>
    </row>
    <row r="589" spans="1:15" ht="12.75" x14ac:dyDescent="0.2">
      <c r="A589" s="19"/>
      <c r="B589" s="20"/>
      <c r="C589" s="21"/>
      <c r="D589" s="22"/>
      <c r="E589" s="22"/>
      <c r="F589" s="22"/>
      <c r="G589" s="23"/>
      <c r="H589" s="23"/>
      <c r="I589" s="24"/>
      <c r="J589" s="22"/>
      <c r="K589" s="22" t="s">
        <v>4</v>
      </c>
      <c r="N589" s="22"/>
    </row>
    <row r="590" spans="1:15" ht="12.75" x14ac:dyDescent="0.2">
      <c r="A590" s="10" t="s">
        <v>1756</v>
      </c>
      <c r="B590" s="11"/>
      <c r="C590" s="12" t="s">
        <v>907</v>
      </c>
      <c r="D590" s="12" t="s">
        <v>484</v>
      </c>
      <c r="E590" s="30" t="s">
        <v>4</v>
      </c>
      <c r="F590" s="12" t="s">
        <v>4</v>
      </c>
      <c r="G590" s="14">
        <v>46</v>
      </c>
      <c r="H590" s="14"/>
      <c r="I590" s="15" t="s">
        <v>6</v>
      </c>
      <c r="J590" s="12" t="s">
        <v>144</v>
      </c>
      <c r="K590" s="12" t="s">
        <v>17</v>
      </c>
      <c r="L590" s="11"/>
      <c r="M590" s="12"/>
      <c r="N590" s="31"/>
      <c r="O590" s="12" t="s">
        <v>2536</v>
      </c>
    </row>
    <row r="591" spans="1:15" ht="12.75" x14ac:dyDescent="0.2">
      <c r="A591" s="10" t="s">
        <v>3226</v>
      </c>
      <c r="B591" s="11"/>
      <c r="C591" s="12" t="s">
        <v>908</v>
      </c>
      <c r="D591" s="12" t="s">
        <v>485</v>
      </c>
      <c r="E591" s="30" t="s">
        <v>4</v>
      </c>
      <c r="F591" s="12" t="s">
        <v>4</v>
      </c>
      <c r="G591" s="14">
        <v>36</v>
      </c>
      <c r="H591" s="14"/>
      <c r="I591" s="15" t="s">
        <v>6</v>
      </c>
      <c r="J591" s="12" t="s">
        <v>144</v>
      </c>
      <c r="K591" s="12" t="s">
        <v>17</v>
      </c>
      <c r="L591" s="11"/>
      <c r="M591" s="12"/>
      <c r="N591" s="31"/>
      <c r="O591" s="12" t="s">
        <v>2536</v>
      </c>
    </row>
    <row r="592" spans="1:15" ht="12.75" x14ac:dyDescent="0.2">
      <c r="A592" s="10" t="s">
        <v>3378</v>
      </c>
      <c r="B592" s="11"/>
      <c r="C592" s="12" t="s">
        <v>2257</v>
      </c>
      <c r="D592" s="12" t="s">
        <v>486</v>
      </c>
      <c r="E592" s="30" t="s">
        <v>4</v>
      </c>
      <c r="F592" s="12" t="s">
        <v>4</v>
      </c>
      <c r="G592" s="14">
        <v>24</v>
      </c>
      <c r="H592" s="14"/>
      <c r="I592" s="15" t="s">
        <v>6</v>
      </c>
      <c r="J592" s="12" t="s">
        <v>144</v>
      </c>
      <c r="K592" s="12" t="s">
        <v>17</v>
      </c>
      <c r="L592" s="11"/>
      <c r="M592" s="12"/>
      <c r="N592" s="31"/>
      <c r="O592" s="12" t="s">
        <v>2536</v>
      </c>
    </row>
    <row r="593" spans="1:15" ht="12.75" x14ac:dyDescent="0.2">
      <c r="A593" s="19"/>
      <c r="B593" s="20"/>
      <c r="C593" s="21"/>
      <c r="D593" s="22"/>
      <c r="E593" s="22"/>
      <c r="F593" s="22"/>
      <c r="G593" s="23"/>
      <c r="H593" s="23"/>
      <c r="I593" s="24"/>
      <c r="J593" s="22"/>
      <c r="K593" s="22" t="s">
        <v>4</v>
      </c>
      <c r="N593" s="22"/>
    </row>
    <row r="594" spans="1:15" ht="12.75" x14ac:dyDescent="0.2">
      <c r="A594" s="10" t="s">
        <v>2583</v>
      </c>
      <c r="B594" s="11"/>
      <c r="C594" s="12" t="s">
        <v>2078</v>
      </c>
      <c r="D594" s="12" t="s">
        <v>487</v>
      </c>
      <c r="E594" s="30" t="s">
        <v>4</v>
      </c>
      <c r="F594" s="12" t="s">
        <v>4</v>
      </c>
      <c r="G594" s="14">
        <v>2</v>
      </c>
      <c r="H594" s="14"/>
      <c r="I594" s="15" t="s">
        <v>6</v>
      </c>
      <c r="J594" s="12" t="s">
        <v>145</v>
      </c>
      <c r="K594" s="12" t="s">
        <v>18</v>
      </c>
      <c r="L594" s="11"/>
      <c r="M594" s="12"/>
      <c r="N594" s="31"/>
      <c r="O594" s="12" t="s">
        <v>2537</v>
      </c>
    </row>
    <row r="595" spans="1:15" ht="12.75" x14ac:dyDescent="0.2">
      <c r="A595" s="10" t="s">
        <v>2584</v>
      </c>
      <c r="B595" s="11"/>
      <c r="C595" s="12" t="s">
        <v>2079</v>
      </c>
      <c r="D595" s="12" t="s">
        <v>488</v>
      </c>
      <c r="E595" s="30" t="s">
        <v>4</v>
      </c>
      <c r="F595" s="12" t="s">
        <v>4</v>
      </c>
      <c r="G595" s="14">
        <v>3</v>
      </c>
      <c r="H595" s="14"/>
      <c r="I595" s="15" t="s">
        <v>6</v>
      </c>
      <c r="J595" s="12" t="s">
        <v>145</v>
      </c>
      <c r="K595" s="12" t="s">
        <v>18</v>
      </c>
      <c r="L595" s="11"/>
      <c r="M595" s="12"/>
      <c r="N595" s="31"/>
      <c r="O595" s="12" t="s">
        <v>2537</v>
      </c>
    </row>
    <row r="596" spans="1:15" ht="12.75" x14ac:dyDescent="0.2">
      <c r="A596" s="10" t="s">
        <v>2585</v>
      </c>
      <c r="B596" s="11"/>
      <c r="C596" s="12" t="s">
        <v>2080</v>
      </c>
      <c r="D596" s="12" t="s">
        <v>489</v>
      </c>
      <c r="E596" s="30" t="s">
        <v>4</v>
      </c>
      <c r="F596" s="12" t="s">
        <v>4</v>
      </c>
      <c r="G596" s="14">
        <v>2</v>
      </c>
      <c r="H596" s="14"/>
      <c r="I596" s="15" t="s">
        <v>6</v>
      </c>
      <c r="J596" s="12" t="s">
        <v>145</v>
      </c>
      <c r="K596" s="12" t="s">
        <v>18</v>
      </c>
      <c r="L596" s="11"/>
      <c r="M596" s="12"/>
      <c r="N596" s="31"/>
      <c r="O596" s="12" t="s">
        <v>2537</v>
      </c>
    </row>
    <row r="597" spans="1:15" ht="12.75" x14ac:dyDescent="0.2">
      <c r="A597" s="19"/>
      <c r="B597" s="20"/>
      <c r="C597" s="21"/>
      <c r="D597" s="22"/>
      <c r="E597" s="22"/>
      <c r="F597" s="22"/>
      <c r="G597" s="23"/>
      <c r="H597" s="23"/>
      <c r="I597" s="24"/>
      <c r="J597" s="22"/>
      <c r="K597" s="22" t="s">
        <v>4</v>
      </c>
      <c r="N597" s="22"/>
    </row>
    <row r="598" spans="1:15" ht="12.75" x14ac:dyDescent="0.2">
      <c r="A598" s="10" t="s">
        <v>1332</v>
      </c>
      <c r="B598" s="11"/>
      <c r="C598" s="12" t="s">
        <v>2081</v>
      </c>
      <c r="D598" s="12" t="s">
        <v>699</v>
      </c>
      <c r="E598" s="37" t="s">
        <v>285</v>
      </c>
      <c r="F598" s="12" t="s">
        <v>4</v>
      </c>
      <c r="G598" s="14">
        <v>56</v>
      </c>
      <c r="H598" s="14">
        <f>SUMPRODUCT(B599:B601,G599:G601)</f>
        <v>56</v>
      </c>
      <c r="I598" s="15" t="s">
        <v>4</v>
      </c>
      <c r="J598" s="12" t="s">
        <v>146</v>
      </c>
      <c r="K598" s="12" t="s">
        <v>20</v>
      </c>
      <c r="L598" s="11"/>
      <c r="M598" s="12"/>
      <c r="N598" s="31" t="s">
        <v>264</v>
      </c>
      <c r="O598" s="12" t="s">
        <v>2538</v>
      </c>
    </row>
    <row r="599" spans="1:15" ht="12.75" x14ac:dyDescent="0.2">
      <c r="A599" s="10" t="s">
        <v>1333</v>
      </c>
      <c r="B599" s="11">
        <v>1</v>
      </c>
      <c r="C599" s="12" t="s">
        <v>2082</v>
      </c>
      <c r="D599" s="12" t="s">
        <v>490</v>
      </c>
      <c r="E599" s="30" t="s">
        <v>4</v>
      </c>
      <c r="F599" s="12" t="str">
        <f>+C$598</f>
        <v>27520K000</v>
      </c>
      <c r="G599" s="14">
        <v>8</v>
      </c>
      <c r="H599" s="14"/>
      <c r="I599" s="15" t="s">
        <v>6</v>
      </c>
      <c r="J599" s="12" t="s">
        <v>146</v>
      </c>
      <c r="K599" s="12" t="s">
        <v>20</v>
      </c>
      <c r="L599" s="11"/>
      <c r="M599" s="12"/>
      <c r="N599" s="31"/>
      <c r="O599" s="12" t="s">
        <v>2538</v>
      </c>
    </row>
    <row r="600" spans="1:15" ht="12.75" x14ac:dyDescent="0.2">
      <c r="A600" s="10" t="s">
        <v>1334</v>
      </c>
      <c r="B600" s="11">
        <v>4</v>
      </c>
      <c r="C600" s="12" t="s">
        <v>2083</v>
      </c>
      <c r="D600" s="12" t="s">
        <v>491</v>
      </c>
      <c r="E600" s="30" t="s">
        <v>4</v>
      </c>
      <c r="F600" s="12" t="str">
        <f>+C$598</f>
        <v>27520K000</v>
      </c>
      <c r="G600" s="14">
        <v>4</v>
      </c>
      <c r="H600" s="14"/>
      <c r="I600" s="15" t="s">
        <v>6</v>
      </c>
      <c r="J600" s="12" t="s">
        <v>146</v>
      </c>
      <c r="K600" s="12" t="s">
        <v>20</v>
      </c>
      <c r="L600" s="11"/>
      <c r="M600" s="12"/>
      <c r="N600" s="31"/>
      <c r="O600" s="12" t="s">
        <v>2538</v>
      </c>
    </row>
    <row r="601" spans="1:15" ht="12.75" x14ac:dyDescent="0.2">
      <c r="A601" s="10" t="s">
        <v>1335</v>
      </c>
      <c r="B601" s="11">
        <v>8</v>
      </c>
      <c r="C601" s="12" t="s">
        <v>2084</v>
      </c>
      <c r="D601" s="12" t="s">
        <v>492</v>
      </c>
      <c r="E601" s="30" t="s">
        <v>4</v>
      </c>
      <c r="F601" s="12" t="str">
        <f>+C$598</f>
        <v>27520K000</v>
      </c>
      <c r="G601" s="14">
        <v>4</v>
      </c>
      <c r="H601" s="14"/>
      <c r="I601" s="15" t="s">
        <v>6</v>
      </c>
      <c r="J601" s="12" t="s">
        <v>146</v>
      </c>
      <c r="K601" s="12" t="s">
        <v>20</v>
      </c>
      <c r="L601" s="11"/>
      <c r="M601" s="12"/>
      <c r="N601" s="31"/>
      <c r="O601" s="12" t="s">
        <v>2538</v>
      </c>
    </row>
    <row r="602" spans="1:15" s="44" customFormat="1" ht="12.75" x14ac:dyDescent="0.2">
      <c r="A602" s="10" t="s">
        <v>1336</v>
      </c>
      <c r="B602" s="11"/>
      <c r="C602" s="12" t="s">
        <v>2095</v>
      </c>
      <c r="D602" s="12" t="s">
        <v>700</v>
      </c>
      <c r="E602" s="37" t="s">
        <v>285</v>
      </c>
      <c r="F602" s="12" t="s">
        <v>4</v>
      </c>
      <c r="G602" s="14">
        <v>91</v>
      </c>
      <c r="H602" s="14">
        <f>SUMPRODUCT(B603:B605,G603:G605)</f>
        <v>91</v>
      </c>
      <c r="I602" s="15" t="s">
        <v>4</v>
      </c>
      <c r="J602" s="12" t="s">
        <v>146</v>
      </c>
      <c r="K602" s="12" t="s">
        <v>20</v>
      </c>
      <c r="L602" s="11"/>
      <c r="M602" s="12"/>
      <c r="N602" s="31"/>
      <c r="O602" s="12" t="s">
        <v>2538</v>
      </c>
    </row>
    <row r="603" spans="1:15" ht="12.75" x14ac:dyDescent="0.2">
      <c r="A603" s="10" t="s">
        <v>1337</v>
      </c>
      <c r="B603" s="11">
        <v>1</v>
      </c>
      <c r="C603" s="12" t="s">
        <v>2096</v>
      </c>
      <c r="D603" s="12" t="s">
        <v>833</v>
      </c>
      <c r="E603" s="30" t="s">
        <v>4</v>
      </c>
      <c r="F603" s="12" t="str">
        <f>+C$602</f>
        <v>27540K000</v>
      </c>
      <c r="G603" s="14">
        <v>9</v>
      </c>
      <c r="H603" s="14"/>
      <c r="I603" s="15" t="s">
        <v>6</v>
      </c>
      <c r="J603" s="12" t="s">
        <v>146</v>
      </c>
      <c r="K603" s="12" t="s">
        <v>20</v>
      </c>
      <c r="L603" s="11"/>
      <c r="M603" s="12"/>
      <c r="N603" s="31"/>
      <c r="O603" s="12" t="s">
        <v>2538</v>
      </c>
    </row>
    <row r="604" spans="1:15" ht="12.75" x14ac:dyDescent="0.2">
      <c r="A604" s="10" t="s">
        <v>1338</v>
      </c>
      <c r="B604" s="11">
        <v>4</v>
      </c>
      <c r="C604" s="12" t="s">
        <v>2097</v>
      </c>
      <c r="D604" s="12" t="s">
        <v>3360</v>
      </c>
      <c r="E604" s="30"/>
      <c r="F604" s="12" t="str">
        <f>+C$602</f>
        <v>27540K000</v>
      </c>
      <c r="G604" s="14">
        <v>3</v>
      </c>
      <c r="H604" s="14"/>
      <c r="I604" s="15"/>
      <c r="J604" s="12" t="s">
        <v>146</v>
      </c>
      <c r="K604" s="12" t="s">
        <v>20</v>
      </c>
      <c r="L604" s="11"/>
      <c r="M604" s="12"/>
      <c r="N604" s="31" t="s">
        <v>246</v>
      </c>
      <c r="O604" s="12" t="s">
        <v>2538</v>
      </c>
    </row>
    <row r="605" spans="1:15" ht="12.75" x14ac:dyDescent="0.2">
      <c r="A605" s="10" t="s">
        <v>1339</v>
      </c>
      <c r="B605" s="11">
        <v>14</v>
      </c>
      <c r="C605" s="12" t="s">
        <v>2098</v>
      </c>
      <c r="D605" s="12" t="s">
        <v>3361</v>
      </c>
      <c r="E605" s="30"/>
      <c r="F605" s="12" t="str">
        <f>+C$602</f>
        <v>27540K000</v>
      </c>
      <c r="G605" s="14">
        <v>5</v>
      </c>
      <c r="H605" s="14"/>
      <c r="I605" s="15"/>
      <c r="J605" s="12" t="s">
        <v>146</v>
      </c>
      <c r="K605" s="12" t="s">
        <v>20</v>
      </c>
      <c r="L605" s="11"/>
      <c r="M605" s="12"/>
      <c r="N605" s="31" t="s">
        <v>246</v>
      </c>
      <c r="O605" s="12" t="s">
        <v>2538</v>
      </c>
    </row>
    <row r="606" spans="1:15" ht="12.75" x14ac:dyDescent="0.2">
      <c r="A606" s="10" t="s">
        <v>1340</v>
      </c>
      <c r="B606" s="11"/>
      <c r="C606" s="12" t="s">
        <v>2085</v>
      </c>
      <c r="D606" s="12" t="s">
        <v>701</v>
      </c>
      <c r="E606" s="37" t="s">
        <v>285</v>
      </c>
      <c r="F606" s="12" t="s">
        <v>4</v>
      </c>
      <c r="G606" s="14">
        <v>48</v>
      </c>
      <c r="H606" s="14">
        <f>SUMPRODUCT(B607:B611,G607:G611)</f>
        <v>48</v>
      </c>
      <c r="I606" s="15" t="s">
        <v>4</v>
      </c>
      <c r="J606" s="12" t="s">
        <v>146</v>
      </c>
      <c r="K606" s="12" t="s">
        <v>20</v>
      </c>
      <c r="L606" s="11"/>
      <c r="M606" s="12"/>
      <c r="N606" s="31" t="s">
        <v>264</v>
      </c>
      <c r="O606" s="12" t="s">
        <v>2538</v>
      </c>
    </row>
    <row r="607" spans="1:15" ht="12.75" x14ac:dyDescent="0.2">
      <c r="A607" s="10" t="s">
        <v>1341</v>
      </c>
      <c r="B607" s="11">
        <v>1</v>
      </c>
      <c r="C607" s="12" t="s">
        <v>2086</v>
      </c>
      <c r="D607" s="12" t="s">
        <v>493</v>
      </c>
      <c r="E607" s="30" t="s">
        <v>4</v>
      </c>
      <c r="F607" s="12" t="str">
        <f>+C$606</f>
        <v>27560K000</v>
      </c>
      <c r="G607" s="14">
        <v>8</v>
      </c>
      <c r="H607" s="14"/>
      <c r="I607" s="15" t="s">
        <v>6</v>
      </c>
      <c r="J607" s="12" t="s">
        <v>146</v>
      </c>
      <c r="K607" s="12" t="s">
        <v>20</v>
      </c>
      <c r="L607" s="11"/>
      <c r="M607" s="12"/>
      <c r="N607" s="31"/>
      <c r="O607" s="12" t="s">
        <v>2538</v>
      </c>
    </row>
    <row r="608" spans="1:15" ht="12.75" x14ac:dyDescent="0.2">
      <c r="A608" s="10" t="s">
        <v>1342</v>
      </c>
      <c r="B608" s="11">
        <v>5</v>
      </c>
      <c r="C608" s="12" t="s">
        <v>2087</v>
      </c>
      <c r="D608" s="12" t="s">
        <v>494</v>
      </c>
      <c r="E608" s="30" t="s">
        <v>4</v>
      </c>
      <c r="F608" s="12" t="str">
        <f>+C$606</f>
        <v>27560K000</v>
      </c>
      <c r="G608" s="14">
        <v>2</v>
      </c>
      <c r="H608" s="14"/>
      <c r="I608" s="15" t="s">
        <v>6</v>
      </c>
      <c r="J608" s="12" t="s">
        <v>146</v>
      </c>
      <c r="K608" s="12" t="s">
        <v>20</v>
      </c>
      <c r="L608" s="11"/>
      <c r="M608" s="12"/>
      <c r="N608" s="31"/>
      <c r="O608" s="12" t="s">
        <v>2538</v>
      </c>
    </row>
    <row r="609" spans="1:15" ht="12.75" x14ac:dyDescent="0.2">
      <c r="A609" s="10" t="s">
        <v>1343</v>
      </c>
      <c r="B609" s="11">
        <v>5</v>
      </c>
      <c r="C609" s="12" t="s">
        <v>2088</v>
      </c>
      <c r="D609" s="12" t="s">
        <v>495</v>
      </c>
      <c r="E609" s="30" t="s">
        <v>4</v>
      </c>
      <c r="F609" s="12" t="str">
        <f>+C$606</f>
        <v>27560K000</v>
      </c>
      <c r="G609" s="14">
        <v>1</v>
      </c>
      <c r="H609" s="14"/>
      <c r="I609" s="15" t="s">
        <v>6</v>
      </c>
      <c r="J609" s="12" t="s">
        <v>146</v>
      </c>
      <c r="K609" s="12" t="s">
        <v>20</v>
      </c>
      <c r="L609" s="11"/>
      <c r="M609" s="12"/>
      <c r="N609" s="31"/>
      <c r="O609" s="12" t="s">
        <v>2538</v>
      </c>
    </row>
    <row r="610" spans="1:15" ht="12.75" x14ac:dyDescent="0.2">
      <c r="A610" s="10" t="s">
        <v>1344</v>
      </c>
      <c r="B610" s="11">
        <v>5</v>
      </c>
      <c r="C610" s="12" t="s">
        <v>2089</v>
      </c>
      <c r="D610" s="12" t="s">
        <v>496</v>
      </c>
      <c r="E610" s="30" t="s">
        <v>4</v>
      </c>
      <c r="F610" s="12" t="str">
        <f>+C$606</f>
        <v>27560K000</v>
      </c>
      <c r="G610" s="14">
        <v>2</v>
      </c>
      <c r="H610" s="14"/>
      <c r="I610" s="15" t="s">
        <v>6</v>
      </c>
      <c r="J610" s="12" t="s">
        <v>146</v>
      </c>
      <c r="K610" s="12" t="s">
        <v>20</v>
      </c>
      <c r="L610" s="11"/>
      <c r="M610" s="12"/>
      <c r="N610" s="31"/>
      <c r="O610" s="12" t="s">
        <v>2538</v>
      </c>
    </row>
    <row r="611" spans="1:15" ht="12.75" x14ac:dyDescent="0.2">
      <c r="A611" s="10" t="s">
        <v>1345</v>
      </c>
      <c r="B611" s="11">
        <v>5</v>
      </c>
      <c r="C611" s="12" t="s">
        <v>2090</v>
      </c>
      <c r="D611" s="12" t="s">
        <v>497</v>
      </c>
      <c r="E611" s="30" t="s">
        <v>4</v>
      </c>
      <c r="F611" s="12" t="str">
        <f>+C$606</f>
        <v>27560K000</v>
      </c>
      <c r="G611" s="14">
        <v>3</v>
      </c>
      <c r="H611" s="14"/>
      <c r="I611" s="15" t="s">
        <v>6</v>
      </c>
      <c r="J611" s="12" t="s">
        <v>146</v>
      </c>
      <c r="K611" s="12" t="s">
        <v>20</v>
      </c>
      <c r="L611" s="11"/>
      <c r="M611" s="12"/>
      <c r="N611" s="31"/>
      <c r="O611" s="12" t="s">
        <v>2538</v>
      </c>
    </row>
    <row r="612" spans="1:15" ht="12.75" x14ac:dyDescent="0.2">
      <c r="A612" s="10" t="s">
        <v>1346</v>
      </c>
      <c r="B612" s="11"/>
      <c r="C612" s="12" t="s">
        <v>2094</v>
      </c>
      <c r="D612" s="12" t="s">
        <v>702</v>
      </c>
      <c r="E612" s="37" t="s">
        <v>285</v>
      </c>
      <c r="F612" s="12" t="s">
        <v>4</v>
      </c>
      <c r="G612" s="14">
        <v>86</v>
      </c>
      <c r="H612" s="14">
        <f>SUMPRODUCT(B613:B615,G613:G615)</f>
        <v>86</v>
      </c>
      <c r="I612" s="15" t="s">
        <v>4</v>
      </c>
      <c r="J612" s="12" t="s">
        <v>146</v>
      </c>
      <c r="K612" s="12" t="s">
        <v>20</v>
      </c>
      <c r="L612" s="11"/>
      <c r="M612" s="12"/>
      <c r="N612" s="31" t="s">
        <v>264</v>
      </c>
      <c r="O612" s="12" t="s">
        <v>2538</v>
      </c>
    </row>
    <row r="613" spans="1:15" ht="12.75" x14ac:dyDescent="0.2">
      <c r="A613" s="10" t="s">
        <v>1347</v>
      </c>
      <c r="B613" s="11">
        <v>1</v>
      </c>
      <c r="C613" s="12" t="s">
        <v>2091</v>
      </c>
      <c r="D613" s="12" t="s">
        <v>498</v>
      </c>
      <c r="E613" s="30" t="s">
        <v>4</v>
      </c>
      <c r="F613" s="12" t="str">
        <f>+C$612</f>
        <v>27570K000</v>
      </c>
      <c r="G613" s="14">
        <v>6</v>
      </c>
      <c r="H613" s="14"/>
      <c r="I613" s="15"/>
      <c r="J613" s="12" t="s">
        <v>146</v>
      </c>
      <c r="K613" s="12" t="s">
        <v>20</v>
      </c>
      <c r="L613" s="11"/>
      <c r="M613" s="12"/>
      <c r="N613" s="31" t="s">
        <v>246</v>
      </c>
      <c r="O613" s="12" t="s">
        <v>2538</v>
      </c>
    </row>
    <row r="614" spans="1:15" ht="12.75" x14ac:dyDescent="0.2">
      <c r="A614" s="10" t="s">
        <v>1348</v>
      </c>
      <c r="B614" s="11">
        <v>5</v>
      </c>
      <c r="C614" s="12" t="s">
        <v>2092</v>
      </c>
      <c r="D614" s="12" t="s">
        <v>499</v>
      </c>
      <c r="E614" s="30" t="s">
        <v>4</v>
      </c>
      <c r="F614" s="12" t="str">
        <f>+C$612</f>
        <v>27570K000</v>
      </c>
      <c r="G614" s="14">
        <v>2</v>
      </c>
      <c r="H614" s="14"/>
      <c r="I614" s="15" t="s">
        <v>6</v>
      </c>
      <c r="J614" s="12" t="s">
        <v>146</v>
      </c>
      <c r="K614" s="12" t="s">
        <v>20</v>
      </c>
      <c r="L614" s="11"/>
      <c r="M614" s="12"/>
      <c r="N614" s="31"/>
      <c r="O614" s="12" t="s">
        <v>2538</v>
      </c>
    </row>
    <row r="615" spans="1:15" ht="12.75" x14ac:dyDescent="0.2">
      <c r="A615" s="10" t="s">
        <v>1349</v>
      </c>
      <c r="B615" s="11">
        <v>35</v>
      </c>
      <c r="C615" s="12" t="s">
        <v>2093</v>
      </c>
      <c r="D615" s="12" t="s">
        <v>500</v>
      </c>
      <c r="E615" s="30" t="s">
        <v>4</v>
      </c>
      <c r="F615" s="12" t="str">
        <f>+C$612</f>
        <v>27570K000</v>
      </c>
      <c r="G615" s="14">
        <v>2</v>
      </c>
      <c r="H615" s="14"/>
      <c r="I615" s="15" t="s">
        <v>6</v>
      </c>
      <c r="J615" s="12" t="s">
        <v>146</v>
      </c>
      <c r="K615" s="12" t="s">
        <v>20</v>
      </c>
      <c r="L615" s="11"/>
      <c r="M615" s="12"/>
      <c r="N615" s="31"/>
      <c r="O615" s="12" t="s">
        <v>2538</v>
      </c>
    </row>
    <row r="616" spans="1:15" ht="12.75" x14ac:dyDescent="0.2">
      <c r="A616" s="10" t="s">
        <v>1350</v>
      </c>
      <c r="B616" s="11"/>
      <c r="C616" s="12" t="s">
        <v>2099</v>
      </c>
      <c r="D616" s="12" t="s">
        <v>501</v>
      </c>
      <c r="E616" s="30" t="s">
        <v>4</v>
      </c>
      <c r="F616" s="12" t="s">
        <v>4</v>
      </c>
      <c r="G616" s="14">
        <v>4</v>
      </c>
      <c r="H616" s="14"/>
      <c r="I616" s="15" t="s">
        <v>6</v>
      </c>
      <c r="J616" s="12" t="s">
        <v>146</v>
      </c>
      <c r="K616" s="12" t="s">
        <v>20</v>
      </c>
      <c r="L616" s="11"/>
      <c r="M616" s="12"/>
      <c r="N616" s="31"/>
      <c r="O616" s="12" t="s">
        <v>2538</v>
      </c>
    </row>
    <row r="617" spans="1:15" ht="12.75" x14ac:dyDescent="0.2">
      <c r="A617" s="10" t="s">
        <v>1351</v>
      </c>
      <c r="B617" s="11"/>
      <c r="C617" s="12" t="s">
        <v>2100</v>
      </c>
      <c r="D617" s="12" t="s">
        <v>502</v>
      </c>
      <c r="E617" s="30" t="s">
        <v>4</v>
      </c>
      <c r="F617" s="12"/>
      <c r="G617" s="14">
        <v>3</v>
      </c>
      <c r="H617" s="14"/>
      <c r="I617" s="15" t="s">
        <v>6</v>
      </c>
      <c r="J617" s="12" t="s">
        <v>146</v>
      </c>
      <c r="K617" s="12" t="s">
        <v>20</v>
      </c>
      <c r="L617" s="11"/>
      <c r="M617" s="12"/>
      <c r="N617" s="31"/>
      <c r="O617" s="12" t="s">
        <v>2538</v>
      </c>
    </row>
    <row r="618" spans="1:15" ht="12.75" x14ac:dyDescent="0.2">
      <c r="A618" s="10" t="s">
        <v>1352</v>
      </c>
      <c r="B618" s="11"/>
      <c r="C618" s="12" t="s">
        <v>2101</v>
      </c>
      <c r="D618" s="12" t="s">
        <v>503</v>
      </c>
      <c r="E618" s="30" t="s">
        <v>4</v>
      </c>
      <c r="F618" s="12"/>
      <c r="G618" s="14">
        <v>3</v>
      </c>
      <c r="H618" s="14"/>
      <c r="I618" s="15" t="s">
        <v>6</v>
      </c>
      <c r="J618" s="12" t="s">
        <v>146</v>
      </c>
      <c r="K618" s="12" t="s">
        <v>20</v>
      </c>
      <c r="L618" s="11"/>
      <c r="M618" s="12"/>
      <c r="N618" s="31"/>
      <c r="O618" s="12" t="s">
        <v>2538</v>
      </c>
    </row>
    <row r="619" spans="1:15" ht="12.75" x14ac:dyDescent="0.2">
      <c r="A619" s="10" t="s">
        <v>2586</v>
      </c>
      <c r="B619" s="11"/>
      <c r="C619" s="12" t="s">
        <v>1665</v>
      </c>
      <c r="D619" s="12" t="s">
        <v>2058</v>
      </c>
      <c r="E619" s="30" t="s">
        <v>4</v>
      </c>
      <c r="F619" s="12" t="s">
        <v>4</v>
      </c>
      <c r="G619" s="14">
        <v>2</v>
      </c>
      <c r="H619" s="14"/>
      <c r="I619" s="15" t="s">
        <v>6</v>
      </c>
      <c r="J619" s="12" t="s">
        <v>146</v>
      </c>
      <c r="K619" s="12" t="s">
        <v>20</v>
      </c>
      <c r="L619" s="11"/>
      <c r="M619" s="12"/>
      <c r="N619" s="31"/>
      <c r="O619" s="12" t="s">
        <v>2538</v>
      </c>
    </row>
    <row r="620" spans="1:15" ht="12.75" x14ac:dyDescent="0.2">
      <c r="A620" s="10" t="s">
        <v>2587</v>
      </c>
      <c r="B620" s="11"/>
      <c r="C620" s="12" t="s">
        <v>1666</v>
      </c>
      <c r="D620" s="12" t="s">
        <v>3140</v>
      </c>
      <c r="E620" s="30" t="s">
        <v>4</v>
      </c>
      <c r="F620" s="12" t="s">
        <v>4</v>
      </c>
      <c r="G620" s="14">
        <v>2</v>
      </c>
      <c r="H620" s="14"/>
      <c r="I620" s="15" t="s">
        <v>6</v>
      </c>
      <c r="J620" s="12" t="s">
        <v>146</v>
      </c>
      <c r="K620" s="12" t="s">
        <v>20</v>
      </c>
      <c r="L620" s="11"/>
      <c r="M620" s="12"/>
      <c r="N620" s="31"/>
      <c r="O620" s="12" t="s">
        <v>2538</v>
      </c>
    </row>
    <row r="621" spans="1:15" ht="12.75" x14ac:dyDescent="0.2">
      <c r="A621" s="19"/>
      <c r="B621" s="20"/>
      <c r="C621" s="21"/>
      <c r="D621" s="22"/>
      <c r="E621" s="22"/>
      <c r="F621" s="22"/>
      <c r="G621" s="23"/>
      <c r="H621" s="23"/>
      <c r="I621" s="24"/>
      <c r="J621" s="22"/>
      <c r="K621" s="22" t="s">
        <v>4</v>
      </c>
      <c r="N621" s="22"/>
    </row>
    <row r="622" spans="1:15" ht="12.75" x14ac:dyDescent="0.2">
      <c r="A622" s="39" t="s">
        <v>1354</v>
      </c>
      <c r="B622" s="12"/>
      <c r="C622" s="12" t="s">
        <v>2953</v>
      </c>
      <c r="D622" s="12" t="s">
        <v>703</v>
      </c>
      <c r="E622" s="13" t="s">
        <v>45</v>
      </c>
      <c r="F622" s="12" t="s">
        <v>4</v>
      </c>
      <c r="G622" s="14">
        <v>1658</v>
      </c>
      <c r="H622" s="14">
        <f>SUMPRODUCT(B623:B625,G623:G625)+(B630*G630)+(B634*G634)+(B638*G638)</f>
        <v>1658</v>
      </c>
      <c r="I622" s="15" t="s">
        <v>4</v>
      </c>
      <c r="J622" s="12" t="s">
        <v>159</v>
      </c>
      <c r="K622" s="12" t="s">
        <v>22</v>
      </c>
      <c r="L622" s="12"/>
      <c r="M622" s="14"/>
      <c r="N622" s="31" t="s">
        <v>2061</v>
      </c>
      <c r="O622" s="12" t="s">
        <v>2486</v>
      </c>
    </row>
    <row r="623" spans="1:15" ht="12.75" x14ac:dyDescent="0.2">
      <c r="A623" s="39" t="s">
        <v>1355</v>
      </c>
      <c r="B623" s="12">
        <v>1</v>
      </c>
      <c r="C623" s="12" t="s">
        <v>2752</v>
      </c>
      <c r="D623" s="12" t="s">
        <v>704</v>
      </c>
      <c r="E623" s="16" t="s">
        <v>4</v>
      </c>
      <c r="F623" s="12" t="str">
        <f>+C$622</f>
        <v>30830K000</v>
      </c>
      <c r="G623" s="14">
        <v>83</v>
      </c>
      <c r="H623" s="14"/>
      <c r="I623" s="15" t="s">
        <v>4</v>
      </c>
      <c r="J623" s="12" t="s">
        <v>159</v>
      </c>
      <c r="K623" s="12" t="s">
        <v>22</v>
      </c>
      <c r="L623" s="12"/>
      <c r="M623" s="14"/>
      <c r="N623" s="31"/>
      <c r="O623" s="12" t="s">
        <v>2486</v>
      </c>
    </row>
    <row r="624" spans="1:15" ht="12.75" x14ac:dyDescent="0.2">
      <c r="A624" s="39" t="s">
        <v>1356</v>
      </c>
      <c r="B624" s="12">
        <v>2</v>
      </c>
      <c r="C624" s="12" t="s">
        <v>2753</v>
      </c>
      <c r="D624" s="12" t="s">
        <v>705</v>
      </c>
      <c r="E624" s="16" t="s">
        <v>4</v>
      </c>
      <c r="F624" s="12" t="str">
        <f>+C$622</f>
        <v>30830K000</v>
      </c>
      <c r="G624" s="14">
        <v>123</v>
      </c>
      <c r="H624" s="14"/>
      <c r="I624" s="15" t="s">
        <v>4</v>
      </c>
      <c r="J624" s="12" t="s">
        <v>159</v>
      </c>
      <c r="K624" s="12" t="s">
        <v>22</v>
      </c>
      <c r="L624" s="12"/>
      <c r="M624" s="14"/>
      <c r="N624" s="31"/>
      <c r="O624" s="12" t="s">
        <v>3337</v>
      </c>
    </row>
    <row r="625" spans="1:15" ht="12.75" x14ac:dyDescent="0.2">
      <c r="A625" s="39" t="s">
        <v>1357</v>
      </c>
      <c r="B625" s="12">
        <v>1</v>
      </c>
      <c r="C625" s="12" t="s">
        <v>2754</v>
      </c>
      <c r="D625" s="12" t="s">
        <v>706</v>
      </c>
      <c r="E625" s="17" t="s">
        <v>5</v>
      </c>
      <c r="F625" s="12" t="str">
        <f>+C$622</f>
        <v>30830K000</v>
      </c>
      <c r="G625" s="14">
        <v>323</v>
      </c>
      <c r="H625" s="14">
        <f>SUMPRODUCT(B626:B629,G626:G629)</f>
        <v>323</v>
      </c>
      <c r="I625" s="15"/>
      <c r="J625" s="12" t="s">
        <v>159</v>
      </c>
      <c r="K625" s="12" t="s">
        <v>22</v>
      </c>
      <c r="L625" s="12"/>
      <c r="M625" s="14"/>
      <c r="N625" s="31"/>
      <c r="O625" s="12" t="s">
        <v>3337</v>
      </c>
    </row>
    <row r="626" spans="1:15" ht="12.75" x14ac:dyDescent="0.2">
      <c r="A626" s="39" t="s">
        <v>1358</v>
      </c>
      <c r="B626" s="12">
        <v>1</v>
      </c>
      <c r="C626" s="12" t="s">
        <v>2755</v>
      </c>
      <c r="D626" s="12" t="s">
        <v>707</v>
      </c>
      <c r="E626" s="16" t="s">
        <v>4</v>
      </c>
      <c r="F626" s="12" t="str">
        <f>+C$625</f>
        <v>30815K100</v>
      </c>
      <c r="G626" s="14">
        <v>58</v>
      </c>
      <c r="H626" s="14"/>
      <c r="I626" s="15" t="s">
        <v>4</v>
      </c>
      <c r="J626" s="12" t="s">
        <v>159</v>
      </c>
      <c r="K626" s="12" t="s">
        <v>22</v>
      </c>
      <c r="L626" s="12"/>
      <c r="M626" s="14"/>
      <c r="N626" s="31"/>
      <c r="O626" s="12" t="s">
        <v>3337</v>
      </c>
    </row>
    <row r="627" spans="1:15" ht="12.75" x14ac:dyDescent="0.2">
      <c r="A627" s="39" t="s">
        <v>1359</v>
      </c>
      <c r="B627" s="12">
        <v>1</v>
      </c>
      <c r="C627" s="12" t="s">
        <v>2756</v>
      </c>
      <c r="D627" s="12" t="s">
        <v>516</v>
      </c>
      <c r="E627" s="16" t="s">
        <v>4</v>
      </c>
      <c r="F627" s="12" t="str">
        <f>+C$625</f>
        <v>30815K100</v>
      </c>
      <c r="G627" s="14">
        <v>72</v>
      </c>
      <c r="H627" s="14"/>
      <c r="I627" s="15" t="s">
        <v>4</v>
      </c>
      <c r="J627" s="12" t="s">
        <v>159</v>
      </c>
      <c r="K627" s="12" t="s">
        <v>22</v>
      </c>
      <c r="L627" s="12"/>
      <c r="M627" s="14"/>
      <c r="N627" s="31"/>
      <c r="O627" s="12" t="s">
        <v>3337</v>
      </c>
    </row>
    <row r="628" spans="1:15" ht="12.75" x14ac:dyDescent="0.2">
      <c r="A628" s="39" t="s">
        <v>1360</v>
      </c>
      <c r="B628" s="12">
        <v>1</v>
      </c>
      <c r="C628" s="12" t="s">
        <v>2757</v>
      </c>
      <c r="D628" s="12" t="s">
        <v>708</v>
      </c>
      <c r="E628" s="16" t="s">
        <v>4</v>
      </c>
      <c r="F628" s="12" t="str">
        <f>+C$625</f>
        <v>30815K100</v>
      </c>
      <c r="G628" s="14">
        <v>91</v>
      </c>
      <c r="H628" s="14"/>
      <c r="I628" s="15" t="s">
        <v>4</v>
      </c>
      <c r="J628" s="12" t="s">
        <v>159</v>
      </c>
      <c r="K628" s="12" t="s">
        <v>22</v>
      </c>
      <c r="L628" s="12"/>
      <c r="M628" s="14"/>
      <c r="N628" s="31"/>
      <c r="O628" s="12" t="s">
        <v>3337</v>
      </c>
    </row>
    <row r="629" spans="1:15" ht="12.75" x14ac:dyDescent="0.2">
      <c r="A629" s="39" t="s">
        <v>1361</v>
      </c>
      <c r="B629" s="12">
        <v>1</v>
      </c>
      <c r="C629" s="12" t="s">
        <v>2758</v>
      </c>
      <c r="D629" s="12" t="s">
        <v>160</v>
      </c>
      <c r="E629" s="16" t="s">
        <v>4</v>
      </c>
      <c r="F629" s="12" t="str">
        <f>+C$625</f>
        <v>30815K100</v>
      </c>
      <c r="G629" s="14">
        <v>102</v>
      </c>
      <c r="H629" s="14"/>
      <c r="I629" s="15" t="s">
        <v>4</v>
      </c>
      <c r="J629" s="12" t="s">
        <v>159</v>
      </c>
      <c r="K629" s="12" t="s">
        <v>22</v>
      </c>
      <c r="L629" s="12"/>
      <c r="M629" s="14"/>
      <c r="N629" s="31"/>
      <c r="O629" s="12" t="s">
        <v>3337</v>
      </c>
    </row>
    <row r="630" spans="1:15" ht="12.75" x14ac:dyDescent="0.2">
      <c r="A630" s="39" t="s">
        <v>1362</v>
      </c>
      <c r="B630" s="12">
        <v>1</v>
      </c>
      <c r="C630" s="12" t="s">
        <v>2759</v>
      </c>
      <c r="D630" s="12" t="s">
        <v>709</v>
      </c>
      <c r="E630" s="17" t="s">
        <v>5</v>
      </c>
      <c r="F630" s="12" t="str">
        <f>+C$622</f>
        <v>30830K000</v>
      </c>
      <c r="G630" s="14">
        <v>373</v>
      </c>
      <c r="H630" s="14">
        <f>SUMPRODUCT(B631:B633,G631:G633)</f>
        <v>373</v>
      </c>
      <c r="I630" s="15"/>
      <c r="J630" s="12" t="s">
        <v>159</v>
      </c>
      <c r="K630" s="12" t="s">
        <v>22</v>
      </c>
      <c r="L630" s="12"/>
      <c r="M630" s="14"/>
      <c r="N630" s="31"/>
      <c r="O630" s="12" t="s">
        <v>3337</v>
      </c>
    </row>
    <row r="631" spans="1:15" ht="12.75" x14ac:dyDescent="0.2">
      <c r="A631" s="39" t="s">
        <v>1363</v>
      </c>
      <c r="B631" s="12">
        <v>1</v>
      </c>
      <c r="C631" s="12" t="s">
        <v>2760</v>
      </c>
      <c r="D631" s="12" t="s">
        <v>710</v>
      </c>
      <c r="E631" s="16" t="s">
        <v>4</v>
      </c>
      <c r="F631" s="12" t="str">
        <f>+C$630</f>
        <v>30815K200</v>
      </c>
      <c r="G631" s="14">
        <v>76</v>
      </c>
      <c r="H631" s="14"/>
      <c r="I631" s="15" t="s">
        <v>4</v>
      </c>
      <c r="J631" s="12" t="s">
        <v>159</v>
      </c>
      <c r="K631" s="12" t="s">
        <v>22</v>
      </c>
      <c r="L631" s="12"/>
      <c r="M631" s="14"/>
      <c r="N631" s="31"/>
      <c r="O631" s="12" t="s">
        <v>3337</v>
      </c>
    </row>
    <row r="632" spans="1:15" ht="12.75" x14ac:dyDescent="0.2">
      <c r="A632" s="39" t="s">
        <v>1364</v>
      </c>
      <c r="B632" s="12">
        <v>1</v>
      </c>
      <c r="C632" s="12" t="s">
        <v>2761</v>
      </c>
      <c r="D632" s="12" t="s">
        <v>270</v>
      </c>
      <c r="E632" s="16" t="s">
        <v>4</v>
      </c>
      <c r="F632" s="12" t="str">
        <f>+C$630</f>
        <v>30815K200</v>
      </c>
      <c r="G632" s="14">
        <v>111</v>
      </c>
      <c r="H632" s="14"/>
      <c r="I632" s="15"/>
      <c r="J632" s="12" t="s">
        <v>159</v>
      </c>
      <c r="K632" s="12" t="s">
        <v>22</v>
      </c>
      <c r="L632" s="12"/>
      <c r="M632" s="14"/>
      <c r="N632" s="31"/>
      <c r="O632" s="12" t="s">
        <v>3337</v>
      </c>
    </row>
    <row r="633" spans="1:15" ht="12.75" x14ac:dyDescent="0.2">
      <c r="A633" s="39" t="s">
        <v>1365</v>
      </c>
      <c r="B633" s="12">
        <v>1</v>
      </c>
      <c r="C633" s="12" t="s">
        <v>2445</v>
      </c>
      <c r="D633" s="12" t="s">
        <v>322</v>
      </c>
      <c r="E633" s="16" t="s">
        <v>4</v>
      </c>
      <c r="F633" s="12" t="str">
        <f>+C$630</f>
        <v>30815K200</v>
      </c>
      <c r="G633" s="14">
        <v>186</v>
      </c>
      <c r="H633" s="14"/>
      <c r="I633" s="15"/>
      <c r="J633" s="12" t="s">
        <v>159</v>
      </c>
      <c r="K633" s="12" t="s">
        <v>7</v>
      </c>
      <c r="L633" s="12"/>
      <c r="M633" s="14"/>
      <c r="N633" s="31"/>
      <c r="O633" s="12" t="s">
        <v>3337</v>
      </c>
    </row>
    <row r="634" spans="1:15" ht="12.75" x14ac:dyDescent="0.2">
      <c r="A634" s="39" t="s">
        <v>1366</v>
      </c>
      <c r="B634" s="12">
        <v>1</v>
      </c>
      <c r="C634" s="12" t="s">
        <v>2762</v>
      </c>
      <c r="D634" s="12" t="s">
        <v>512</v>
      </c>
      <c r="E634" s="17" t="s">
        <v>5</v>
      </c>
      <c r="F634" s="12" t="str">
        <f>+C$622</f>
        <v>30830K000</v>
      </c>
      <c r="G634" s="14">
        <v>370</v>
      </c>
      <c r="H634" s="14">
        <f>SUMPRODUCT(B635:B637,G635:G637)</f>
        <v>370</v>
      </c>
      <c r="I634" s="15" t="s">
        <v>6</v>
      </c>
      <c r="J634" s="12" t="s">
        <v>159</v>
      </c>
      <c r="K634" s="12" t="s">
        <v>22</v>
      </c>
      <c r="L634" s="12"/>
      <c r="M634" s="14"/>
      <c r="N634" s="31"/>
      <c r="O634" s="12" t="s">
        <v>3337</v>
      </c>
    </row>
    <row r="635" spans="1:15" ht="12.75" x14ac:dyDescent="0.2">
      <c r="A635" s="39" t="s">
        <v>1367</v>
      </c>
      <c r="B635" s="12">
        <v>1</v>
      </c>
      <c r="C635" s="12" t="s">
        <v>2763</v>
      </c>
      <c r="D635" s="12" t="s">
        <v>514</v>
      </c>
      <c r="E635" s="16" t="s">
        <v>4</v>
      </c>
      <c r="F635" s="12" t="str">
        <f>+C$634</f>
        <v>30815K300</v>
      </c>
      <c r="G635" s="14">
        <v>73</v>
      </c>
      <c r="H635" s="14"/>
      <c r="I635" s="15"/>
      <c r="J635" s="12" t="s">
        <v>159</v>
      </c>
      <c r="K635" s="12" t="s">
        <v>22</v>
      </c>
      <c r="L635" s="12"/>
      <c r="M635" s="14"/>
      <c r="N635" s="31"/>
      <c r="O635" s="12" t="s">
        <v>3337</v>
      </c>
    </row>
    <row r="636" spans="1:15" ht="12.75" x14ac:dyDescent="0.2">
      <c r="A636" s="39" t="s">
        <v>1368</v>
      </c>
      <c r="B636" s="12">
        <v>1</v>
      </c>
      <c r="C636" s="12" t="s">
        <v>2761</v>
      </c>
      <c r="D636" s="12" t="s">
        <v>270</v>
      </c>
      <c r="E636" s="16" t="s">
        <v>4</v>
      </c>
      <c r="F636" s="12" t="str">
        <f>+C$634</f>
        <v>30815K300</v>
      </c>
      <c r="G636" s="14">
        <v>111</v>
      </c>
      <c r="H636" s="14"/>
      <c r="I636" s="15"/>
      <c r="J636" s="12" t="s">
        <v>159</v>
      </c>
      <c r="K636" s="12" t="s">
        <v>22</v>
      </c>
      <c r="L636" s="12"/>
      <c r="M636" s="14"/>
      <c r="N636" s="31"/>
      <c r="O636" s="12" t="s">
        <v>3337</v>
      </c>
    </row>
    <row r="637" spans="1:15" ht="12.75" x14ac:dyDescent="0.2">
      <c r="A637" s="39" t="s">
        <v>1369</v>
      </c>
      <c r="B637" s="12">
        <v>1</v>
      </c>
      <c r="C637" s="12" t="s">
        <v>2445</v>
      </c>
      <c r="D637" s="12" t="s">
        <v>322</v>
      </c>
      <c r="E637" s="16" t="s">
        <v>4</v>
      </c>
      <c r="F637" s="12" t="str">
        <f>+C$634</f>
        <v>30815K300</v>
      </c>
      <c r="G637" s="14">
        <v>186</v>
      </c>
      <c r="H637" s="14"/>
      <c r="I637" s="15"/>
      <c r="J637" s="12" t="s">
        <v>159</v>
      </c>
      <c r="K637" s="12" t="s">
        <v>7</v>
      </c>
      <c r="L637" s="12"/>
      <c r="M637" s="14"/>
      <c r="N637" s="31"/>
      <c r="O637" s="12" t="s">
        <v>3337</v>
      </c>
    </row>
    <row r="638" spans="1:15" ht="12.75" x14ac:dyDescent="0.2">
      <c r="A638" s="39" t="s">
        <v>1370</v>
      </c>
      <c r="B638" s="12">
        <v>1</v>
      </c>
      <c r="C638" s="12" t="s">
        <v>2764</v>
      </c>
      <c r="D638" s="12" t="s">
        <v>513</v>
      </c>
      <c r="E638" s="17" t="s">
        <v>5</v>
      </c>
      <c r="F638" s="12" t="str">
        <f>+C$622</f>
        <v>30830K000</v>
      </c>
      <c r="G638" s="14">
        <v>263</v>
      </c>
      <c r="H638" s="14">
        <f>SUMPRODUCT(B639:B641,G639:G641)</f>
        <v>263</v>
      </c>
      <c r="I638" s="15"/>
      <c r="J638" s="12" t="s">
        <v>159</v>
      </c>
      <c r="K638" s="12" t="s">
        <v>22</v>
      </c>
      <c r="L638" s="12"/>
      <c r="M638" s="14"/>
      <c r="N638" s="31"/>
      <c r="O638" s="12" t="s">
        <v>3337</v>
      </c>
    </row>
    <row r="639" spans="1:15" ht="12.75" x14ac:dyDescent="0.2">
      <c r="A639" s="39" t="s">
        <v>1371</v>
      </c>
      <c r="B639" s="12">
        <v>1</v>
      </c>
      <c r="C639" s="12" t="s">
        <v>2765</v>
      </c>
      <c r="D639" s="12" t="s">
        <v>515</v>
      </c>
      <c r="E639" s="16" t="s">
        <v>4</v>
      </c>
      <c r="F639" s="12" t="str">
        <f>+C$638</f>
        <v>30815K400</v>
      </c>
      <c r="G639" s="14">
        <v>83</v>
      </c>
      <c r="H639" s="14"/>
      <c r="I639" s="15" t="s">
        <v>4</v>
      </c>
      <c r="J639" s="12" t="s">
        <v>159</v>
      </c>
      <c r="K639" s="12" t="s">
        <v>22</v>
      </c>
      <c r="L639" s="12"/>
      <c r="M639" s="14"/>
      <c r="N639" s="31"/>
      <c r="O639" s="12" t="s">
        <v>3337</v>
      </c>
    </row>
    <row r="640" spans="1:15" ht="12.75" x14ac:dyDescent="0.2">
      <c r="A640" s="39" t="s">
        <v>1372</v>
      </c>
      <c r="B640" s="12">
        <v>1</v>
      </c>
      <c r="C640" s="12" t="s">
        <v>2766</v>
      </c>
      <c r="D640" s="12" t="s">
        <v>516</v>
      </c>
      <c r="E640" s="16" t="s">
        <v>4</v>
      </c>
      <c r="F640" s="12" t="str">
        <f>+C$638</f>
        <v>30815K400</v>
      </c>
      <c r="G640" s="14">
        <v>66</v>
      </c>
      <c r="H640" s="14"/>
      <c r="I640" s="15" t="s">
        <v>4</v>
      </c>
      <c r="J640" s="12" t="s">
        <v>159</v>
      </c>
      <c r="K640" s="12" t="s">
        <v>22</v>
      </c>
      <c r="L640" s="12"/>
      <c r="M640" s="14"/>
      <c r="N640" s="31"/>
      <c r="O640" s="12" t="s">
        <v>3337</v>
      </c>
    </row>
    <row r="641" spans="1:15" ht="12.75" x14ac:dyDescent="0.2">
      <c r="A641" s="39" t="s">
        <v>1373</v>
      </c>
      <c r="B641" s="12">
        <v>1</v>
      </c>
      <c r="C641" s="12" t="s">
        <v>2767</v>
      </c>
      <c r="D641" s="12" t="s">
        <v>2444</v>
      </c>
      <c r="E641" s="18" t="s">
        <v>39</v>
      </c>
      <c r="F641" s="12" t="str">
        <f>+C$638</f>
        <v>30815K400</v>
      </c>
      <c r="G641" s="14">
        <v>114</v>
      </c>
      <c r="H641" s="14">
        <f>SUMPRODUCT(B642:B648,G642:G648)</f>
        <v>114</v>
      </c>
      <c r="I641" s="15" t="s">
        <v>4</v>
      </c>
      <c r="J641" s="12" t="s">
        <v>159</v>
      </c>
      <c r="K641" s="12" t="s">
        <v>22</v>
      </c>
      <c r="L641" s="12"/>
      <c r="M641" s="14"/>
      <c r="N641" s="31"/>
      <c r="O641" s="12" t="s">
        <v>3337</v>
      </c>
    </row>
    <row r="642" spans="1:15" ht="12.75" x14ac:dyDescent="0.2">
      <c r="A642" s="39" t="s">
        <v>1374</v>
      </c>
      <c r="B642" s="12">
        <v>1</v>
      </c>
      <c r="C642" s="12" t="s">
        <v>2768</v>
      </c>
      <c r="D642" s="12" t="s">
        <v>711</v>
      </c>
      <c r="E642" s="16" t="s">
        <v>4</v>
      </c>
      <c r="F642" s="12" t="str">
        <f>+C$641</f>
        <v>30530K000</v>
      </c>
      <c r="G642" s="14">
        <v>5</v>
      </c>
      <c r="H642" s="14"/>
      <c r="I642" s="15" t="s">
        <v>4</v>
      </c>
      <c r="J642" s="12" t="s">
        <v>159</v>
      </c>
      <c r="K642" s="12" t="s">
        <v>22</v>
      </c>
      <c r="L642" s="12"/>
      <c r="M642" s="14"/>
      <c r="N642" s="31"/>
      <c r="O642" s="12" t="s">
        <v>3337</v>
      </c>
    </row>
    <row r="643" spans="1:15" ht="12.75" x14ac:dyDescent="0.2">
      <c r="A643" s="39" t="s">
        <v>1375</v>
      </c>
      <c r="B643" s="12">
        <v>1</v>
      </c>
      <c r="C643" s="12" t="s">
        <v>2769</v>
      </c>
      <c r="D643" s="12" t="s">
        <v>712</v>
      </c>
      <c r="E643" s="16" t="s">
        <v>4</v>
      </c>
      <c r="F643" s="12" t="str">
        <f t="shared" ref="F643:F648" si="11">+C$641</f>
        <v>30530K000</v>
      </c>
      <c r="G643" s="14">
        <v>3</v>
      </c>
      <c r="H643" s="14"/>
      <c r="I643" s="15" t="s">
        <v>4</v>
      </c>
      <c r="J643" s="12" t="s">
        <v>159</v>
      </c>
      <c r="K643" s="12" t="s">
        <v>22</v>
      </c>
      <c r="L643" s="12"/>
      <c r="M643" s="14"/>
      <c r="N643" s="31"/>
      <c r="O643" s="12" t="s">
        <v>3337</v>
      </c>
    </row>
    <row r="644" spans="1:15" ht="12.75" x14ac:dyDescent="0.2">
      <c r="A644" s="39" t="s">
        <v>1376</v>
      </c>
      <c r="B644" s="12">
        <v>2</v>
      </c>
      <c r="C644" s="12" t="s">
        <v>2770</v>
      </c>
      <c r="D644" s="12" t="s">
        <v>713</v>
      </c>
      <c r="E644" s="16" t="s">
        <v>4</v>
      </c>
      <c r="F644" s="12" t="str">
        <f t="shared" si="11"/>
        <v>30530K000</v>
      </c>
      <c r="G644" s="14">
        <v>33</v>
      </c>
      <c r="H644" s="14"/>
      <c r="I644" s="15" t="s">
        <v>4</v>
      </c>
      <c r="J644" s="12" t="s">
        <v>159</v>
      </c>
      <c r="K644" s="12" t="s">
        <v>22</v>
      </c>
      <c r="L644" s="12"/>
      <c r="M644" s="14"/>
      <c r="N644" s="31"/>
      <c r="O644" s="12" t="s">
        <v>3337</v>
      </c>
    </row>
    <row r="645" spans="1:15" ht="12.75" x14ac:dyDescent="0.2">
      <c r="A645" s="39" t="s">
        <v>1377</v>
      </c>
      <c r="B645" s="12">
        <v>1</v>
      </c>
      <c r="C645" s="12" t="s">
        <v>2771</v>
      </c>
      <c r="D645" s="12" t="s">
        <v>714</v>
      </c>
      <c r="E645" s="16" t="s">
        <v>4</v>
      </c>
      <c r="F645" s="12" t="str">
        <f t="shared" si="11"/>
        <v>30530K000</v>
      </c>
      <c r="G645" s="14">
        <v>4</v>
      </c>
      <c r="H645" s="14"/>
      <c r="I645" s="15" t="s">
        <v>4</v>
      </c>
      <c r="J645" s="12" t="s">
        <v>159</v>
      </c>
      <c r="K645" s="12" t="s">
        <v>22</v>
      </c>
      <c r="L645" s="12"/>
      <c r="M645" s="14"/>
      <c r="N645" s="31"/>
      <c r="O645" s="12" t="s">
        <v>3337</v>
      </c>
    </row>
    <row r="646" spans="1:15" ht="12.75" x14ac:dyDescent="0.2">
      <c r="A646" s="39" t="s">
        <v>1378</v>
      </c>
      <c r="B646" s="12">
        <v>1</v>
      </c>
      <c r="C646" s="12" t="s">
        <v>2772</v>
      </c>
      <c r="D646" s="12" t="s">
        <v>715</v>
      </c>
      <c r="E646" s="16" t="s">
        <v>4</v>
      </c>
      <c r="F646" s="12" t="str">
        <f t="shared" si="11"/>
        <v>30530K000</v>
      </c>
      <c r="G646" s="14">
        <v>2</v>
      </c>
      <c r="H646" s="14"/>
      <c r="I646" s="15" t="s">
        <v>4</v>
      </c>
      <c r="J646" s="12" t="s">
        <v>159</v>
      </c>
      <c r="K646" s="12" t="s">
        <v>22</v>
      </c>
      <c r="L646" s="12"/>
      <c r="M646" s="14"/>
      <c r="N646" s="31"/>
      <c r="O646" s="12" t="s">
        <v>3337</v>
      </c>
    </row>
    <row r="647" spans="1:15" ht="12.75" x14ac:dyDescent="0.2">
      <c r="A647" s="39" t="s">
        <v>1379</v>
      </c>
      <c r="B647" s="12">
        <v>2</v>
      </c>
      <c r="C647" s="12" t="s">
        <v>2773</v>
      </c>
      <c r="D647" s="12" t="s">
        <v>716</v>
      </c>
      <c r="E647" s="16" t="s">
        <v>4</v>
      </c>
      <c r="F647" s="12" t="str">
        <f t="shared" si="11"/>
        <v>30530K000</v>
      </c>
      <c r="G647" s="14">
        <v>6</v>
      </c>
      <c r="H647" s="14"/>
      <c r="I647" s="15" t="s">
        <v>4</v>
      </c>
      <c r="J647" s="12" t="s">
        <v>159</v>
      </c>
      <c r="K647" s="12" t="s">
        <v>22</v>
      </c>
      <c r="L647" s="12"/>
      <c r="M647" s="14"/>
      <c r="N647" s="31"/>
      <c r="O647" s="12" t="s">
        <v>3337</v>
      </c>
    </row>
    <row r="648" spans="1:15" ht="12.75" x14ac:dyDescent="0.2">
      <c r="A648" s="39" t="s">
        <v>1380</v>
      </c>
      <c r="B648" s="12">
        <v>1</v>
      </c>
      <c r="C648" s="12" t="s">
        <v>2774</v>
      </c>
      <c r="D648" s="12" t="s">
        <v>161</v>
      </c>
      <c r="E648" s="16" t="s">
        <v>4</v>
      </c>
      <c r="F648" s="12" t="str">
        <f t="shared" si="11"/>
        <v>30530K000</v>
      </c>
      <c r="G648" s="14">
        <v>22</v>
      </c>
      <c r="H648" s="14"/>
      <c r="I648" s="15" t="s">
        <v>4</v>
      </c>
      <c r="J648" s="12" t="s">
        <v>159</v>
      </c>
      <c r="K648" s="12" t="s">
        <v>22</v>
      </c>
      <c r="L648" s="12"/>
      <c r="M648" s="14"/>
      <c r="N648" s="31"/>
      <c r="O648" s="12" t="s">
        <v>3337</v>
      </c>
    </row>
    <row r="649" spans="1:15" ht="12.75" x14ac:dyDescent="0.2">
      <c r="A649" s="77"/>
      <c r="B649" s="34"/>
      <c r="C649" s="21"/>
      <c r="D649" s="22"/>
      <c r="E649" s="22"/>
      <c r="F649" s="22"/>
      <c r="G649" s="23"/>
      <c r="H649" s="23"/>
      <c r="I649" s="24"/>
      <c r="J649" s="22"/>
      <c r="K649" s="22" t="s">
        <v>4</v>
      </c>
      <c r="L649" s="59"/>
      <c r="N649" s="22"/>
    </row>
    <row r="650" spans="1:15" ht="12.75" x14ac:dyDescent="0.2">
      <c r="A650" s="39" t="s">
        <v>1381</v>
      </c>
      <c r="B650" s="12"/>
      <c r="C650" s="12" t="s">
        <v>2775</v>
      </c>
      <c r="D650" s="12" t="s">
        <v>509</v>
      </c>
      <c r="E650" s="17" t="s">
        <v>5</v>
      </c>
      <c r="F650" s="12" t="s">
        <v>4</v>
      </c>
      <c r="G650" s="14">
        <v>187</v>
      </c>
      <c r="H650" s="14">
        <f>SUMPRODUCT(B651:B653,G651:G653)</f>
        <v>187</v>
      </c>
      <c r="I650" s="15" t="s">
        <v>6</v>
      </c>
      <c r="J650" s="12" t="s">
        <v>148</v>
      </c>
      <c r="K650" s="12" t="s">
        <v>22</v>
      </c>
      <c r="L650" s="12"/>
      <c r="M650" s="14"/>
      <c r="N650" s="31"/>
      <c r="O650" s="12" t="s">
        <v>2539</v>
      </c>
    </row>
    <row r="651" spans="1:15" ht="12.75" x14ac:dyDescent="0.2">
      <c r="A651" s="39" t="s">
        <v>1382</v>
      </c>
      <c r="B651" s="12">
        <v>1</v>
      </c>
      <c r="C651" s="12" t="s">
        <v>2776</v>
      </c>
      <c r="D651" s="12" t="s">
        <v>1353</v>
      </c>
      <c r="E651" s="16" t="s">
        <v>4</v>
      </c>
      <c r="F651" s="12" t="str">
        <f>+C$650</f>
        <v>30725K100</v>
      </c>
      <c r="G651" s="14">
        <v>48</v>
      </c>
      <c r="H651" s="14"/>
      <c r="I651" s="15" t="s">
        <v>4</v>
      </c>
      <c r="J651" s="12" t="s">
        <v>148</v>
      </c>
      <c r="K651" s="12" t="s">
        <v>22</v>
      </c>
      <c r="L651" s="12"/>
      <c r="M651" s="14"/>
      <c r="N651" s="31"/>
      <c r="O651" s="12" t="s">
        <v>2539</v>
      </c>
    </row>
    <row r="652" spans="1:15" ht="12.75" x14ac:dyDescent="0.2">
      <c r="A652" s="39" t="s">
        <v>1383</v>
      </c>
      <c r="B652" s="12">
        <v>1</v>
      </c>
      <c r="C652" s="12" t="s">
        <v>2777</v>
      </c>
      <c r="D652" s="12" t="s">
        <v>510</v>
      </c>
      <c r="E652" s="16" t="s">
        <v>4</v>
      </c>
      <c r="F652" s="12" t="str">
        <f>+C$650</f>
        <v>30725K100</v>
      </c>
      <c r="G652" s="14">
        <v>87</v>
      </c>
      <c r="H652" s="14"/>
      <c r="I652" s="15" t="s">
        <v>4</v>
      </c>
      <c r="J652" s="12" t="s">
        <v>148</v>
      </c>
      <c r="K652" s="12" t="s">
        <v>22</v>
      </c>
      <c r="L652" s="12"/>
      <c r="M652" s="14"/>
      <c r="N652" s="31"/>
      <c r="O652" s="12" t="s">
        <v>2539</v>
      </c>
    </row>
    <row r="653" spans="1:15" ht="12.75" x14ac:dyDescent="0.2">
      <c r="A653" s="39" t="s">
        <v>1384</v>
      </c>
      <c r="B653" s="12">
        <v>1</v>
      </c>
      <c r="C653" s="12" t="s">
        <v>2778</v>
      </c>
      <c r="D653" s="12" t="s">
        <v>511</v>
      </c>
      <c r="E653" s="16" t="s">
        <v>4</v>
      </c>
      <c r="F653" s="12" t="str">
        <f>+C$650</f>
        <v>30725K100</v>
      </c>
      <c r="G653" s="14">
        <v>52</v>
      </c>
      <c r="H653" s="14"/>
      <c r="I653" s="15" t="s">
        <v>4</v>
      </c>
      <c r="J653" s="12" t="s">
        <v>148</v>
      </c>
      <c r="K653" s="12" t="s">
        <v>22</v>
      </c>
      <c r="L653" s="12"/>
      <c r="M653" s="14"/>
      <c r="N653" s="31"/>
      <c r="O653" s="12" t="s">
        <v>2539</v>
      </c>
    </row>
    <row r="654" spans="1:15" ht="12.75" x14ac:dyDescent="0.2">
      <c r="A654" s="77"/>
      <c r="B654" s="34"/>
      <c r="C654" s="21"/>
      <c r="D654" s="22"/>
      <c r="E654" s="22"/>
      <c r="F654" s="22"/>
      <c r="G654" s="23"/>
      <c r="H654" s="23"/>
      <c r="I654" s="24"/>
      <c r="J654" s="22"/>
      <c r="K654" s="22" t="s">
        <v>4</v>
      </c>
      <c r="L654" s="59"/>
      <c r="N654" s="22"/>
    </row>
    <row r="655" spans="1:15" ht="12.75" x14ac:dyDescent="0.2">
      <c r="A655" s="39" t="s">
        <v>1385</v>
      </c>
      <c r="B655" s="49"/>
      <c r="C655" s="49" t="s">
        <v>3104</v>
      </c>
      <c r="D655" s="49" t="s">
        <v>147</v>
      </c>
      <c r="E655" s="17" t="s">
        <v>5</v>
      </c>
      <c r="F655" s="12" t="s">
        <v>4</v>
      </c>
      <c r="G655" s="14">
        <v>322</v>
      </c>
      <c r="H655" s="14">
        <f>SUMPRODUCT(B656:B657,G656:G657)</f>
        <v>322</v>
      </c>
      <c r="I655" s="15"/>
      <c r="J655" s="12" t="s">
        <v>148</v>
      </c>
      <c r="K655" s="12" t="s">
        <v>22</v>
      </c>
      <c r="L655" s="12" t="s">
        <v>2779</v>
      </c>
      <c r="M655" s="14"/>
      <c r="N655" s="31" t="s">
        <v>3156</v>
      </c>
      <c r="O655" s="12"/>
    </row>
    <row r="656" spans="1:15" ht="12.75" x14ac:dyDescent="0.2">
      <c r="A656" s="39" t="s">
        <v>1386</v>
      </c>
      <c r="B656" s="49">
        <v>1</v>
      </c>
      <c r="C656" s="49" t="s">
        <v>3105</v>
      </c>
      <c r="D656" s="49" t="s">
        <v>506</v>
      </c>
      <c r="E656" s="16" t="s">
        <v>4</v>
      </c>
      <c r="F656" s="12" t="str">
        <f>+C$655</f>
        <v>30625K100</v>
      </c>
      <c r="G656" s="14">
        <v>70</v>
      </c>
      <c r="H656" s="14"/>
      <c r="I656" s="15"/>
      <c r="J656" s="12" t="s">
        <v>148</v>
      </c>
      <c r="K656" s="12" t="s">
        <v>22</v>
      </c>
      <c r="L656" s="12" t="s">
        <v>2780</v>
      </c>
      <c r="M656" s="14"/>
      <c r="N656" s="31" t="s">
        <v>3156</v>
      </c>
      <c r="O656" s="12"/>
    </row>
    <row r="657" spans="1:15" ht="12.75" x14ac:dyDescent="0.2">
      <c r="A657" s="39" t="s">
        <v>1387</v>
      </c>
      <c r="B657" s="49">
        <v>3</v>
      </c>
      <c r="C657" s="49" t="s">
        <v>3106</v>
      </c>
      <c r="D657" s="49" t="s">
        <v>3320</v>
      </c>
      <c r="E657" s="16" t="s">
        <v>4</v>
      </c>
      <c r="F657" s="12" t="str">
        <f>+C$655</f>
        <v>30625K100</v>
      </c>
      <c r="G657" s="14">
        <v>84</v>
      </c>
      <c r="H657" s="14"/>
      <c r="I657" s="15"/>
      <c r="J657" s="12" t="s">
        <v>148</v>
      </c>
      <c r="K657" s="12" t="s">
        <v>22</v>
      </c>
      <c r="L657" s="12" t="s">
        <v>2781</v>
      </c>
      <c r="M657" s="14"/>
      <c r="N657" s="31" t="s">
        <v>3156</v>
      </c>
      <c r="O657" s="12"/>
    </row>
    <row r="658" spans="1:15" ht="12.75" x14ac:dyDescent="0.2">
      <c r="A658" s="39" t="s">
        <v>1388</v>
      </c>
      <c r="B658" s="12"/>
      <c r="C658" s="12" t="s">
        <v>2779</v>
      </c>
      <c r="D658" s="12" t="s">
        <v>147</v>
      </c>
      <c r="E658" s="17" t="s">
        <v>5</v>
      </c>
      <c r="F658" s="12" t="s">
        <v>4</v>
      </c>
      <c r="G658" s="14">
        <v>259</v>
      </c>
      <c r="H658" s="14">
        <f>SUMPRODUCT(B659:B662,G659:G662)+(B666*G666)</f>
        <v>259</v>
      </c>
      <c r="I658" s="15"/>
      <c r="J658" s="12" t="s">
        <v>148</v>
      </c>
      <c r="K658" s="12" t="s">
        <v>22</v>
      </c>
      <c r="L658" s="12"/>
      <c r="M658" s="14"/>
      <c r="N658" s="31"/>
      <c r="O658" s="12" t="s">
        <v>3337</v>
      </c>
    </row>
    <row r="659" spans="1:15" ht="12.75" x14ac:dyDescent="0.2">
      <c r="A659" s="39" t="s">
        <v>1757</v>
      </c>
      <c r="B659" s="12">
        <v>1</v>
      </c>
      <c r="C659" s="12" t="s">
        <v>2780</v>
      </c>
      <c r="D659" s="12" t="s">
        <v>506</v>
      </c>
      <c r="E659" s="16" t="s">
        <v>4</v>
      </c>
      <c r="F659" s="12" t="str">
        <f>+C$658</f>
        <v>30625K000</v>
      </c>
      <c r="G659" s="14">
        <v>59</v>
      </c>
      <c r="H659" s="14"/>
      <c r="I659" s="15"/>
      <c r="J659" s="12" t="s">
        <v>148</v>
      </c>
      <c r="K659" s="12" t="s">
        <v>22</v>
      </c>
      <c r="L659" s="12"/>
      <c r="M659" s="14"/>
      <c r="N659" s="31"/>
      <c r="O659" s="12" t="s">
        <v>3337</v>
      </c>
    </row>
    <row r="660" spans="1:15" ht="12.75" x14ac:dyDescent="0.2">
      <c r="A660" s="39" t="s">
        <v>1758</v>
      </c>
      <c r="B660" s="12">
        <v>1</v>
      </c>
      <c r="C660" s="12" t="s">
        <v>2781</v>
      </c>
      <c r="D660" s="12" t="s">
        <v>507</v>
      </c>
      <c r="E660" s="16" t="s">
        <v>4</v>
      </c>
      <c r="F660" s="12" t="str">
        <f>+C$658</f>
        <v>30625K000</v>
      </c>
      <c r="G660" s="14">
        <v>25</v>
      </c>
      <c r="H660" s="14"/>
      <c r="I660" s="15"/>
      <c r="J660" s="12" t="s">
        <v>148</v>
      </c>
      <c r="K660" s="12" t="s">
        <v>22</v>
      </c>
      <c r="L660" s="12"/>
      <c r="M660" s="14"/>
      <c r="N660" s="31"/>
      <c r="O660" s="12" t="s">
        <v>3337</v>
      </c>
    </row>
    <row r="661" spans="1:15" ht="12.75" x14ac:dyDescent="0.2">
      <c r="A661" s="39" t="s">
        <v>1759</v>
      </c>
      <c r="B661" s="12">
        <v>1</v>
      </c>
      <c r="C661" s="12" t="s">
        <v>2782</v>
      </c>
      <c r="D661" s="12" t="s">
        <v>508</v>
      </c>
      <c r="E661" s="16" t="s">
        <v>4</v>
      </c>
      <c r="F661" s="12" t="str">
        <f>+C$658</f>
        <v>30625K000</v>
      </c>
      <c r="G661" s="14">
        <v>12</v>
      </c>
      <c r="H661" s="14"/>
      <c r="I661" s="15"/>
      <c r="J661" s="12" t="s">
        <v>148</v>
      </c>
      <c r="K661" s="12" t="s">
        <v>22</v>
      </c>
      <c r="L661" s="12"/>
      <c r="M661" s="14"/>
      <c r="N661" s="31"/>
      <c r="O661" s="12" t="s">
        <v>3337</v>
      </c>
    </row>
    <row r="662" spans="1:15" ht="12.75" x14ac:dyDescent="0.2">
      <c r="A662" s="39" t="s">
        <v>1760</v>
      </c>
      <c r="B662" s="12">
        <v>1</v>
      </c>
      <c r="C662" s="12" t="s">
        <v>2783</v>
      </c>
      <c r="D662" s="12" t="s">
        <v>505</v>
      </c>
      <c r="E662" s="18" t="s">
        <v>39</v>
      </c>
      <c r="F662" s="12" t="str">
        <f>+C$658</f>
        <v>30625K000</v>
      </c>
      <c r="G662" s="14">
        <v>67</v>
      </c>
      <c r="H662" s="14">
        <f>SUMPRODUCT(B663:B665,G663:G665)</f>
        <v>67</v>
      </c>
      <c r="I662" s="15" t="s">
        <v>6</v>
      </c>
      <c r="J662" s="12" t="s">
        <v>148</v>
      </c>
      <c r="K662" s="12" t="s">
        <v>22</v>
      </c>
      <c r="L662" s="12"/>
      <c r="M662" s="14"/>
      <c r="N662" s="31"/>
      <c r="O662" s="12" t="s">
        <v>3337</v>
      </c>
    </row>
    <row r="663" spans="1:15" ht="12.75" x14ac:dyDescent="0.2">
      <c r="A663" s="39" t="s">
        <v>1761</v>
      </c>
      <c r="B663" s="12">
        <v>1</v>
      </c>
      <c r="C663" s="12" t="s">
        <v>2784</v>
      </c>
      <c r="D663" s="12" t="s">
        <v>717</v>
      </c>
      <c r="E663" s="16" t="s">
        <v>4</v>
      </c>
      <c r="F663" s="12" t="str">
        <f>+C$662</f>
        <v>30620K100</v>
      </c>
      <c r="G663" s="14">
        <v>5</v>
      </c>
      <c r="H663" s="14"/>
      <c r="I663" s="15"/>
      <c r="J663" s="12" t="s">
        <v>148</v>
      </c>
      <c r="K663" s="12" t="s">
        <v>22</v>
      </c>
      <c r="L663" s="12"/>
      <c r="M663" s="14"/>
      <c r="N663" s="31"/>
      <c r="O663" s="12" t="s">
        <v>3337</v>
      </c>
    </row>
    <row r="664" spans="1:15" ht="12.75" x14ac:dyDescent="0.2">
      <c r="A664" s="39" t="s">
        <v>1762</v>
      </c>
      <c r="B664" s="12">
        <v>2</v>
      </c>
      <c r="C664" s="12" t="s">
        <v>2785</v>
      </c>
      <c r="D664" s="12" t="s">
        <v>718</v>
      </c>
      <c r="E664" s="16" t="s">
        <v>4</v>
      </c>
      <c r="F664" s="12" t="str">
        <f>+C$662</f>
        <v>30620K100</v>
      </c>
      <c r="G664" s="14">
        <v>3</v>
      </c>
      <c r="H664" s="14"/>
      <c r="I664" s="15"/>
      <c r="J664" s="12" t="s">
        <v>148</v>
      </c>
      <c r="K664" s="12" t="s">
        <v>22</v>
      </c>
      <c r="L664" s="12"/>
      <c r="M664" s="14"/>
      <c r="N664" s="31"/>
      <c r="O664" s="12" t="s">
        <v>3337</v>
      </c>
    </row>
    <row r="665" spans="1:15" ht="12.75" x14ac:dyDescent="0.2">
      <c r="A665" s="39" t="s">
        <v>1763</v>
      </c>
      <c r="B665" s="12">
        <v>4</v>
      </c>
      <c r="C665" s="12" t="s">
        <v>2786</v>
      </c>
      <c r="D665" s="12" t="s">
        <v>719</v>
      </c>
      <c r="E665" s="16" t="s">
        <v>4</v>
      </c>
      <c r="F665" s="12" t="str">
        <f>+C$662</f>
        <v>30620K100</v>
      </c>
      <c r="G665" s="14">
        <v>14</v>
      </c>
      <c r="H665" s="14"/>
      <c r="I665" s="15"/>
      <c r="J665" s="12" t="s">
        <v>148</v>
      </c>
      <c r="K665" s="12" t="s">
        <v>22</v>
      </c>
      <c r="L665" s="12"/>
      <c r="M665" s="14"/>
      <c r="N665" s="31"/>
      <c r="O665" s="12" t="s">
        <v>3337</v>
      </c>
    </row>
    <row r="666" spans="1:15" ht="12.75" x14ac:dyDescent="0.2">
      <c r="A666" s="39" t="s">
        <v>1764</v>
      </c>
      <c r="B666" s="12">
        <v>1</v>
      </c>
      <c r="C666" s="12" t="s">
        <v>2787</v>
      </c>
      <c r="D666" s="12" t="s">
        <v>505</v>
      </c>
      <c r="E666" s="18" t="s">
        <v>39</v>
      </c>
      <c r="F666" s="12" t="str">
        <f>+C$658</f>
        <v>30625K000</v>
      </c>
      <c r="G666" s="14">
        <v>96</v>
      </c>
      <c r="H666" s="14">
        <f>SUMPRODUCT(B667:B674,G667:G674)</f>
        <v>96</v>
      </c>
      <c r="I666" s="15"/>
      <c r="J666" s="12" t="s">
        <v>148</v>
      </c>
      <c r="K666" s="12" t="s">
        <v>22</v>
      </c>
      <c r="L666" s="12"/>
      <c r="M666" s="14"/>
      <c r="N666" s="31"/>
      <c r="O666" s="12" t="s">
        <v>3337</v>
      </c>
    </row>
    <row r="667" spans="1:15" ht="12.75" x14ac:dyDescent="0.2">
      <c r="A667" s="39" t="s">
        <v>1765</v>
      </c>
      <c r="B667" s="12">
        <v>1</v>
      </c>
      <c r="C667" s="12" t="s">
        <v>2784</v>
      </c>
      <c r="D667" s="12" t="s">
        <v>717</v>
      </c>
      <c r="E667" s="16" t="s">
        <v>4</v>
      </c>
      <c r="F667" s="12" t="str">
        <f t="shared" ref="F667:F674" si="12">+C$666</f>
        <v>30620K200</v>
      </c>
      <c r="G667" s="14">
        <v>5</v>
      </c>
      <c r="H667" s="14"/>
      <c r="I667" s="15"/>
      <c r="J667" s="12" t="s">
        <v>148</v>
      </c>
      <c r="K667" s="12" t="s">
        <v>22</v>
      </c>
      <c r="L667" s="12"/>
      <c r="M667" s="14"/>
      <c r="N667" s="31"/>
      <c r="O667" s="12" t="s">
        <v>3337</v>
      </c>
    </row>
    <row r="668" spans="1:15" ht="12.75" x14ac:dyDescent="0.2">
      <c r="A668" s="39" t="s">
        <v>1766</v>
      </c>
      <c r="B668" s="12">
        <v>4</v>
      </c>
      <c r="C668" s="12" t="s">
        <v>2785</v>
      </c>
      <c r="D668" s="12" t="s">
        <v>718</v>
      </c>
      <c r="E668" s="16" t="s">
        <v>4</v>
      </c>
      <c r="F668" s="12" t="str">
        <f t="shared" si="12"/>
        <v>30620K200</v>
      </c>
      <c r="G668" s="14">
        <v>3</v>
      </c>
      <c r="H668" s="14"/>
      <c r="I668" s="15"/>
      <c r="J668" s="12" t="s">
        <v>148</v>
      </c>
      <c r="K668" s="12" t="s">
        <v>22</v>
      </c>
      <c r="L668" s="12"/>
      <c r="M668" s="14"/>
      <c r="N668" s="31"/>
      <c r="O668" s="12" t="s">
        <v>3337</v>
      </c>
    </row>
    <row r="669" spans="1:15" ht="12.75" x14ac:dyDescent="0.2">
      <c r="A669" s="39" t="s">
        <v>1767</v>
      </c>
      <c r="B669" s="12">
        <v>1</v>
      </c>
      <c r="C669" s="12" t="s">
        <v>2788</v>
      </c>
      <c r="D669" s="12" t="s">
        <v>720</v>
      </c>
      <c r="E669" s="16" t="s">
        <v>4</v>
      </c>
      <c r="F669" s="12" t="str">
        <f t="shared" si="12"/>
        <v>30620K200</v>
      </c>
      <c r="G669" s="14">
        <v>20</v>
      </c>
      <c r="H669" s="14"/>
      <c r="I669" s="15"/>
      <c r="J669" s="12" t="s">
        <v>148</v>
      </c>
      <c r="K669" s="12" t="s">
        <v>22</v>
      </c>
      <c r="L669" s="12"/>
      <c r="M669" s="14"/>
      <c r="N669" s="31"/>
      <c r="O669" s="12" t="s">
        <v>3337</v>
      </c>
    </row>
    <row r="670" spans="1:15" ht="12.75" x14ac:dyDescent="0.2">
      <c r="A670" s="39" t="s">
        <v>1768</v>
      </c>
      <c r="B670" s="12">
        <v>1</v>
      </c>
      <c r="C670" s="12" t="s">
        <v>2789</v>
      </c>
      <c r="D670" s="12" t="s">
        <v>721</v>
      </c>
      <c r="E670" s="16" t="s">
        <v>4</v>
      </c>
      <c r="F670" s="12" t="str">
        <f t="shared" si="12"/>
        <v>30620K200</v>
      </c>
      <c r="G670" s="14">
        <v>12</v>
      </c>
      <c r="H670" s="14"/>
      <c r="I670" s="15"/>
      <c r="J670" s="12" t="s">
        <v>148</v>
      </c>
      <c r="K670" s="12" t="s">
        <v>22</v>
      </c>
      <c r="L670" s="12"/>
      <c r="M670" s="14"/>
      <c r="N670" s="31"/>
      <c r="O670" s="12" t="s">
        <v>3337</v>
      </c>
    </row>
    <row r="671" spans="1:15" ht="12.75" x14ac:dyDescent="0.2">
      <c r="A671" s="39" t="s">
        <v>2588</v>
      </c>
      <c r="B671" s="12">
        <v>1</v>
      </c>
      <c r="C671" s="12" t="s">
        <v>2790</v>
      </c>
      <c r="D671" s="12" t="s">
        <v>149</v>
      </c>
      <c r="E671" s="16" t="s">
        <v>4</v>
      </c>
      <c r="F671" s="12" t="str">
        <f t="shared" si="12"/>
        <v>30620K200</v>
      </c>
      <c r="G671" s="14">
        <v>6</v>
      </c>
      <c r="H671" s="14"/>
      <c r="I671" s="15"/>
      <c r="J671" s="12" t="s">
        <v>148</v>
      </c>
      <c r="K671" s="12" t="s">
        <v>22</v>
      </c>
      <c r="L671" s="12"/>
      <c r="M671" s="14"/>
      <c r="N671" s="31"/>
      <c r="O671" s="12" t="s">
        <v>3337</v>
      </c>
    </row>
    <row r="672" spans="1:15" ht="12.75" x14ac:dyDescent="0.2">
      <c r="A672" s="39" t="s">
        <v>2589</v>
      </c>
      <c r="B672" s="12">
        <v>1</v>
      </c>
      <c r="C672" s="12" t="s">
        <v>2791</v>
      </c>
      <c r="D672" s="12" t="s">
        <v>722</v>
      </c>
      <c r="E672" s="16" t="s">
        <v>4</v>
      </c>
      <c r="F672" s="12" t="str">
        <f t="shared" si="12"/>
        <v>30620K200</v>
      </c>
      <c r="G672" s="14">
        <v>13</v>
      </c>
      <c r="H672" s="14"/>
      <c r="I672" s="15"/>
      <c r="J672" s="12" t="s">
        <v>148</v>
      </c>
      <c r="K672" s="12" t="s">
        <v>22</v>
      </c>
      <c r="L672" s="12"/>
      <c r="M672" s="14"/>
      <c r="N672" s="31"/>
      <c r="O672" s="12" t="s">
        <v>3337</v>
      </c>
    </row>
    <row r="673" spans="1:15" ht="12.75" x14ac:dyDescent="0.2">
      <c r="A673" s="39" t="s">
        <v>2590</v>
      </c>
      <c r="B673" s="12">
        <v>1</v>
      </c>
      <c r="C673" s="12" t="s">
        <v>2792</v>
      </c>
      <c r="D673" s="12" t="s">
        <v>723</v>
      </c>
      <c r="E673" s="16" t="s">
        <v>4</v>
      </c>
      <c r="F673" s="12" t="str">
        <f t="shared" si="12"/>
        <v>30620K200</v>
      </c>
      <c r="G673" s="14">
        <v>22</v>
      </c>
      <c r="H673" s="14"/>
      <c r="I673" s="15"/>
      <c r="J673" s="12" t="s">
        <v>148</v>
      </c>
      <c r="K673" s="12" t="s">
        <v>22</v>
      </c>
      <c r="L673" s="12"/>
      <c r="M673" s="14"/>
      <c r="N673" s="31"/>
      <c r="O673" s="12" t="s">
        <v>3337</v>
      </c>
    </row>
    <row r="674" spans="1:15" ht="12.75" x14ac:dyDescent="0.2">
      <c r="A674" s="39" t="s">
        <v>2591</v>
      </c>
      <c r="B674" s="12">
        <v>1</v>
      </c>
      <c r="C674" s="12" t="s">
        <v>2793</v>
      </c>
      <c r="D674" s="12" t="s">
        <v>150</v>
      </c>
      <c r="E674" s="16" t="s">
        <v>4</v>
      </c>
      <c r="F674" s="12" t="str">
        <f t="shared" si="12"/>
        <v>30620K200</v>
      </c>
      <c r="G674" s="14">
        <v>6</v>
      </c>
      <c r="H674" s="14"/>
      <c r="I674" s="15"/>
      <c r="J674" s="12" t="s">
        <v>148</v>
      </c>
      <c r="K674" s="12" t="s">
        <v>22</v>
      </c>
      <c r="L674" s="12"/>
      <c r="M674" s="14"/>
      <c r="N674" s="31"/>
      <c r="O674" s="12" t="s">
        <v>3337</v>
      </c>
    </row>
    <row r="675" spans="1:15" ht="12.75" x14ac:dyDescent="0.2">
      <c r="A675" s="77"/>
      <c r="B675" s="34"/>
      <c r="C675" s="21"/>
      <c r="D675" s="22"/>
      <c r="E675" s="22"/>
      <c r="F675" s="22"/>
      <c r="G675" s="23"/>
      <c r="H675" s="23"/>
      <c r="I675" s="24"/>
      <c r="J675" s="22"/>
      <c r="K675" s="22" t="s">
        <v>4</v>
      </c>
      <c r="L675" s="59"/>
      <c r="N675" s="22"/>
    </row>
    <row r="676" spans="1:15" ht="12.75" x14ac:dyDescent="0.2">
      <c r="A676" s="39" t="s">
        <v>3227</v>
      </c>
      <c r="B676" s="12"/>
      <c r="C676" s="12" t="s">
        <v>2794</v>
      </c>
      <c r="D676" s="12" t="s">
        <v>162</v>
      </c>
      <c r="E676" s="18" t="s">
        <v>39</v>
      </c>
      <c r="F676" s="12" t="s">
        <v>4</v>
      </c>
      <c r="G676" s="14">
        <v>60</v>
      </c>
      <c r="H676" s="14">
        <f>SUMPRODUCT(B677:B678,G677:G678)</f>
        <v>60</v>
      </c>
      <c r="I676" s="15" t="s">
        <v>4</v>
      </c>
      <c r="J676" s="12" t="s">
        <v>148</v>
      </c>
      <c r="K676" s="12" t="s">
        <v>22</v>
      </c>
      <c r="L676" s="12"/>
      <c r="M676" s="14"/>
      <c r="N676" s="31" t="s">
        <v>245</v>
      </c>
      <c r="O676" s="12" t="s">
        <v>3337</v>
      </c>
    </row>
    <row r="677" spans="1:15" ht="12.75" x14ac:dyDescent="0.2">
      <c r="A677" s="39" t="s">
        <v>3228</v>
      </c>
      <c r="B677" s="12">
        <v>1</v>
      </c>
      <c r="C677" s="12" t="s">
        <v>2795</v>
      </c>
      <c r="D677" s="12" t="s">
        <v>748</v>
      </c>
      <c r="E677" s="16" t="s">
        <v>4</v>
      </c>
      <c r="F677" s="12" t="str">
        <f>+C$676</f>
        <v>30840X100</v>
      </c>
      <c r="G677" s="14">
        <v>16</v>
      </c>
      <c r="H677" s="14"/>
      <c r="I677" s="15"/>
      <c r="J677" s="12" t="s">
        <v>148</v>
      </c>
      <c r="K677" s="12" t="s">
        <v>22</v>
      </c>
      <c r="L677" s="12"/>
      <c r="M677" s="14"/>
      <c r="N677" s="31" t="s">
        <v>245</v>
      </c>
      <c r="O677" s="12" t="s">
        <v>3337</v>
      </c>
    </row>
    <row r="678" spans="1:15" ht="12.75" x14ac:dyDescent="0.2">
      <c r="A678" s="39" t="s">
        <v>3229</v>
      </c>
      <c r="B678" s="12">
        <v>1</v>
      </c>
      <c r="C678" s="12" t="s">
        <v>2796</v>
      </c>
      <c r="D678" s="12" t="s">
        <v>163</v>
      </c>
      <c r="E678" s="16" t="s">
        <v>4</v>
      </c>
      <c r="F678" s="12" t="str">
        <f>+C$676</f>
        <v>30840X100</v>
      </c>
      <c r="G678" s="14">
        <v>44</v>
      </c>
      <c r="H678" s="14"/>
      <c r="I678" s="15" t="s">
        <v>4</v>
      </c>
      <c r="J678" s="12" t="s">
        <v>148</v>
      </c>
      <c r="K678" s="12" t="s">
        <v>22</v>
      </c>
      <c r="L678" s="12"/>
      <c r="M678" s="14"/>
      <c r="N678" s="31" t="s">
        <v>2995</v>
      </c>
      <c r="O678" s="12" t="s">
        <v>3337</v>
      </c>
    </row>
    <row r="679" spans="1:15" ht="12.75" x14ac:dyDescent="0.2">
      <c r="A679" s="77"/>
      <c r="B679" s="34"/>
      <c r="C679" s="21"/>
      <c r="D679" s="22"/>
      <c r="E679" s="22"/>
      <c r="F679" s="22"/>
      <c r="G679" s="23"/>
      <c r="H679" s="23"/>
      <c r="I679" s="24"/>
      <c r="J679" s="22"/>
      <c r="K679" s="22" t="s">
        <v>4</v>
      </c>
      <c r="L679" s="59"/>
      <c r="N679" s="22"/>
    </row>
    <row r="680" spans="1:15" ht="12.75" x14ac:dyDescent="0.2">
      <c r="A680" s="39" t="s">
        <v>1389</v>
      </c>
      <c r="B680" s="12"/>
      <c r="C680" s="12" t="s">
        <v>2954</v>
      </c>
      <c r="D680" s="12" t="s">
        <v>1769</v>
      </c>
      <c r="E680" s="45" t="s">
        <v>45</v>
      </c>
      <c r="F680" s="12"/>
      <c r="G680" s="14">
        <v>819</v>
      </c>
      <c r="H680" s="14">
        <f>+SUMPRODUCT(B681:B682,G681:G682)+(B695*G695)+(B708*G708)</f>
        <v>819</v>
      </c>
      <c r="I680" s="15"/>
      <c r="J680" s="12" t="s">
        <v>152</v>
      </c>
      <c r="K680" s="12" t="s">
        <v>22</v>
      </c>
      <c r="L680" s="12"/>
      <c r="M680" s="12"/>
      <c r="N680" s="31"/>
      <c r="O680" s="12" t="s">
        <v>3337</v>
      </c>
    </row>
    <row r="681" spans="1:15" ht="12.75" x14ac:dyDescent="0.2">
      <c r="A681" s="39" t="s">
        <v>1390</v>
      </c>
      <c r="B681" s="12">
        <v>1</v>
      </c>
      <c r="C681" s="12" t="s">
        <v>2797</v>
      </c>
      <c r="D681" s="12" t="s">
        <v>151</v>
      </c>
      <c r="E681" s="16" t="s">
        <v>4</v>
      </c>
      <c r="F681" s="12" t="str">
        <f>+C$680</f>
        <v>30700K200</v>
      </c>
      <c r="G681" s="14">
        <v>93</v>
      </c>
      <c r="H681" s="14"/>
      <c r="I681" s="15" t="s">
        <v>6</v>
      </c>
      <c r="J681" s="12" t="s">
        <v>152</v>
      </c>
      <c r="K681" s="12" t="s">
        <v>22</v>
      </c>
      <c r="L681" s="12"/>
      <c r="M681" s="12"/>
      <c r="N681" s="31"/>
      <c r="O681" s="12" t="s">
        <v>3337</v>
      </c>
    </row>
    <row r="682" spans="1:15" ht="12.75" x14ac:dyDescent="0.2">
      <c r="A682" s="39" t="s">
        <v>1391</v>
      </c>
      <c r="B682" s="12">
        <v>1</v>
      </c>
      <c r="C682" s="12" t="s">
        <v>2798</v>
      </c>
      <c r="D682" s="12" t="s">
        <v>724</v>
      </c>
      <c r="E682" s="17" t="s">
        <v>5</v>
      </c>
      <c r="F682" s="12" t="str">
        <f>+C$680</f>
        <v>30700K200</v>
      </c>
      <c r="G682" s="14">
        <v>222</v>
      </c>
      <c r="H682" s="14">
        <f>+(B683*G683)+(B684*G684)+(B689*G689)</f>
        <v>222</v>
      </c>
      <c r="I682" s="15" t="s">
        <v>6</v>
      </c>
      <c r="J682" s="12" t="s">
        <v>152</v>
      </c>
      <c r="K682" s="12" t="s">
        <v>22</v>
      </c>
      <c r="L682" s="12"/>
      <c r="M682" s="12"/>
      <c r="N682" s="31"/>
      <c r="O682" s="12" t="s">
        <v>3337</v>
      </c>
    </row>
    <row r="683" spans="1:15" ht="12.75" x14ac:dyDescent="0.2">
      <c r="A683" s="39" t="s">
        <v>1392</v>
      </c>
      <c r="B683" s="12">
        <v>1</v>
      </c>
      <c r="C683" s="12" t="s">
        <v>2799</v>
      </c>
      <c r="D683" s="12" t="s">
        <v>725</v>
      </c>
      <c r="E683" s="16" t="s">
        <v>4</v>
      </c>
      <c r="F683" s="12" t="str">
        <f>+C$682</f>
        <v>30705K200</v>
      </c>
      <c r="G683" s="14">
        <v>57</v>
      </c>
      <c r="H683" s="14"/>
      <c r="I683" s="15"/>
      <c r="J683" s="12" t="s">
        <v>152</v>
      </c>
      <c r="K683" s="12" t="s">
        <v>22</v>
      </c>
      <c r="L683" s="12"/>
      <c r="M683" s="12"/>
      <c r="N683" s="31"/>
      <c r="O683" s="12" t="s">
        <v>3337</v>
      </c>
    </row>
    <row r="684" spans="1:15" ht="12.75" x14ac:dyDescent="0.2">
      <c r="A684" s="39" t="s">
        <v>1393</v>
      </c>
      <c r="B684" s="12">
        <v>1</v>
      </c>
      <c r="C684" s="12" t="s">
        <v>2800</v>
      </c>
      <c r="D684" s="12" t="s">
        <v>272</v>
      </c>
      <c r="E684" s="18" t="s">
        <v>39</v>
      </c>
      <c r="F684" s="12" t="str">
        <f>+C$682</f>
        <v>30705K200</v>
      </c>
      <c r="G684" s="14">
        <v>84</v>
      </c>
      <c r="H684" s="14">
        <f>SUMPRODUCT(B685:B688,G685:G688)</f>
        <v>84</v>
      </c>
      <c r="I684" s="15" t="s">
        <v>4</v>
      </c>
      <c r="J684" s="12" t="s">
        <v>152</v>
      </c>
      <c r="K684" s="12" t="s">
        <v>22</v>
      </c>
      <c r="L684" s="12"/>
      <c r="M684" s="12"/>
      <c r="N684" s="31"/>
      <c r="O684" s="12" t="s">
        <v>3337</v>
      </c>
    </row>
    <row r="685" spans="1:15" ht="12.75" x14ac:dyDescent="0.2">
      <c r="A685" s="39" t="s">
        <v>1394</v>
      </c>
      <c r="B685" s="12">
        <v>1</v>
      </c>
      <c r="C685" s="12" t="s">
        <v>2801</v>
      </c>
      <c r="D685" s="12" t="s">
        <v>726</v>
      </c>
      <c r="E685" s="16" t="s">
        <v>4</v>
      </c>
      <c r="F685" s="12" t="str">
        <f>+C$684</f>
        <v>30710K200</v>
      </c>
      <c r="G685" s="14">
        <v>4</v>
      </c>
      <c r="H685" s="14"/>
      <c r="I685" s="15"/>
      <c r="J685" s="12" t="s">
        <v>152</v>
      </c>
      <c r="K685" s="12" t="s">
        <v>22</v>
      </c>
      <c r="L685" s="12"/>
      <c r="M685" s="12"/>
      <c r="N685" s="31"/>
      <c r="O685" s="12" t="s">
        <v>3337</v>
      </c>
    </row>
    <row r="686" spans="1:15" ht="12.75" x14ac:dyDescent="0.2">
      <c r="A686" s="39" t="s">
        <v>1395</v>
      </c>
      <c r="B686" s="12">
        <v>3</v>
      </c>
      <c r="C686" s="12" t="s">
        <v>2802</v>
      </c>
      <c r="D686" s="12" t="s">
        <v>727</v>
      </c>
      <c r="E686" s="16" t="s">
        <v>4</v>
      </c>
      <c r="F686" s="12" t="str">
        <f>+C$684</f>
        <v>30710K200</v>
      </c>
      <c r="G686" s="14">
        <v>10</v>
      </c>
      <c r="H686" s="14"/>
      <c r="I686" s="15"/>
      <c r="J686" s="12" t="s">
        <v>152</v>
      </c>
      <c r="K686" s="12" t="s">
        <v>22</v>
      </c>
      <c r="L686" s="12"/>
      <c r="M686" s="12"/>
      <c r="N686" s="31"/>
      <c r="O686" s="12" t="s">
        <v>3337</v>
      </c>
    </row>
    <row r="687" spans="1:15" ht="12.75" x14ac:dyDescent="0.2">
      <c r="A687" s="39" t="s">
        <v>1396</v>
      </c>
      <c r="B687" s="12">
        <v>4</v>
      </c>
      <c r="C687" s="12" t="s">
        <v>2803</v>
      </c>
      <c r="D687" s="12" t="s">
        <v>728</v>
      </c>
      <c r="E687" s="16" t="s">
        <v>4</v>
      </c>
      <c r="F687" s="12" t="str">
        <f>+C$684</f>
        <v>30710K200</v>
      </c>
      <c r="G687" s="14">
        <v>10</v>
      </c>
      <c r="H687" s="14"/>
      <c r="I687" s="15"/>
      <c r="J687" s="12" t="s">
        <v>152</v>
      </c>
      <c r="K687" s="12" t="s">
        <v>22</v>
      </c>
      <c r="L687" s="12"/>
      <c r="M687" s="12"/>
      <c r="N687" s="31"/>
      <c r="O687" s="12" t="s">
        <v>3337</v>
      </c>
    </row>
    <row r="688" spans="1:15" ht="12.75" x14ac:dyDescent="0.2">
      <c r="A688" s="39" t="s">
        <v>1397</v>
      </c>
      <c r="B688" s="12">
        <v>1</v>
      </c>
      <c r="C688" s="12" t="s">
        <v>2804</v>
      </c>
      <c r="D688" s="12" t="s">
        <v>729</v>
      </c>
      <c r="E688" s="16" t="s">
        <v>4</v>
      </c>
      <c r="F688" s="12" t="str">
        <f>+C$684</f>
        <v>30710K200</v>
      </c>
      <c r="G688" s="14">
        <v>10</v>
      </c>
      <c r="H688" s="14"/>
      <c r="I688" s="15"/>
      <c r="J688" s="12" t="s">
        <v>152</v>
      </c>
      <c r="K688" s="12" t="s">
        <v>22</v>
      </c>
      <c r="L688" s="12"/>
      <c r="M688" s="12"/>
      <c r="N688" s="31"/>
      <c r="O688" s="12" t="s">
        <v>3337</v>
      </c>
    </row>
    <row r="689" spans="1:15" ht="12.75" x14ac:dyDescent="0.2">
      <c r="A689" s="39" t="s">
        <v>1398</v>
      </c>
      <c r="B689" s="12">
        <v>1</v>
      </c>
      <c r="C689" s="12" t="s">
        <v>2805</v>
      </c>
      <c r="D689" s="12" t="s">
        <v>273</v>
      </c>
      <c r="E689" s="18" t="s">
        <v>39</v>
      </c>
      <c r="F689" s="12" t="str">
        <f>+C$682</f>
        <v>30705K200</v>
      </c>
      <c r="G689" s="14">
        <v>81</v>
      </c>
      <c r="H689" s="14">
        <f>SUMPRODUCT(B690:B694,G690:G694)</f>
        <v>81</v>
      </c>
      <c r="I689" s="15" t="s">
        <v>4</v>
      </c>
      <c r="J689" s="12" t="s">
        <v>152</v>
      </c>
      <c r="K689" s="12" t="s">
        <v>22</v>
      </c>
      <c r="L689" s="12"/>
      <c r="M689" s="12"/>
      <c r="N689" s="31"/>
      <c r="O689" s="12" t="s">
        <v>3337</v>
      </c>
    </row>
    <row r="690" spans="1:15" ht="12.75" x14ac:dyDescent="0.2">
      <c r="A690" s="39" t="s">
        <v>1399</v>
      </c>
      <c r="B690" s="12">
        <v>1</v>
      </c>
      <c r="C690" s="12" t="s">
        <v>2806</v>
      </c>
      <c r="D690" s="12" t="s">
        <v>730</v>
      </c>
      <c r="E690" s="16" t="s">
        <v>4</v>
      </c>
      <c r="F690" s="12" t="str">
        <f>+C$689</f>
        <v>30750K200</v>
      </c>
      <c r="G690" s="14">
        <v>4</v>
      </c>
      <c r="H690" s="14"/>
      <c r="I690" s="15"/>
      <c r="J690" s="12" t="s">
        <v>152</v>
      </c>
      <c r="K690" s="12" t="s">
        <v>22</v>
      </c>
      <c r="L690" s="12"/>
      <c r="M690" s="12"/>
      <c r="N690" s="31"/>
      <c r="O690" s="12" t="s">
        <v>3337</v>
      </c>
    </row>
    <row r="691" spans="1:15" ht="12.75" x14ac:dyDescent="0.2">
      <c r="A691" s="39" t="s">
        <v>1400</v>
      </c>
      <c r="B691" s="12">
        <v>1</v>
      </c>
      <c r="C691" s="12" t="s">
        <v>2807</v>
      </c>
      <c r="D691" s="12" t="s">
        <v>731</v>
      </c>
      <c r="E691" s="16" t="s">
        <v>4</v>
      </c>
      <c r="F691" s="12" t="str">
        <f>+C$689</f>
        <v>30750K200</v>
      </c>
      <c r="G691" s="14">
        <v>11</v>
      </c>
      <c r="H691" s="14"/>
      <c r="I691" s="15"/>
      <c r="J691" s="12" t="s">
        <v>152</v>
      </c>
      <c r="K691" s="12" t="s">
        <v>22</v>
      </c>
      <c r="L691" s="12"/>
      <c r="M691" s="12"/>
      <c r="N691" s="31"/>
      <c r="O691" s="12" t="s">
        <v>3337</v>
      </c>
    </row>
    <row r="692" spans="1:15" ht="12.75" x14ac:dyDescent="0.2">
      <c r="A692" s="39" t="s">
        <v>1401</v>
      </c>
      <c r="B692" s="12">
        <v>2</v>
      </c>
      <c r="C692" s="12" t="s">
        <v>2808</v>
      </c>
      <c r="D692" s="12" t="s">
        <v>732</v>
      </c>
      <c r="E692" s="16" t="s">
        <v>4</v>
      </c>
      <c r="F692" s="12" t="str">
        <f>+C$689</f>
        <v>30750K200</v>
      </c>
      <c r="G692" s="14">
        <v>4</v>
      </c>
      <c r="H692" s="14"/>
      <c r="I692" s="15"/>
      <c r="J692" s="12" t="s">
        <v>152</v>
      </c>
      <c r="K692" s="12" t="s">
        <v>22</v>
      </c>
      <c r="L692" s="12"/>
      <c r="M692" s="12"/>
      <c r="N692" s="31"/>
      <c r="O692" s="12" t="s">
        <v>3337</v>
      </c>
    </row>
    <row r="693" spans="1:15" ht="12.75" x14ac:dyDescent="0.2">
      <c r="A693" s="39" t="s">
        <v>1402</v>
      </c>
      <c r="B693" s="12">
        <v>8</v>
      </c>
      <c r="C693" s="12" t="s">
        <v>2809</v>
      </c>
      <c r="D693" s="12" t="s">
        <v>733</v>
      </c>
      <c r="E693" s="16" t="s">
        <v>4</v>
      </c>
      <c r="F693" s="12" t="str">
        <f>+C$689</f>
        <v>30750K200</v>
      </c>
      <c r="G693" s="14">
        <v>6</v>
      </c>
      <c r="H693" s="14"/>
      <c r="I693" s="15"/>
      <c r="J693" s="12" t="s">
        <v>152</v>
      </c>
      <c r="K693" s="12" t="s">
        <v>22</v>
      </c>
      <c r="L693" s="12"/>
      <c r="M693" s="12"/>
      <c r="N693" s="31"/>
      <c r="O693" s="12" t="s">
        <v>3337</v>
      </c>
    </row>
    <row r="694" spans="1:15" ht="12.75" x14ac:dyDescent="0.2">
      <c r="A694" s="39" t="s">
        <v>1403</v>
      </c>
      <c r="B694" s="12">
        <v>2</v>
      </c>
      <c r="C694" s="12" t="s">
        <v>2810</v>
      </c>
      <c r="D694" s="12" t="s">
        <v>734</v>
      </c>
      <c r="E694" s="16" t="s">
        <v>4</v>
      </c>
      <c r="F694" s="12" t="str">
        <f>+C$689</f>
        <v>30750K200</v>
      </c>
      <c r="G694" s="14">
        <v>5</v>
      </c>
      <c r="H694" s="14"/>
      <c r="I694" s="15"/>
      <c r="J694" s="12" t="s">
        <v>152</v>
      </c>
      <c r="K694" s="12" t="s">
        <v>22</v>
      </c>
      <c r="L694" s="12"/>
      <c r="M694" s="12"/>
      <c r="N694" s="31"/>
      <c r="O694" s="12" t="s">
        <v>3337</v>
      </c>
    </row>
    <row r="695" spans="1:15" ht="12.75" x14ac:dyDescent="0.2">
      <c r="A695" s="39" t="s">
        <v>1404</v>
      </c>
      <c r="B695" s="12">
        <v>1</v>
      </c>
      <c r="C695" s="12" t="s">
        <v>3382</v>
      </c>
      <c r="D695" s="12" t="s">
        <v>735</v>
      </c>
      <c r="E695" s="17" t="s">
        <v>5</v>
      </c>
      <c r="F695" s="12" t="str">
        <f>+C$680</f>
        <v>30700K200</v>
      </c>
      <c r="G695" s="14">
        <v>182</v>
      </c>
      <c r="H695" s="14">
        <f>SUMPRODUCT(B696:B697,G696:G697)+(B703*G703)</f>
        <v>182</v>
      </c>
      <c r="I695" s="15" t="s">
        <v>6</v>
      </c>
      <c r="J695" s="12" t="s">
        <v>152</v>
      </c>
      <c r="K695" s="12" t="s">
        <v>22</v>
      </c>
      <c r="L695" s="12" t="s">
        <v>153</v>
      </c>
      <c r="M695" s="12"/>
      <c r="N695" s="31"/>
      <c r="O695" s="12" t="s">
        <v>3337</v>
      </c>
    </row>
    <row r="696" spans="1:15" ht="12.75" x14ac:dyDescent="0.2">
      <c r="A696" s="39" t="s">
        <v>1405</v>
      </c>
      <c r="B696" s="12">
        <v>1</v>
      </c>
      <c r="C696" s="12" t="s">
        <v>2811</v>
      </c>
      <c r="D696" s="12" t="s">
        <v>736</v>
      </c>
      <c r="E696" s="16" t="s">
        <v>4</v>
      </c>
      <c r="F696" s="12" t="str">
        <f>+C$695</f>
        <v>30715K200</v>
      </c>
      <c r="G696" s="14">
        <v>42</v>
      </c>
      <c r="H696" s="14"/>
      <c r="I696" s="15"/>
      <c r="J696" s="12" t="s">
        <v>152</v>
      </c>
      <c r="K696" s="12" t="s">
        <v>22</v>
      </c>
      <c r="L696" s="12"/>
      <c r="M696" s="12"/>
      <c r="N696" s="31"/>
      <c r="O696" s="12" t="s">
        <v>3337</v>
      </c>
    </row>
    <row r="697" spans="1:15" ht="12.75" x14ac:dyDescent="0.2">
      <c r="A697" s="39" t="s">
        <v>1406</v>
      </c>
      <c r="B697" s="12">
        <v>1</v>
      </c>
      <c r="C697" s="12" t="s">
        <v>2812</v>
      </c>
      <c r="D697" s="12" t="s">
        <v>737</v>
      </c>
      <c r="E697" s="18" t="s">
        <v>39</v>
      </c>
      <c r="F697" s="12" t="str">
        <f>+C$695</f>
        <v>30715K200</v>
      </c>
      <c r="G697" s="14">
        <v>50</v>
      </c>
      <c r="H697" s="14">
        <f>SUMPRODUCT(B698:B702,G698:G702)</f>
        <v>50</v>
      </c>
      <c r="I697" s="15" t="s">
        <v>4</v>
      </c>
      <c r="J697" s="12" t="s">
        <v>152</v>
      </c>
      <c r="K697" s="12" t="s">
        <v>22</v>
      </c>
      <c r="L697" s="12"/>
      <c r="M697" s="12"/>
      <c r="N697" s="31"/>
      <c r="O697" s="12" t="s">
        <v>3337</v>
      </c>
    </row>
    <row r="698" spans="1:15" ht="12.75" x14ac:dyDescent="0.2">
      <c r="A698" s="39" t="s">
        <v>1407</v>
      </c>
      <c r="B698" s="12">
        <v>1</v>
      </c>
      <c r="C698" s="12" t="s">
        <v>2813</v>
      </c>
      <c r="D698" s="12" t="s">
        <v>738</v>
      </c>
      <c r="E698" s="16" t="s">
        <v>4</v>
      </c>
      <c r="F698" s="12" t="str">
        <f>+C$697</f>
        <v>30730K200</v>
      </c>
      <c r="G698" s="14">
        <v>4</v>
      </c>
      <c r="H698" s="14"/>
      <c r="I698" s="15"/>
      <c r="J698" s="12" t="s">
        <v>152</v>
      </c>
      <c r="K698" s="12" t="s">
        <v>22</v>
      </c>
      <c r="L698" s="12"/>
      <c r="M698" s="12"/>
      <c r="N698" s="31"/>
      <c r="O698" s="12" t="s">
        <v>3337</v>
      </c>
    </row>
    <row r="699" spans="1:15" ht="12.75" x14ac:dyDescent="0.2">
      <c r="A699" s="39" t="s">
        <v>1408</v>
      </c>
      <c r="B699" s="12">
        <v>2</v>
      </c>
      <c r="C699" s="12" t="s">
        <v>2814</v>
      </c>
      <c r="D699" s="12" t="s">
        <v>739</v>
      </c>
      <c r="E699" s="16" t="s">
        <v>4</v>
      </c>
      <c r="F699" s="12" t="str">
        <f>+C$697</f>
        <v>30730K200</v>
      </c>
      <c r="G699" s="14">
        <v>4</v>
      </c>
      <c r="H699" s="14"/>
      <c r="I699" s="15"/>
      <c r="J699" s="12" t="s">
        <v>152</v>
      </c>
      <c r="K699" s="12" t="s">
        <v>22</v>
      </c>
      <c r="L699" s="12"/>
      <c r="M699" s="12"/>
      <c r="N699" s="31"/>
      <c r="O699" s="12" t="s">
        <v>3337</v>
      </c>
    </row>
    <row r="700" spans="1:15" ht="12.75" x14ac:dyDescent="0.2">
      <c r="A700" s="39" t="s">
        <v>1409</v>
      </c>
      <c r="B700" s="12">
        <v>6</v>
      </c>
      <c r="C700" s="12" t="s">
        <v>2815</v>
      </c>
      <c r="D700" s="12" t="s">
        <v>740</v>
      </c>
      <c r="E700" s="16" t="s">
        <v>4</v>
      </c>
      <c r="F700" s="12" t="str">
        <f>+C$697</f>
        <v>30730K200</v>
      </c>
      <c r="G700" s="14">
        <v>4</v>
      </c>
      <c r="H700" s="14"/>
      <c r="I700" s="15"/>
      <c r="J700" s="12" t="s">
        <v>152</v>
      </c>
      <c r="K700" s="12" t="s">
        <v>22</v>
      </c>
      <c r="L700" s="12"/>
      <c r="M700" s="12"/>
      <c r="N700" s="31"/>
      <c r="O700" s="12" t="s">
        <v>3337</v>
      </c>
    </row>
    <row r="701" spans="1:15" ht="12.75" x14ac:dyDescent="0.2">
      <c r="A701" s="39" t="s">
        <v>1410</v>
      </c>
      <c r="B701" s="12">
        <v>1</v>
      </c>
      <c r="C701" s="12" t="s">
        <v>2816</v>
      </c>
      <c r="D701" s="12" t="s">
        <v>3362</v>
      </c>
      <c r="E701" s="16" t="s">
        <v>4</v>
      </c>
      <c r="F701" s="12" t="str">
        <f>+C$697</f>
        <v>30730K200</v>
      </c>
      <c r="G701" s="14">
        <v>4</v>
      </c>
      <c r="H701" s="14"/>
      <c r="I701" s="15"/>
      <c r="J701" s="12" t="s">
        <v>152</v>
      </c>
      <c r="K701" s="12" t="s">
        <v>22</v>
      </c>
      <c r="L701" s="12"/>
      <c r="M701" s="12"/>
      <c r="N701" s="31"/>
      <c r="O701" s="12" t="s">
        <v>3337</v>
      </c>
    </row>
    <row r="702" spans="1:15" ht="12.75" x14ac:dyDescent="0.2">
      <c r="A702" s="39" t="s">
        <v>1411</v>
      </c>
      <c r="B702" s="12">
        <v>1</v>
      </c>
      <c r="C702" s="12" t="s">
        <v>2817</v>
      </c>
      <c r="D702" s="12" t="s">
        <v>741</v>
      </c>
      <c r="E702" s="16" t="s">
        <v>4</v>
      </c>
      <c r="F702" s="12" t="str">
        <f>+C$697</f>
        <v>30730K200</v>
      </c>
      <c r="G702" s="14">
        <v>10</v>
      </c>
      <c r="H702" s="14"/>
      <c r="I702" s="15"/>
      <c r="J702" s="12" t="s">
        <v>152</v>
      </c>
      <c r="K702" s="12" t="s">
        <v>22</v>
      </c>
      <c r="L702" s="12"/>
      <c r="M702" s="12"/>
      <c r="N702" s="31"/>
      <c r="O702" s="12" t="s">
        <v>3337</v>
      </c>
    </row>
    <row r="703" spans="1:15" ht="12.75" x14ac:dyDescent="0.2">
      <c r="A703" s="39" t="s">
        <v>1412</v>
      </c>
      <c r="B703" s="12">
        <v>1</v>
      </c>
      <c r="C703" s="12" t="s">
        <v>2818</v>
      </c>
      <c r="D703" s="12" t="s">
        <v>274</v>
      </c>
      <c r="E703" s="18" t="s">
        <v>39</v>
      </c>
      <c r="F703" s="12" t="str">
        <f>+C$695</f>
        <v>30715K200</v>
      </c>
      <c r="G703" s="14">
        <v>90</v>
      </c>
      <c r="H703" s="14">
        <f>SUMPRODUCT(B704:B707,G704:G707)</f>
        <v>90</v>
      </c>
      <c r="I703" s="15" t="s">
        <v>4</v>
      </c>
      <c r="J703" s="12" t="s">
        <v>152</v>
      </c>
      <c r="K703" s="12" t="s">
        <v>22</v>
      </c>
      <c r="L703" s="12"/>
      <c r="M703" s="12"/>
      <c r="N703" s="31"/>
      <c r="O703" s="12" t="s">
        <v>3337</v>
      </c>
    </row>
    <row r="704" spans="1:15" ht="12.75" x14ac:dyDescent="0.2">
      <c r="A704" s="39" t="s">
        <v>1771</v>
      </c>
      <c r="B704" s="12">
        <v>1</v>
      </c>
      <c r="C704" s="12" t="s">
        <v>2819</v>
      </c>
      <c r="D704" s="12" t="s">
        <v>154</v>
      </c>
      <c r="E704" s="16" t="s">
        <v>4</v>
      </c>
      <c r="F704" s="12" t="str">
        <f>+C$703</f>
        <v>30740K200</v>
      </c>
      <c r="G704" s="14">
        <v>4</v>
      </c>
      <c r="H704" s="14"/>
      <c r="I704" s="15"/>
      <c r="J704" s="12" t="s">
        <v>152</v>
      </c>
      <c r="K704" s="12" t="s">
        <v>22</v>
      </c>
      <c r="L704" s="12"/>
      <c r="M704" s="12"/>
      <c r="N704" s="31"/>
      <c r="O704" s="12" t="s">
        <v>3337</v>
      </c>
    </row>
    <row r="705" spans="1:15" ht="12.75" x14ac:dyDescent="0.2">
      <c r="A705" s="39" t="s">
        <v>1772</v>
      </c>
      <c r="B705" s="12">
        <v>4</v>
      </c>
      <c r="C705" s="12" t="s">
        <v>2820</v>
      </c>
      <c r="D705" s="12" t="s">
        <v>742</v>
      </c>
      <c r="E705" s="16" t="s">
        <v>4</v>
      </c>
      <c r="F705" s="12" t="str">
        <f>+C$703</f>
        <v>30740K200</v>
      </c>
      <c r="G705" s="14">
        <v>4</v>
      </c>
      <c r="H705" s="14"/>
      <c r="I705" s="15"/>
      <c r="J705" s="12" t="s">
        <v>152</v>
      </c>
      <c r="K705" s="12" t="s">
        <v>22</v>
      </c>
      <c r="L705" s="12"/>
      <c r="M705" s="12"/>
      <c r="N705" s="31"/>
      <c r="O705" s="12" t="s">
        <v>3337</v>
      </c>
    </row>
    <row r="706" spans="1:15" ht="12.75" x14ac:dyDescent="0.2">
      <c r="A706" s="39" t="s">
        <v>1773</v>
      </c>
      <c r="B706" s="12">
        <v>2</v>
      </c>
      <c r="C706" s="12" t="s">
        <v>2821</v>
      </c>
      <c r="D706" s="12" t="s">
        <v>743</v>
      </c>
      <c r="E706" s="16" t="s">
        <v>4</v>
      </c>
      <c r="F706" s="12" t="str">
        <f>+C$703</f>
        <v>30740K200</v>
      </c>
      <c r="G706" s="14">
        <v>3</v>
      </c>
      <c r="H706" s="14"/>
      <c r="I706" s="15"/>
      <c r="J706" s="12" t="s">
        <v>152</v>
      </c>
      <c r="K706" s="12" t="s">
        <v>22</v>
      </c>
      <c r="L706" s="12"/>
      <c r="M706" s="12"/>
      <c r="N706" s="31"/>
      <c r="O706" s="12" t="s">
        <v>3337</v>
      </c>
    </row>
    <row r="707" spans="1:15" ht="12.75" x14ac:dyDescent="0.2">
      <c r="A707" s="39" t="s">
        <v>1774</v>
      </c>
      <c r="B707" s="12">
        <v>8</v>
      </c>
      <c r="C707" s="12" t="s">
        <v>2822</v>
      </c>
      <c r="D707" s="12" t="s">
        <v>155</v>
      </c>
      <c r="E707" s="16" t="s">
        <v>4</v>
      </c>
      <c r="F707" s="12" t="str">
        <f>+C$703</f>
        <v>30740K200</v>
      </c>
      <c r="G707" s="14">
        <v>8</v>
      </c>
      <c r="H707" s="14"/>
      <c r="I707" s="15"/>
      <c r="J707" s="12" t="s">
        <v>152</v>
      </c>
      <c r="K707" s="12" t="s">
        <v>22</v>
      </c>
      <c r="L707" s="12"/>
      <c r="M707" s="12"/>
      <c r="N707" s="31"/>
      <c r="O707" s="12" t="s">
        <v>3337</v>
      </c>
    </row>
    <row r="708" spans="1:15" ht="12.75" x14ac:dyDescent="0.2">
      <c r="A708" s="39" t="s">
        <v>1775</v>
      </c>
      <c r="B708" s="12">
        <v>1</v>
      </c>
      <c r="C708" s="12" t="s">
        <v>2823</v>
      </c>
      <c r="D708" s="12" t="s">
        <v>744</v>
      </c>
      <c r="E708" s="17" t="s">
        <v>5</v>
      </c>
      <c r="F708" s="12" t="str">
        <f>+C$680</f>
        <v>30700K200</v>
      </c>
      <c r="G708" s="14">
        <v>322</v>
      </c>
      <c r="H708" s="14">
        <f>SUMPRODUCT(B709:B712,G709:G712)</f>
        <v>322</v>
      </c>
      <c r="I708" s="15" t="s">
        <v>6</v>
      </c>
      <c r="J708" s="12" t="s">
        <v>152</v>
      </c>
      <c r="K708" s="12" t="s">
        <v>22</v>
      </c>
      <c r="L708" s="12"/>
      <c r="M708" s="12"/>
      <c r="N708" s="31"/>
      <c r="O708" s="12" t="s">
        <v>3337</v>
      </c>
    </row>
    <row r="709" spans="1:15" ht="12.75" x14ac:dyDescent="0.2">
      <c r="A709" s="39" t="s">
        <v>1776</v>
      </c>
      <c r="B709" s="12">
        <v>1</v>
      </c>
      <c r="C709" s="12" t="s">
        <v>2824</v>
      </c>
      <c r="D709" s="12" t="s">
        <v>745</v>
      </c>
      <c r="E709" s="16" t="s">
        <v>4</v>
      </c>
      <c r="F709" s="12" t="str">
        <f>+C$708</f>
        <v>30875K100</v>
      </c>
      <c r="G709" s="14">
        <v>71</v>
      </c>
      <c r="H709" s="14"/>
      <c r="I709" s="15" t="s">
        <v>4</v>
      </c>
      <c r="J709" s="12" t="s">
        <v>152</v>
      </c>
      <c r="K709" s="12" t="s">
        <v>22</v>
      </c>
      <c r="L709" s="12"/>
      <c r="M709" s="12"/>
      <c r="N709" s="31"/>
      <c r="O709" s="12" t="s">
        <v>3337</v>
      </c>
    </row>
    <row r="710" spans="1:15" ht="12.75" x14ac:dyDescent="0.2">
      <c r="A710" s="39" t="s">
        <v>1777</v>
      </c>
      <c r="B710" s="12">
        <v>1</v>
      </c>
      <c r="C710" s="12" t="s">
        <v>2825</v>
      </c>
      <c r="D710" s="12" t="s">
        <v>157</v>
      </c>
      <c r="E710" s="16" t="s">
        <v>4</v>
      </c>
      <c r="F710" s="12" t="str">
        <f>+C$708</f>
        <v>30875K100</v>
      </c>
      <c r="G710" s="14">
        <v>82</v>
      </c>
      <c r="H710" s="14"/>
      <c r="I710" s="15" t="s">
        <v>4</v>
      </c>
      <c r="J710" s="12" t="s">
        <v>152</v>
      </c>
      <c r="K710" s="12" t="s">
        <v>22</v>
      </c>
      <c r="L710" s="12"/>
      <c r="M710" s="12"/>
      <c r="N710" s="31"/>
      <c r="O710" s="12" t="s">
        <v>3337</v>
      </c>
    </row>
    <row r="711" spans="1:15" ht="12.75" x14ac:dyDescent="0.2">
      <c r="A711" s="39" t="s">
        <v>1778</v>
      </c>
      <c r="B711" s="12">
        <v>1</v>
      </c>
      <c r="C711" s="12" t="s">
        <v>2826</v>
      </c>
      <c r="D711" s="12" t="s">
        <v>746</v>
      </c>
      <c r="E711" s="16" t="s">
        <v>4</v>
      </c>
      <c r="F711" s="12" t="str">
        <f>+C$708</f>
        <v>30875K100</v>
      </c>
      <c r="G711" s="14">
        <v>89</v>
      </c>
      <c r="H711" s="14"/>
      <c r="I711" s="15" t="s">
        <v>4</v>
      </c>
      <c r="J711" s="12" t="s">
        <v>152</v>
      </c>
      <c r="K711" s="12" t="s">
        <v>22</v>
      </c>
      <c r="L711" s="12"/>
      <c r="M711" s="12"/>
      <c r="N711" s="31"/>
      <c r="O711" s="12" t="s">
        <v>3337</v>
      </c>
    </row>
    <row r="712" spans="1:15" ht="12.75" x14ac:dyDescent="0.2">
      <c r="A712" s="39" t="s">
        <v>1779</v>
      </c>
      <c r="B712" s="12">
        <v>1</v>
      </c>
      <c r="C712" s="12" t="s">
        <v>2827</v>
      </c>
      <c r="D712" s="12" t="s">
        <v>747</v>
      </c>
      <c r="E712" s="16" t="s">
        <v>4</v>
      </c>
      <c r="F712" s="12" t="str">
        <f>+C$708</f>
        <v>30875K100</v>
      </c>
      <c r="G712" s="14">
        <v>80</v>
      </c>
      <c r="H712" s="14"/>
      <c r="I712" s="15" t="s">
        <v>4</v>
      </c>
      <c r="J712" s="12" t="s">
        <v>152</v>
      </c>
      <c r="K712" s="12" t="s">
        <v>22</v>
      </c>
      <c r="L712" s="12"/>
      <c r="M712" s="12"/>
      <c r="N712" s="31"/>
      <c r="O712" s="12" t="s">
        <v>3337</v>
      </c>
    </row>
    <row r="713" spans="1:15" ht="12.75" x14ac:dyDescent="0.2">
      <c r="A713" s="77"/>
      <c r="B713" s="34"/>
      <c r="C713" s="21"/>
      <c r="D713" s="22"/>
      <c r="E713" s="22"/>
      <c r="F713" s="22"/>
      <c r="G713" s="23"/>
      <c r="H713" s="23"/>
      <c r="I713" s="24"/>
      <c r="J713" s="22"/>
      <c r="K713" s="22" t="s">
        <v>4</v>
      </c>
      <c r="L713" s="59"/>
      <c r="N713" s="22"/>
    </row>
    <row r="714" spans="1:15" ht="12.75" x14ac:dyDescent="0.2">
      <c r="A714" s="39" t="s">
        <v>1780</v>
      </c>
      <c r="B714" s="12"/>
      <c r="C714" s="12" t="s">
        <v>2955</v>
      </c>
      <c r="D714" s="12" t="s">
        <v>1770</v>
      </c>
      <c r="E714" s="45" t="s">
        <v>45</v>
      </c>
      <c r="F714" s="12"/>
      <c r="G714" s="14">
        <v>716</v>
      </c>
      <c r="H714" s="14">
        <f>+(B715*G715)+(B716*G716)+(B729*G729)+(B742*G742)</f>
        <v>716</v>
      </c>
      <c r="I714" s="15" t="s">
        <v>4</v>
      </c>
      <c r="J714" s="12" t="s">
        <v>275</v>
      </c>
      <c r="K714" s="12" t="s">
        <v>22</v>
      </c>
      <c r="L714" s="12"/>
      <c r="M714" s="12"/>
      <c r="N714" s="31" t="s">
        <v>245</v>
      </c>
      <c r="O714" s="12" t="s">
        <v>3337</v>
      </c>
    </row>
    <row r="715" spans="1:15" ht="12.75" x14ac:dyDescent="0.2">
      <c r="A715" s="39" t="s">
        <v>1781</v>
      </c>
      <c r="B715" s="12">
        <v>1</v>
      </c>
      <c r="C715" s="12" t="s">
        <v>2797</v>
      </c>
      <c r="D715" s="12" t="s">
        <v>151</v>
      </c>
      <c r="E715" s="16" t="s">
        <v>4</v>
      </c>
      <c r="F715" s="12" t="str">
        <f>+C$714</f>
        <v>30700K800</v>
      </c>
      <c r="G715" s="14">
        <v>93</v>
      </c>
      <c r="H715" s="14"/>
      <c r="I715" s="15" t="s">
        <v>4</v>
      </c>
      <c r="J715" s="12" t="s">
        <v>275</v>
      </c>
      <c r="K715" s="12" t="s">
        <v>22</v>
      </c>
      <c r="L715" s="12"/>
      <c r="M715" s="12"/>
      <c r="N715" s="31" t="s">
        <v>245</v>
      </c>
      <c r="O715" s="12" t="s">
        <v>3337</v>
      </c>
    </row>
    <row r="716" spans="1:15" ht="12.75" x14ac:dyDescent="0.2">
      <c r="A716" s="39" t="s">
        <v>1782</v>
      </c>
      <c r="B716" s="12">
        <v>1</v>
      </c>
      <c r="C716" s="12" t="s">
        <v>2828</v>
      </c>
      <c r="D716" s="12" t="s">
        <v>724</v>
      </c>
      <c r="E716" s="17" t="s">
        <v>5</v>
      </c>
      <c r="F716" s="12" t="str">
        <f>+C$714</f>
        <v>30700K800</v>
      </c>
      <c r="G716" s="14">
        <v>153</v>
      </c>
      <c r="H716" s="14">
        <f>+(B717*G717)+(B718*G718)+(B723*G723)</f>
        <v>153</v>
      </c>
      <c r="I716" s="15"/>
      <c r="J716" s="12" t="s">
        <v>275</v>
      </c>
      <c r="K716" s="12" t="s">
        <v>22</v>
      </c>
      <c r="L716" s="12"/>
      <c r="M716" s="12"/>
      <c r="N716" s="31" t="s">
        <v>245</v>
      </c>
      <c r="O716" s="12" t="s">
        <v>3337</v>
      </c>
    </row>
    <row r="717" spans="1:15" ht="12.75" x14ac:dyDescent="0.2">
      <c r="A717" s="39" t="s">
        <v>1783</v>
      </c>
      <c r="B717" s="12">
        <v>1</v>
      </c>
      <c r="C717" s="12" t="s">
        <v>2799</v>
      </c>
      <c r="D717" s="12" t="s">
        <v>725</v>
      </c>
      <c r="E717" s="16" t="s">
        <v>4</v>
      </c>
      <c r="F717" s="12" t="str">
        <f>+C$716</f>
        <v>30705K800</v>
      </c>
      <c r="G717" s="14">
        <v>57</v>
      </c>
      <c r="H717" s="14"/>
      <c r="I717" s="15"/>
      <c r="J717" s="12" t="s">
        <v>275</v>
      </c>
      <c r="K717" s="12" t="s">
        <v>22</v>
      </c>
      <c r="L717" s="12"/>
      <c r="M717" s="12"/>
      <c r="N717" s="31"/>
      <c r="O717" s="12" t="s">
        <v>3337</v>
      </c>
    </row>
    <row r="718" spans="1:15" ht="12.75" x14ac:dyDescent="0.2">
      <c r="A718" s="39" t="s">
        <v>1784</v>
      </c>
      <c r="B718" s="12">
        <v>1</v>
      </c>
      <c r="C718" s="12" t="s">
        <v>2829</v>
      </c>
      <c r="D718" s="12" t="s">
        <v>272</v>
      </c>
      <c r="E718" s="18" t="s">
        <v>39</v>
      </c>
      <c r="F718" s="12" t="str">
        <f>+C$716</f>
        <v>30705K800</v>
      </c>
      <c r="G718" s="14">
        <v>34</v>
      </c>
      <c r="H718" s="14">
        <f>SUMPRODUCT(B719:B722,G719:G722)</f>
        <v>34</v>
      </c>
      <c r="I718" s="15" t="s">
        <v>4</v>
      </c>
      <c r="J718" s="12" t="s">
        <v>156</v>
      </c>
      <c r="K718" s="12" t="s">
        <v>22</v>
      </c>
      <c r="L718" s="12"/>
      <c r="M718" s="12"/>
      <c r="N718" s="31" t="s">
        <v>1660</v>
      </c>
      <c r="O718" s="12" t="s">
        <v>3337</v>
      </c>
    </row>
    <row r="719" spans="1:15" ht="12.75" x14ac:dyDescent="0.2">
      <c r="A719" s="39" t="s">
        <v>1785</v>
      </c>
      <c r="B719" s="12">
        <v>1</v>
      </c>
      <c r="C719" s="12" t="s">
        <v>2801</v>
      </c>
      <c r="D719" s="12" t="s">
        <v>726</v>
      </c>
      <c r="E719" s="16" t="s">
        <v>4</v>
      </c>
      <c r="F719" s="12" t="str">
        <f>+C$718</f>
        <v>30710K800</v>
      </c>
      <c r="G719" s="14">
        <v>4</v>
      </c>
      <c r="H719" s="14"/>
      <c r="I719" s="15"/>
      <c r="J719" s="12" t="s">
        <v>275</v>
      </c>
      <c r="K719" s="12" t="s">
        <v>22</v>
      </c>
      <c r="L719" s="12"/>
      <c r="M719" s="12"/>
      <c r="N719" s="31"/>
      <c r="O719" s="12" t="s">
        <v>3337</v>
      </c>
    </row>
    <row r="720" spans="1:15" ht="12.75" x14ac:dyDescent="0.2">
      <c r="A720" s="39" t="s">
        <v>1786</v>
      </c>
      <c r="B720" s="12">
        <v>1</v>
      </c>
      <c r="C720" s="12" t="s">
        <v>2802</v>
      </c>
      <c r="D720" s="12" t="s">
        <v>727</v>
      </c>
      <c r="E720" s="16" t="s">
        <v>4</v>
      </c>
      <c r="F720" s="12" t="str">
        <f>+C$718</f>
        <v>30710K800</v>
      </c>
      <c r="G720" s="14">
        <v>10</v>
      </c>
      <c r="H720" s="14"/>
      <c r="I720" s="15"/>
      <c r="J720" s="12" t="s">
        <v>275</v>
      </c>
      <c r="K720" s="12" t="s">
        <v>22</v>
      </c>
      <c r="L720" s="12"/>
      <c r="M720" s="12"/>
      <c r="N720" s="31"/>
      <c r="O720" s="12" t="s">
        <v>3337</v>
      </c>
    </row>
    <row r="721" spans="1:15" ht="12.75" x14ac:dyDescent="0.2">
      <c r="A721" s="39" t="s">
        <v>1787</v>
      </c>
      <c r="B721" s="12">
        <v>1</v>
      </c>
      <c r="C721" s="12" t="s">
        <v>2803</v>
      </c>
      <c r="D721" s="12" t="s">
        <v>728</v>
      </c>
      <c r="E721" s="16" t="s">
        <v>4</v>
      </c>
      <c r="F721" s="12" t="str">
        <f>+C$718</f>
        <v>30710K800</v>
      </c>
      <c r="G721" s="14">
        <v>10</v>
      </c>
      <c r="H721" s="14"/>
      <c r="I721" s="15"/>
      <c r="J721" s="12" t="s">
        <v>275</v>
      </c>
      <c r="K721" s="12" t="s">
        <v>22</v>
      </c>
      <c r="L721" s="12"/>
      <c r="M721" s="12"/>
      <c r="N721" s="31"/>
      <c r="O721" s="12" t="s">
        <v>3337</v>
      </c>
    </row>
    <row r="722" spans="1:15" ht="12.75" x14ac:dyDescent="0.2">
      <c r="A722" s="39" t="s">
        <v>1788</v>
      </c>
      <c r="B722" s="12">
        <v>1</v>
      </c>
      <c r="C722" s="12" t="s">
        <v>2804</v>
      </c>
      <c r="D722" s="12" t="s">
        <v>729</v>
      </c>
      <c r="E722" s="16" t="s">
        <v>4</v>
      </c>
      <c r="F722" s="12" t="str">
        <f>+C$718</f>
        <v>30710K800</v>
      </c>
      <c r="G722" s="14">
        <v>10</v>
      </c>
      <c r="H722" s="14"/>
      <c r="I722" s="15"/>
      <c r="J722" s="12" t="s">
        <v>275</v>
      </c>
      <c r="K722" s="12" t="s">
        <v>22</v>
      </c>
      <c r="L722" s="12"/>
      <c r="M722" s="12"/>
      <c r="N722" s="31"/>
      <c r="O722" s="12" t="s">
        <v>3337</v>
      </c>
    </row>
    <row r="723" spans="1:15" ht="12.75" x14ac:dyDescent="0.2">
      <c r="A723" s="39" t="s">
        <v>1789</v>
      </c>
      <c r="B723" s="12">
        <v>1</v>
      </c>
      <c r="C723" s="12" t="s">
        <v>2830</v>
      </c>
      <c r="D723" s="12" t="s">
        <v>273</v>
      </c>
      <c r="E723" s="18" t="s">
        <v>39</v>
      </c>
      <c r="F723" s="12" t="str">
        <f>+C$716</f>
        <v>30705K800</v>
      </c>
      <c r="G723" s="14">
        <v>62</v>
      </c>
      <c r="H723" s="14">
        <f>SUMPRODUCT(B724:B728,G724:G728)</f>
        <v>62</v>
      </c>
      <c r="I723" s="15" t="s">
        <v>4</v>
      </c>
      <c r="J723" s="12" t="s">
        <v>156</v>
      </c>
      <c r="K723" s="12" t="s">
        <v>22</v>
      </c>
      <c r="L723" s="12"/>
      <c r="M723" s="12"/>
      <c r="N723" s="31" t="s">
        <v>1660</v>
      </c>
      <c r="O723" s="12" t="s">
        <v>3337</v>
      </c>
    </row>
    <row r="724" spans="1:15" ht="12.75" x14ac:dyDescent="0.2">
      <c r="A724" s="39" t="s">
        <v>1790</v>
      </c>
      <c r="B724" s="12">
        <v>1</v>
      </c>
      <c r="C724" s="12" t="s">
        <v>2806</v>
      </c>
      <c r="D724" s="12" t="s">
        <v>730</v>
      </c>
      <c r="E724" s="16" t="s">
        <v>4</v>
      </c>
      <c r="F724" s="12" t="str">
        <f>+C$723</f>
        <v>30750K800</v>
      </c>
      <c r="G724" s="14">
        <v>4</v>
      </c>
      <c r="H724" s="14"/>
      <c r="I724" s="15"/>
      <c r="J724" s="12" t="s">
        <v>275</v>
      </c>
      <c r="K724" s="12" t="s">
        <v>22</v>
      </c>
      <c r="L724" s="12"/>
      <c r="M724" s="12"/>
      <c r="N724" s="31"/>
      <c r="O724" s="12" t="s">
        <v>3337</v>
      </c>
    </row>
    <row r="725" spans="1:15" ht="12.75" x14ac:dyDescent="0.2">
      <c r="A725" s="39" t="s">
        <v>1791</v>
      </c>
      <c r="B725" s="12">
        <v>1</v>
      </c>
      <c r="C725" s="12" t="s">
        <v>2807</v>
      </c>
      <c r="D725" s="12" t="s">
        <v>731</v>
      </c>
      <c r="E725" s="16" t="s">
        <v>4</v>
      </c>
      <c r="F725" s="12" t="str">
        <f>+C$723</f>
        <v>30750K800</v>
      </c>
      <c r="G725" s="14">
        <v>11</v>
      </c>
      <c r="H725" s="14"/>
      <c r="I725" s="15"/>
      <c r="J725" s="12" t="s">
        <v>275</v>
      </c>
      <c r="K725" s="12" t="s">
        <v>22</v>
      </c>
      <c r="L725" s="12"/>
      <c r="M725" s="12"/>
      <c r="N725" s="31"/>
      <c r="O725" s="12" t="s">
        <v>3337</v>
      </c>
    </row>
    <row r="726" spans="1:15" ht="12.75" x14ac:dyDescent="0.2">
      <c r="A726" s="39" t="s">
        <v>1792</v>
      </c>
      <c r="B726" s="12">
        <v>1</v>
      </c>
      <c r="C726" s="12" t="s">
        <v>2808</v>
      </c>
      <c r="D726" s="12" t="s">
        <v>732</v>
      </c>
      <c r="E726" s="16" t="s">
        <v>4</v>
      </c>
      <c r="F726" s="12" t="str">
        <f>+C$723</f>
        <v>30750K800</v>
      </c>
      <c r="G726" s="14">
        <v>4</v>
      </c>
      <c r="H726" s="14"/>
      <c r="I726" s="15"/>
      <c r="J726" s="12" t="s">
        <v>275</v>
      </c>
      <c r="K726" s="12" t="s">
        <v>22</v>
      </c>
      <c r="L726" s="12"/>
      <c r="M726" s="12"/>
      <c r="N726" s="31"/>
      <c r="O726" s="12" t="s">
        <v>3337</v>
      </c>
    </row>
    <row r="727" spans="1:15" ht="12.75" x14ac:dyDescent="0.2">
      <c r="A727" s="39" t="s">
        <v>1793</v>
      </c>
      <c r="B727" s="12">
        <v>3</v>
      </c>
      <c r="C727" s="12" t="s">
        <v>2809</v>
      </c>
      <c r="D727" s="12" t="s">
        <v>733</v>
      </c>
      <c r="E727" s="16" t="s">
        <v>4</v>
      </c>
      <c r="F727" s="12" t="str">
        <f>+C$723</f>
        <v>30750K800</v>
      </c>
      <c r="G727" s="14">
        <v>6</v>
      </c>
      <c r="H727" s="14"/>
      <c r="I727" s="15"/>
      <c r="J727" s="12" t="s">
        <v>275</v>
      </c>
      <c r="K727" s="12" t="s">
        <v>22</v>
      </c>
      <c r="L727" s="12"/>
      <c r="M727" s="12"/>
      <c r="N727" s="31"/>
      <c r="O727" s="12" t="s">
        <v>3337</v>
      </c>
    </row>
    <row r="728" spans="1:15" ht="12.75" x14ac:dyDescent="0.2">
      <c r="A728" s="39" t="s">
        <v>1794</v>
      </c>
      <c r="B728" s="12">
        <v>5</v>
      </c>
      <c r="C728" s="12" t="s">
        <v>2810</v>
      </c>
      <c r="D728" s="12" t="s">
        <v>734</v>
      </c>
      <c r="E728" s="16" t="s">
        <v>4</v>
      </c>
      <c r="F728" s="12" t="str">
        <f>+C$723</f>
        <v>30750K800</v>
      </c>
      <c r="G728" s="14">
        <v>5</v>
      </c>
      <c r="H728" s="14"/>
      <c r="I728" s="15"/>
      <c r="J728" s="12" t="s">
        <v>275</v>
      </c>
      <c r="K728" s="12" t="s">
        <v>22</v>
      </c>
      <c r="L728" s="12"/>
      <c r="M728" s="12"/>
      <c r="N728" s="31"/>
      <c r="O728" s="12" t="s">
        <v>3337</v>
      </c>
    </row>
    <row r="729" spans="1:15" ht="12.75" x14ac:dyDescent="0.2">
      <c r="A729" s="39" t="s">
        <v>1795</v>
      </c>
      <c r="B729" s="12">
        <v>1</v>
      </c>
      <c r="C729" s="12" t="s">
        <v>2831</v>
      </c>
      <c r="D729" s="12" t="s">
        <v>735</v>
      </c>
      <c r="E729" s="17" t="s">
        <v>5</v>
      </c>
      <c r="F729" s="12" t="str">
        <f>+C$714</f>
        <v>30700K800</v>
      </c>
      <c r="G729" s="14">
        <v>148</v>
      </c>
      <c r="H729" s="14">
        <f>+(B730*G730)+(B731*G731)+(B737*G737)</f>
        <v>148</v>
      </c>
      <c r="I729" s="15"/>
      <c r="J729" s="12" t="s">
        <v>275</v>
      </c>
      <c r="K729" s="12" t="s">
        <v>22</v>
      </c>
      <c r="L729" s="12"/>
      <c r="M729" s="12"/>
      <c r="N729" s="31" t="s">
        <v>245</v>
      </c>
      <c r="O729" s="12" t="s">
        <v>3337</v>
      </c>
    </row>
    <row r="730" spans="1:15" ht="12.75" x14ac:dyDescent="0.2">
      <c r="A730" s="39" t="s">
        <v>1796</v>
      </c>
      <c r="B730" s="12">
        <v>1</v>
      </c>
      <c r="C730" s="12" t="s">
        <v>2811</v>
      </c>
      <c r="D730" s="12" t="s">
        <v>736</v>
      </c>
      <c r="E730" s="16" t="s">
        <v>4</v>
      </c>
      <c r="F730" s="12" t="str">
        <f>+C$729</f>
        <v>30715K800</v>
      </c>
      <c r="G730" s="14">
        <v>42</v>
      </c>
      <c r="H730" s="14"/>
      <c r="I730" s="15"/>
      <c r="J730" s="12" t="s">
        <v>275</v>
      </c>
      <c r="K730" s="12" t="s">
        <v>22</v>
      </c>
      <c r="L730" s="12"/>
      <c r="M730" s="12"/>
      <c r="N730" s="31"/>
      <c r="O730" s="12" t="s">
        <v>3337</v>
      </c>
    </row>
    <row r="731" spans="1:15" ht="12.75" x14ac:dyDescent="0.2">
      <c r="A731" s="39" t="s">
        <v>1797</v>
      </c>
      <c r="B731" s="12">
        <v>1</v>
      </c>
      <c r="C731" s="12" t="s">
        <v>2832</v>
      </c>
      <c r="D731" s="12" t="s">
        <v>737</v>
      </c>
      <c r="E731" s="18" t="s">
        <v>39</v>
      </c>
      <c r="F731" s="12" t="str">
        <f>+C$729</f>
        <v>30715K800</v>
      </c>
      <c r="G731" s="14">
        <v>56</v>
      </c>
      <c r="H731" s="14">
        <f>SUMPRODUCT(B732:B736,G732:G736)</f>
        <v>56</v>
      </c>
      <c r="I731" s="15" t="s">
        <v>4</v>
      </c>
      <c r="J731" s="12" t="s">
        <v>156</v>
      </c>
      <c r="K731" s="12" t="s">
        <v>22</v>
      </c>
      <c r="L731" s="12"/>
      <c r="M731" s="12"/>
      <c r="N731" s="31" t="s">
        <v>1660</v>
      </c>
      <c r="O731" s="12" t="s">
        <v>3337</v>
      </c>
    </row>
    <row r="732" spans="1:15" ht="12.75" x14ac:dyDescent="0.2">
      <c r="A732" s="39" t="s">
        <v>1798</v>
      </c>
      <c r="B732" s="12">
        <v>1</v>
      </c>
      <c r="C732" s="12" t="s">
        <v>2813</v>
      </c>
      <c r="D732" s="12" t="s">
        <v>738</v>
      </c>
      <c r="E732" s="16" t="s">
        <v>4</v>
      </c>
      <c r="F732" s="12" t="str">
        <f>+$C$731</f>
        <v>30730K800</v>
      </c>
      <c r="G732" s="14">
        <v>4</v>
      </c>
      <c r="H732" s="14"/>
      <c r="I732" s="15"/>
      <c r="J732" s="12" t="s">
        <v>275</v>
      </c>
      <c r="K732" s="12" t="s">
        <v>22</v>
      </c>
      <c r="L732" s="12"/>
      <c r="M732" s="12"/>
      <c r="N732" s="31"/>
      <c r="O732" s="12" t="s">
        <v>3337</v>
      </c>
    </row>
    <row r="733" spans="1:15" ht="12.75" x14ac:dyDescent="0.2">
      <c r="A733" s="39" t="s">
        <v>1799</v>
      </c>
      <c r="B733" s="12">
        <v>2</v>
      </c>
      <c r="C733" s="12" t="s">
        <v>2814</v>
      </c>
      <c r="D733" s="12" t="s">
        <v>739</v>
      </c>
      <c r="E733" s="16" t="s">
        <v>4</v>
      </c>
      <c r="F733" s="12" t="str">
        <f>+$C$731</f>
        <v>30730K800</v>
      </c>
      <c r="G733" s="14">
        <v>4</v>
      </c>
      <c r="H733" s="14"/>
      <c r="I733" s="15"/>
      <c r="J733" s="12" t="s">
        <v>275</v>
      </c>
      <c r="K733" s="12" t="s">
        <v>22</v>
      </c>
      <c r="L733" s="12"/>
      <c r="M733" s="12"/>
      <c r="N733" s="31"/>
      <c r="O733" s="12" t="s">
        <v>3337</v>
      </c>
    </row>
    <row r="734" spans="1:15" ht="12.75" x14ac:dyDescent="0.2">
      <c r="A734" s="39" t="s">
        <v>1800</v>
      </c>
      <c r="B734" s="12">
        <v>4</v>
      </c>
      <c r="C734" s="12" t="s">
        <v>2815</v>
      </c>
      <c r="D734" s="12" t="s">
        <v>740</v>
      </c>
      <c r="E734" s="16" t="s">
        <v>4</v>
      </c>
      <c r="F734" s="12" t="str">
        <f>+$C$731</f>
        <v>30730K800</v>
      </c>
      <c r="G734" s="14">
        <v>4</v>
      </c>
      <c r="H734" s="14"/>
      <c r="I734" s="15"/>
      <c r="J734" s="12" t="s">
        <v>275</v>
      </c>
      <c r="K734" s="12" t="s">
        <v>22</v>
      </c>
      <c r="L734" s="12"/>
      <c r="M734" s="12"/>
      <c r="N734" s="31"/>
      <c r="O734" s="12" t="s">
        <v>3337</v>
      </c>
    </row>
    <row r="735" spans="1:15" ht="12.75" x14ac:dyDescent="0.2">
      <c r="A735" s="39" t="s">
        <v>1801</v>
      </c>
      <c r="B735" s="12">
        <v>2</v>
      </c>
      <c r="C735" s="12" t="s">
        <v>2816</v>
      </c>
      <c r="D735" s="12" t="s">
        <v>3362</v>
      </c>
      <c r="E735" s="16" t="s">
        <v>4</v>
      </c>
      <c r="F735" s="12" t="str">
        <f>+$C$731</f>
        <v>30730K800</v>
      </c>
      <c r="G735" s="14">
        <v>4</v>
      </c>
      <c r="H735" s="14"/>
      <c r="I735" s="15"/>
      <c r="J735" s="12" t="s">
        <v>275</v>
      </c>
      <c r="K735" s="12" t="s">
        <v>22</v>
      </c>
      <c r="L735" s="12"/>
      <c r="M735" s="12"/>
      <c r="N735" s="31"/>
      <c r="O735" s="12" t="s">
        <v>3337</v>
      </c>
    </row>
    <row r="736" spans="1:15" ht="12.75" x14ac:dyDescent="0.2">
      <c r="A736" s="39" t="s">
        <v>1802</v>
      </c>
      <c r="B736" s="12">
        <v>2</v>
      </c>
      <c r="C736" s="12" t="s">
        <v>2817</v>
      </c>
      <c r="D736" s="12" t="s">
        <v>741</v>
      </c>
      <c r="E736" s="16" t="s">
        <v>4</v>
      </c>
      <c r="F736" s="12" t="str">
        <f>+$C$731</f>
        <v>30730K800</v>
      </c>
      <c r="G736" s="14">
        <v>10</v>
      </c>
      <c r="H736" s="14"/>
      <c r="I736" s="15"/>
      <c r="J736" s="12" t="s">
        <v>275</v>
      </c>
      <c r="K736" s="12" t="s">
        <v>22</v>
      </c>
      <c r="L736" s="12"/>
      <c r="M736" s="12"/>
      <c r="N736" s="31"/>
      <c r="O736" s="12" t="s">
        <v>3337</v>
      </c>
    </row>
    <row r="737" spans="1:15" ht="12.75" x14ac:dyDescent="0.2">
      <c r="A737" s="39" t="s">
        <v>1803</v>
      </c>
      <c r="B737" s="12">
        <v>1</v>
      </c>
      <c r="C737" s="12" t="s">
        <v>2833</v>
      </c>
      <c r="D737" s="12" t="s">
        <v>274</v>
      </c>
      <c r="E737" s="18" t="s">
        <v>39</v>
      </c>
      <c r="F737" s="12" t="str">
        <f>+C$729</f>
        <v>30715K800</v>
      </c>
      <c r="G737" s="14">
        <v>50</v>
      </c>
      <c r="H737" s="14">
        <f>SUMPRODUCT(B738:B741,G738:G741)</f>
        <v>50</v>
      </c>
      <c r="I737" s="15" t="s">
        <v>4</v>
      </c>
      <c r="J737" s="12" t="s">
        <v>156</v>
      </c>
      <c r="K737" s="12" t="s">
        <v>22</v>
      </c>
      <c r="L737" s="12"/>
      <c r="M737" s="12"/>
      <c r="N737" s="31" t="s">
        <v>1660</v>
      </c>
      <c r="O737" s="12" t="s">
        <v>3337</v>
      </c>
    </row>
    <row r="738" spans="1:15" ht="12.75" x14ac:dyDescent="0.2">
      <c r="A738" s="39" t="s">
        <v>1804</v>
      </c>
      <c r="B738" s="12">
        <v>1</v>
      </c>
      <c r="C738" s="12" t="s">
        <v>2819</v>
      </c>
      <c r="D738" s="12" t="s">
        <v>154</v>
      </c>
      <c r="E738" s="16" t="s">
        <v>4</v>
      </c>
      <c r="F738" s="12" t="str">
        <f>+$C$737</f>
        <v>30740K800</v>
      </c>
      <c r="G738" s="14">
        <v>4</v>
      </c>
      <c r="H738" s="14"/>
      <c r="I738" s="15"/>
      <c r="J738" s="12" t="s">
        <v>275</v>
      </c>
      <c r="K738" s="12" t="s">
        <v>22</v>
      </c>
      <c r="L738" s="12"/>
      <c r="M738" s="12"/>
      <c r="N738" s="31"/>
      <c r="O738" s="12" t="s">
        <v>3337</v>
      </c>
    </row>
    <row r="739" spans="1:15" ht="12.75" x14ac:dyDescent="0.2">
      <c r="A739" s="39" t="s">
        <v>1805</v>
      </c>
      <c r="B739" s="12">
        <v>2</v>
      </c>
      <c r="C739" s="12" t="s">
        <v>2820</v>
      </c>
      <c r="D739" s="12" t="s">
        <v>742</v>
      </c>
      <c r="E739" s="16" t="s">
        <v>4</v>
      </c>
      <c r="F739" s="12" t="str">
        <f>+$C$737</f>
        <v>30740K800</v>
      </c>
      <c r="G739" s="14">
        <v>4</v>
      </c>
      <c r="H739" s="14"/>
      <c r="I739" s="15"/>
      <c r="J739" s="12" t="s">
        <v>275</v>
      </c>
      <c r="K739" s="12" t="s">
        <v>22</v>
      </c>
      <c r="L739" s="12"/>
      <c r="M739" s="12"/>
      <c r="N739" s="31"/>
      <c r="O739" s="12" t="s">
        <v>3337</v>
      </c>
    </row>
    <row r="740" spans="1:15" ht="12.75" x14ac:dyDescent="0.2">
      <c r="A740" s="39" t="s">
        <v>1806</v>
      </c>
      <c r="B740" s="12">
        <v>2</v>
      </c>
      <c r="C740" s="12" t="s">
        <v>2821</v>
      </c>
      <c r="D740" s="12" t="s">
        <v>743</v>
      </c>
      <c r="E740" s="16" t="s">
        <v>4</v>
      </c>
      <c r="F740" s="12" t="str">
        <f>+$C$737</f>
        <v>30740K800</v>
      </c>
      <c r="G740" s="14">
        <v>3</v>
      </c>
      <c r="H740" s="14"/>
      <c r="I740" s="15"/>
      <c r="J740" s="12" t="s">
        <v>275</v>
      </c>
      <c r="K740" s="12" t="s">
        <v>22</v>
      </c>
      <c r="L740" s="12"/>
      <c r="M740" s="12"/>
      <c r="N740" s="31"/>
      <c r="O740" s="12" t="s">
        <v>3337</v>
      </c>
    </row>
    <row r="741" spans="1:15" ht="12.75" x14ac:dyDescent="0.2">
      <c r="A741" s="39" t="s">
        <v>1807</v>
      </c>
      <c r="B741" s="12">
        <v>4</v>
      </c>
      <c r="C741" s="12" t="s">
        <v>2822</v>
      </c>
      <c r="D741" s="12" t="s">
        <v>155</v>
      </c>
      <c r="E741" s="16" t="s">
        <v>4</v>
      </c>
      <c r="F741" s="12" t="str">
        <f>+$C$737</f>
        <v>30740K800</v>
      </c>
      <c r="G741" s="14">
        <v>8</v>
      </c>
      <c r="H741" s="14"/>
      <c r="I741" s="15"/>
      <c r="J741" s="12" t="s">
        <v>275</v>
      </c>
      <c r="K741" s="12" t="s">
        <v>22</v>
      </c>
      <c r="L741" s="12"/>
      <c r="M741" s="12"/>
      <c r="N741" s="31"/>
      <c r="O741" s="12" t="s">
        <v>3337</v>
      </c>
    </row>
    <row r="742" spans="1:15" ht="12.75" x14ac:dyDescent="0.2">
      <c r="A742" s="39" t="s">
        <v>1808</v>
      </c>
      <c r="B742" s="12">
        <v>1</v>
      </c>
      <c r="C742" s="12" t="s">
        <v>2823</v>
      </c>
      <c r="D742" s="12" t="s">
        <v>744</v>
      </c>
      <c r="E742" s="17" t="s">
        <v>5</v>
      </c>
      <c r="F742" s="12" t="str">
        <f>+$C$714</f>
        <v>30700K800</v>
      </c>
      <c r="G742" s="14">
        <v>322</v>
      </c>
      <c r="H742" s="14">
        <f>SUMPRODUCT(B743:B746,G743:G746)</f>
        <v>322</v>
      </c>
      <c r="I742" s="15"/>
      <c r="J742" s="12" t="s">
        <v>275</v>
      </c>
      <c r="K742" s="12" t="s">
        <v>22</v>
      </c>
      <c r="L742" s="12"/>
      <c r="M742" s="12"/>
      <c r="N742" s="31" t="s">
        <v>245</v>
      </c>
      <c r="O742" s="12" t="s">
        <v>3337</v>
      </c>
    </row>
    <row r="743" spans="1:15" ht="12.75" x14ac:dyDescent="0.2">
      <c r="A743" s="39" t="s">
        <v>1810</v>
      </c>
      <c r="B743" s="12">
        <v>1</v>
      </c>
      <c r="C743" s="12" t="s">
        <v>2824</v>
      </c>
      <c r="D743" s="12" t="s">
        <v>745</v>
      </c>
      <c r="E743" s="16" t="s">
        <v>4</v>
      </c>
      <c r="F743" s="12" t="str">
        <f>+$C$742</f>
        <v>30875K100</v>
      </c>
      <c r="G743" s="14">
        <v>71</v>
      </c>
      <c r="H743" s="14"/>
      <c r="I743" s="15" t="s">
        <v>4</v>
      </c>
      <c r="J743" s="12" t="s">
        <v>275</v>
      </c>
      <c r="K743" s="12" t="s">
        <v>22</v>
      </c>
      <c r="L743" s="12"/>
      <c r="M743" s="12"/>
      <c r="N743" s="31"/>
      <c r="O743" s="12" t="s">
        <v>3337</v>
      </c>
    </row>
    <row r="744" spans="1:15" ht="12.75" x14ac:dyDescent="0.2">
      <c r="A744" s="39" t="s">
        <v>1811</v>
      </c>
      <c r="B744" s="12">
        <v>1</v>
      </c>
      <c r="C744" s="12" t="s">
        <v>2825</v>
      </c>
      <c r="D744" s="12" t="s">
        <v>157</v>
      </c>
      <c r="E744" s="16" t="s">
        <v>4</v>
      </c>
      <c r="F744" s="12" t="str">
        <f>+$C$742</f>
        <v>30875K100</v>
      </c>
      <c r="G744" s="14">
        <v>82</v>
      </c>
      <c r="H744" s="14"/>
      <c r="I744" s="15" t="s">
        <v>4</v>
      </c>
      <c r="J744" s="12" t="s">
        <v>275</v>
      </c>
      <c r="K744" s="12" t="s">
        <v>22</v>
      </c>
      <c r="L744" s="12"/>
      <c r="M744" s="12"/>
      <c r="N744" s="31"/>
      <c r="O744" s="12" t="s">
        <v>3337</v>
      </c>
    </row>
    <row r="745" spans="1:15" ht="12.75" x14ac:dyDescent="0.2">
      <c r="A745" s="39" t="s">
        <v>1812</v>
      </c>
      <c r="B745" s="12">
        <v>1</v>
      </c>
      <c r="C745" s="12" t="s">
        <v>2826</v>
      </c>
      <c r="D745" s="12" t="s">
        <v>746</v>
      </c>
      <c r="E745" s="16" t="s">
        <v>4</v>
      </c>
      <c r="F745" s="12" t="str">
        <f>+$C$742</f>
        <v>30875K100</v>
      </c>
      <c r="G745" s="14">
        <v>89</v>
      </c>
      <c r="H745" s="14"/>
      <c r="I745" s="15" t="s">
        <v>4</v>
      </c>
      <c r="J745" s="12" t="s">
        <v>275</v>
      </c>
      <c r="K745" s="12" t="s">
        <v>22</v>
      </c>
      <c r="L745" s="12"/>
      <c r="M745" s="12"/>
      <c r="N745" s="31"/>
      <c r="O745" s="12" t="s">
        <v>3337</v>
      </c>
    </row>
    <row r="746" spans="1:15" ht="12.75" x14ac:dyDescent="0.2">
      <c r="A746" s="39" t="s">
        <v>1813</v>
      </c>
      <c r="B746" s="12">
        <v>1</v>
      </c>
      <c r="C746" s="12" t="s">
        <v>2827</v>
      </c>
      <c r="D746" s="12" t="s">
        <v>747</v>
      </c>
      <c r="E746" s="16" t="s">
        <v>4</v>
      </c>
      <c r="F746" s="12" t="str">
        <f>+$C$742</f>
        <v>30875K100</v>
      </c>
      <c r="G746" s="14">
        <v>80</v>
      </c>
      <c r="H746" s="14"/>
      <c r="I746" s="15" t="s">
        <v>4</v>
      </c>
      <c r="J746" s="12" t="s">
        <v>275</v>
      </c>
      <c r="K746" s="12" t="s">
        <v>22</v>
      </c>
      <c r="L746" s="12"/>
      <c r="M746" s="12"/>
      <c r="N746" s="31"/>
      <c r="O746" s="12" t="s">
        <v>3337</v>
      </c>
    </row>
    <row r="747" spans="1:15" ht="12.75" x14ac:dyDescent="0.2">
      <c r="A747" s="77"/>
      <c r="B747" s="34"/>
      <c r="C747" s="21"/>
      <c r="D747" s="22"/>
      <c r="E747" s="22"/>
      <c r="F747" s="22"/>
      <c r="G747" s="23"/>
      <c r="H747" s="23"/>
      <c r="I747" s="24"/>
      <c r="J747" s="22"/>
      <c r="K747" s="22" t="s">
        <v>4</v>
      </c>
      <c r="L747" s="59"/>
      <c r="N747" s="22"/>
    </row>
    <row r="748" spans="1:15" ht="12.75" x14ac:dyDescent="0.2">
      <c r="A748" s="39" t="s">
        <v>1814</v>
      </c>
      <c r="B748" s="12"/>
      <c r="C748" s="12" t="s">
        <v>2956</v>
      </c>
      <c r="D748" s="12" t="s">
        <v>1809</v>
      </c>
      <c r="E748" s="45" t="s">
        <v>45</v>
      </c>
      <c r="F748" s="12"/>
      <c r="G748" s="14">
        <v>908</v>
      </c>
      <c r="H748" s="14">
        <f>+(B749*G749)+(B750*G750)+(B763*G763)+(B776*G776)</f>
        <v>908</v>
      </c>
      <c r="I748" s="15"/>
      <c r="J748" s="12" t="s">
        <v>156</v>
      </c>
      <c r="K748" s="12" t="s">
        <v>22</v>
      </c>
      <c r="L748" s="12"/>
      <c r="M748" s="12"/>
      <c r="N748" s="31" t="s">
        <v>2446</v>
      </c>
      <c r="O748" s="12" t="s">
        <v>3337</v>
      </c>
    </row>
    <row r="749" spans="1:15" ht="12.75" x14ac:dyDescent="0.2">
      <c r="A749" s="39" t="s">
        <v>1815</v>
      </c>
      <c r="B749" s="12">
        <v>1</v>
      </c>
      <c r="C749" s="12" t="s">
        <v>2797</v>
      </c>
      <c r="D749" s="12" t="s">
        <v>151</v>
      </c>
      <c r="E749" s="16" t="s">
        <v>4</v>
      </c>
      <c r="F749" s="12" t="str">
        <f>+C$748</f>
        <v>30700K100</v>
      </c>
      <c r="G749" s="14">
        <v>93</v>
      </c>
      <c r="H749" s="14"/>
      <c r="I749" s="15" t="s">
        <v>4</v>
      </c>
      <c r="J749" s="12" t="s">
        <v>156</v>
      </c>
      <c r="K749" s="12" t="s">
        <v>22</v>
      </c>
      <c r="L749" s="12"/>
      <c r="M749" s="12"/>
      <c r="N749" s="31"/>
      <c r="O749" s="12" t="s">
        <v>3337</v>
      </c>
    </row>
    <row r="750" spans="1:15" ht="12.75" x14ac:dyDescent="0.2">
      <c r="A750" s="39" t="s">
        <v>1816</v>
      </c>
      <c r="B750" s="12">
        <v>1</v>
      </c>
      <c r="C750" s="12" t="s">
        <v>2834</v>
      </c>
      <c r="D750" s="12" t="s">
        <v>724</v>
      </c>
      <c r="E750" s="17" t="s">
        <v>5</v>
      </c>
      <c r="F750" s="12" t="str">
        <f>+C$748</f>
        <v>30700K100</v>
      </c>
      <c r="G750" s="14">
        <v>279</v>
      </c>
      <c r="H750" s="14">
        <f>+(B751*G751)+(B752*G752)+(B757*G757)</f>
        <v>279</v>
      </c>
      <c r="I750" s="15" t="s">
        <v>4</v>
      </c>
      <c r="J750" s="12" t="s">
        <v>156</v>
      </c>
      <c r="K750" s="12" t="s">
        <v>22</v>
      </c>
      <c r="L750" s="12"/>
      <c r="M750" s="12"/>
      <c r="N750" s="31"/>
      <c r="O750" s="12" t="s">
        <v>3337</v>
      </c>
    </row>
    <row r="751" spans="1:15" ht="12.75" x14ac:dyDescent="0.2">
      <c r="A751" s="39" t="s">
        <v>1817</v>
      </c>
      <c r="B751" s="12">
        <v>1</v>
      </c>
      <c r="C751" s="12" t="s">
        <v>2799</v>
      </c>
      <c r="D751" s="12" t="s">
        <v>725</v>
      </c>
      <c r="E751" s="16" t="s">
        <v>4</v>
      </c>
      <c r="F751" s="12" t="str">
        <f>+C$750</f>
        <v>30705K100</v>
      </c>
      <c r="G751" s="14">
        <v>57</v>
      </c>
      <c r="H751" s="14"/>
      <c r="I751" s="15"/>
      <c r="J751" s="12" t="s">
        <v>156</v>
      </c>
      <c r="K751" s="12" t="s">
        <v>22</v>
      </c>
      <c r="L751" s="12"/>
      <c r="M751" s="12"/>
      <c r="N751" s="31"/>
      <c r="O751" s="12" t="s">
        <v>3337</v>
      </c>
    </row>
    <row r="752" spans="1:15" ht="12.75" x14ac:dyDescent="0.2">
      <c r="A752" s="39" t="s">
        <v>1818</v>
      </c>
      <c r="B752" s="12">
        <v>1</v>
      </c>
      <c r="C752" s="12" t="s">
        <v>2835</v>
      </c>
      <c r="D752" s="12" t="s">
        <v>272</v>
      </c>
      <c r="E752" s="18" t="s">
        <v>39</v>
      </c>
      <c r="F752" s="12" t="str">
        <f>+C$750</f>
        <v>30705K100</v>
      </c>
      <c r="G752" s="14">
        <v>124</v>
      </c>
      <c r="H752" s="14">
        <f>SUMPRODUCT(B753:B756,G753:G756)</f>
        <v>124</v>
      </c>
      <c r="I752" s="15" t="s">
        <v>4</v>
      </c>
      <c r="J752" s="12" t="s">
        <v>156</v>
      </c>
      <c r="K752" s="12" t="s">
        <v>22</v>
      </c>
      <c r="L752" s="12"/>
      <c r="M752" s="12"/>
      <c r="N752" s="31"/>
      <c r="O752" s="12" t="s">
        <v>3337</v>
      </c>
    </row>
    <row r="753" spans="1:15" ht="12.75" x14ac:dyDescent="0.2">
      <c r="A753" s="39" t="s">
        <v>1819</v>
      </c>
      <c r="B753" s="12">
        <v>1</v>
      </c>
      <c r="C753" s="12" t="s">
        <v>2801</v>
      </c>
      <c r="D753" s="12" t="s">
        <v>726</v>
      </c>
      <c r="E753" s="16" t="s">
        <v>4</v>
      </c>
      <c r="F753" s="12" t="str">
        <f>+C$752</f>
        <v>30710K100</v>
      </c>
      <c r="G753" s="14">
        <v>4</v>
      </c>
      <c r="H753" s="14"/>
      <c r="I753" s="15"/>
      <c r="J753" s="12" t="s">
        <v>156</v>
      </c>
      <c r="K753" s="12" t="s">
        <v>22</v>
      </c>
      <c r="L753" s="12"/>
      <c r="M753" s="12"/>
      <c r="N753" s="31"/>
      <c r="O753" s="12" t="s">
        <v>3337</v>
      </c>
    </row>
    <row r="754" spans="1:15" ht="12.75" x14ac:dyDescent="0.2">
      <c r="A754" s="39" t="s">
        <v>1820</v>
      </c>
      <c r="B754" s="12">
        <v>6</v>
      </c>
      <c r="C754" s="12" t="s">
        <v>2802</v>
      </c>
      <c r="D754" s="12" t="s">
        <v>727</v>
      </c>
      <c r="E754" s="16" t="s">
        <v>4</v>
      </c>
      <c r="F754" s="12" t="str">
        <f>+C$752</f>
        <v>30710K100</v>
      </c>
      <c r="G754" s="14">
        <v>10</v>
      </c>
      <c r="H754" s="14"/>
      <c r="I754" s="15"/>
      <c r="J754" s="12" t="s">
        <v>156</v>
      </c>
      <c r="K754" s="12" t="s">
        <v>22</v>
      </c>
      <c r="L754" s="12"/>
      <c r="M754" s="12"/>
      <c r="N754" s="31"/>
      <c r="O754" s="12" t="s">
        <v>3337</v>
      </c>
    </row>
    <row r="755" spans="1:15" ht="12.75" x14ac:dyDescent="0.2">
      <c r="A755" s="39" t="s">
        <v>1821</v>
      </c>
      <c r="B755" s="12">
        <v>5</v>
      </c>
      <c r="C755" s="12" t="s">
        <v>2803</v>
      </c>
      <c r="D755" s="12" t="s">
        <v>728</v>
      </c>
      <c r="E755" s="16" t="s">
        <v>4</v>
      </c>
      <c r="F755" s="12" t="str">
        <f>+C$752</f>
        <v>30710K100</v>
      </c>
      <c r="G755" s="14">
        <v>10</v>
      </c>
      <c r="H755" s="14"/>
      <c r="I755" s="15"/>
      <c r="J755" s="12" t="s">
        <v>156</v>
      </c>
      <c r="K755" s="12" t="s">
        <v>22</v>
      </c>
      <c r="L755" s="12"/>
      <c r="M755" s="12"/>
      <c r="N755" s="31"/>
      <c r="O755" s="12" t="s">
        <v>3337</v>
      </c>
    </row>
    <row r="756" spans="1:15" ht="12.75" x14ac:dyDescent="0.2">
      <c r="A756" s="39" t="s">
        <v>1822</v>
      </c>
      <c r="B756" s="12">
        <v>1</v>
      </c>
      <c r="C756" s="12" t="s">
        <v>2804</v>
      </c>
      <c r="D756" s="12" t="s">
        <v>729</v>
      </c>
      <c r="E756" s="16" t="s">
        <v>4</v>
      </c>
      <c r="F756" s="12" t="str">
        <f>+C$752</f>
        <v>30710K100</v>
      </c>
      <c r="G756" s="14">
        <v>10</v>
      </c>
      <c r="H756" s="14"/>
      <c r="I756" s="15"/>
      <c r="J756" s="12" t="s">
        <v>156</v>
      </c>
      <c r="K756" s="12" t="s">
        <v>22</v>
      </c>
      <c r="L756" s="12"/>
      <c r="M756" s="12"/>
      <c r="N756" s="31"/>
      <c r="O756" s="12" t="s">
        <v>3337</v>
      </c>
    </row>
    <row r="757" spans="1:15" ht="12.75" x14ac:dyDescent="0.2">
      <c r="A757" s="39" t="s">
        <v>1823</v>
      </c>
      <c r="B757" s="12">
        <v>1</v>
      </c>
      <c r="C757" s="12" t="s">
        <v>2836</v>
      </c>
      <c r="D757" s="12" t="s">
        <v>273</v>
      </c>
      <c r="E757" s="18" t="s">
        <v>39</v>
      </c>
      <c r="F757" s="12" t="str">
        <f>+C$750</f>
        <v>30705K100</v>
      </c>
      <c r="G757" s="14">
        <v>98</v>
      </c>
      <c r="H757" s="14">
        <f>SUMPRODUCT(B758:B762,G758:G762)</f>
        <v>98</v>
      </c>
      <c r="I757" s="15" t="s">
        <v>4</v>
      </c>
      <c r="J757" s="12" t="s">
        <v>156</v>
      </c>
      <c r="K757" s="12" t="s">
        <v>22</v>
      </c>
      <c r="L757" s="12"/>
      <c r="M757" s="12"/>
      <c r="N757" s="31"/>
      <c r="O757" s="12" t="s">
        <v>3337</v>
      </c>
    </row>
    <row r="758" spans="1:15" ht="12.75" x14ac:dyDescent="0.2">
      <c r="A758" s="39" t="s">
        <v>1824</v>
      </c>
      <c r="B758" s="12">
        <v>1</v>
      </c>
      <c r="C758" s="12" t="s">
        <v>2806</v>
      </c>
      <c r="D758" s="12" t="s">
        <v>730</v>
      </c>
      <c r="E758" s="16" t="s">
        <v>4</v>
      </c>
      <c r="F758" s="12" t="str">
        <f>+C$757</f>
        <v>30750K100</v>
      </c>
      <c r="G758" s="14">
        <v>4</v>
      </c>
      <c r="H758" s="14"/>
      <c r="I758" s="15"/>
      <c r="J758" s="12" t="s">
        <v>156</v>
      </c>
      <c r="K758" s="12" t="s">
        <v>22</v>
      </c>
      <c r="L758" s="12"/>
      <c r="M758" s="12"/>
      <c r="N758" s="31"/>
      <c r="O758" s="12" t="s">
        <v>3337</v>
      </c>
    </row>
    <row r="759" spans="1:15" ht="12.75" x14ac:dyDescent="0.2">
      <c r="A759" s="39" t="s">
        <v>1825</v>
      </c>
      <c r="B759" s="12">
        <v>1</v>
      </c>
      <c r="C759" s="12" t="s">
        <v>2807</v>
      </c>
      <c r="D759" s="12" t="s">
        <v>731</v>
      </c>
      <c r="E759" s="16" t="s">
        <v>4</v>
      </c>
      <c r="F759" s="12" t="str">
        <f>+C$757</f>
        <v>30750K100</v>
      </c>
      <c r="G759" s="14">
        <v>11</v>
      </c>
      <c r="H759" s="14"/>
      <c r="I759" s="15"/>
      <c r="J759" s="12" t="s">
        <v>156</v>
      </c>
      <c r="K759" s="12" t="s">
        <v>22</v>
      </c>
      <c r="L759" s="12"/>
      <c r="M759" s="12"/>
      <c r="N759" s="31"/>
      <c r="O759" s="12" t="s">
        <v>3337</v>
      </c>
    </row>
    <row r="760" spans="1:15" ht="12.75" x14ac:dyDescent="0.2">
      <c r="A760" s="39" t="s">
        <v>1826</v>
      </c>
      <c r="B760" s="12">
        <v>4</v>
      </c>
      <c r="C760" s="12" t="s">
        <v>2808</v>
      </c>
      <c r="D760" s="12" t="s">
        <v>732</v>
      </c>
      <c r="E760" s="16" t="s">
        <v>4</v>
      </c>
      <c r="F760" s="12" t="str">
        <f>+C$757</f>
        <v>30750K100</v>
      </c>
      <c r="G760" s="14">
        <v>4</v>
      </c>
      <c r="H760" s="14"/>
      <c r="I760" s="15"/>
      <c r="J760" s="12" t="s">
        <v>156</v>
      </c>
      <c r="K760" s="12" t="s">
        <v>22</v>
      </c>
      <c r="L760" s="12"/>
      <c r="M760" s="12"/>
      <c r="N760" s="31"/>
      <c r="O760" s="12" t="s">
        <v>3337</v>
      </c>
    </row>
    <row r="761" spans="1:15" ht="12.75" x14ac:dyDescent="0.2">
      <c r="A761" s="39" t="s">
        <v>1827</v>
      </c>
      <c r="B761" s="12">
        <v>7</v>
      </c>
      <c r="C761" s="12" t="s">
        <v>2809</v>
      </c>
      <c r="D761" s="12" t="s">
        <v>733</v>
      </c>
      <c r="E761" s="16" t="s">
        <v>4</v>
      </c>
      <c r="F761" s="12" t="str">
        <f>+C$757</f>
        <v>30750K100</v>
      </c>
      <c r="G761" s="14">
        <v>6</v>
      </c>
      <c r="H761" s="14"/>
      <c r="I761" s="15"/>
      <c r="J761" s="12" t="s">
        <v>156</v>
      </c>
      <c r="K761" s="12" t="s">
        <v>22</v>
      </c>
      <c r="L761" s="12"/>
      <c r="M761" s="12"/>
      <c r="N761" s="31"/>
      <c r="O761" s="12" t="s">
        <v>3337</v>
      </c>
    </row>
    <row r="762" spans="1:15" ht="12.75" x14ac:dyDescent="0.2">
      <c r="A762" s="39" t="s">
        <v>1828</v>
      </c>
      <c r="B762" s="12">
        <v>5</v>
      </c>
      <c r="C762" s="12" t="s">
        <v>2810</v>
      </c>
      <c r="D762" s="12" t="s">
        <v>734</v>
      </c>
      <c r="E762" s="16" t="s">
        <v>4</v>
      </c>
      <c r="F762" s="12" t="str">
        <f>+C$757</f>
        <v>30750K100</v>
      </c>
      <c r="G762" s="14">
        <v>5</v>
      </c>
      <c r="H762" s="14"/>
      <c r="I762" s="15"/>
      <c r="J762" s="12" t="s">
        <v>156</v>
      </c>
      <c r="K762" s="12" t="s">
        <v>22</v>
      </c>
      <c r="L762" s="12"/>
      <c r="M762" s="12"/>
      <c r="N762" s="31"/>
      <c r="O762" s="12" t="s">
        <v>3337</v>
      </c>
    </row>
    <row r="763" spans="1:15" ht="12.75" x14ac:dyDescent="0.2">
      <c r="A763" s="39" t="s">
        <v>1829</v>
      </c>
      <c r="B763" s="12">
        <v>1</v>
      </c>
      <c r="C763" s="12" t="s">
        <v>2837</v>
      </c>
      <c r="D763" s="12" t="s">
        <v>735</v>
      </c>
      <c r="E763" s="17" t="s">
        <v>5</v>
      </c>
      <c r="F763" s="12" t="str">
        <f>+C$748</f>
        <v>30700K100</v>
      </c>
      <c r="G763" s="14">
        <v>214</v>
      </c>
      <c r="H763" s="14">
        <f>SUMPRODUCT(B764:B765,G764:G765)+(B771*G771)</f>
        <v>214</v>
      </c>
      <c r="I763" s="15" t="s">
        <v>4</v>
      </c>
      <c r="J763" s="12" t="s">
        <v>156</v>
      </c>
      <c r="K763" s="12" t="s">
        <v>22</v>
      </c>
      <c r="L763" s="12"/>
      <c r="M763" s="12"/>
      <c r="N763" s="31"/>
      <c r="O763" s="12" t="s">
        <v>3337</v>
      </c>
    </row>
    <row r="764" spans="1:15" ht="12.75" x14ac:dyDescent="0.2">
      <c r="A764" s="39" t="s">
        <v>1830</v>
      </c>
      <c r="B764" s="12">
        <v>1</v>
      </c>
      <c r="C764" s="12" t="s">
        <v>2811</v>
      </c>
      <c r="D764" s="12" t="s">
        <v>736</v>
      </c>
      <c r="E764" s="16" t="s">
        <v>4</v>
      </c>
      <c r="F764" s="12" t="str">
        <f>+C$763</f>
        <v>30715K100</v>
      </c>
      <c r="G764" s="14">
        <v>42</v>
      </c>
      <c r="H764" s="14"/>
      <c r="I764" s="15"/>
      <c r="J764" s="12" t="s">
        <v>156</v>
      </c>
      <c r="K764" s="12" t="s">
        <v>22</v>
      </c>
      <c r="L764" s="12"/>
      <c r="M764" s="12"/>
      <c r="N764" s="31"/>
      <c r="O764" s="12" t="s">
        <v>3337</v>
      </c>
    </row>
    <row r="765" spans="1:15" ht="12.75" x14ac:dyDescent="0.2">
      <c r="A765" s="39" t="s">
        <v>1831</v>
      </c>
      <c r="B765" s="12">
        <v>1</v>
      </c>
      <c r="C765" s="12" t="s">
        <v>2838</v>
      </c>
      <c r="D765" s="12" t="s">
        <v>737</v>
      </c>
      <c r="E765" s="18" t="s">
        <v>39</v>
      </c>
      <c r="F765" s="12" t="str">
        <f>+C$763</f>
        <v>30715K100</v>
      </c>
      <c r="G765" s="14">
        <v>78</v>
      </c>
      <c r="H765" s="14">
        <f>SUMPRODUCT(B766:B770,G766:G770)</f>
        <v>78</v>
      </c>
      <c r="I765" s="15" t="s">
        <v>4</v>
      </c>
      <c r="J765" s="12" t="s">
        <v>156</v>
      </c>
      <c r="K765" s="12" t="s">
        <v>22</v>
      </c>
      <c r="L765" s="12"/>
      <c r="M765" s="12"/>
      <c r="N765" s="31"/>
      <c r="O765" s="12" t="s">
        <v>3337</v>
      </c>
    </row>
    <row r="766" spans="1:15" ht="12.75" x14ac:dyDescent="0.2">
      <c r="A766" s="39" t="s">
        <v>1832</v>
      </c>
      <c r="B766" s="12">
        <v>1</v>
      </c>
      <c r="C766" s="12" t="s">
        <v>2813</v>
      </c>
      <c r="D766" s="12" t="s">
        <v>738</v>
      </c>
      <c r="E766" s="16" t="s">
        <v>4</v>
      </c>
      <c r="F766" s="12" t="str">
        <f>+C$765</f>
        <v>30730K100</v>
      </c>
      <c r="G766" s="14">
        <v>4</v>
      </c>
      <c r="H766" s="14"/>
      <c r="I766" s="15"/>
      <c r="J766" s="12" t="s">
        <v>156</v>
      </c>
      <c r="K766" s="12" t="s">
        <v>22</v>
      </c>
      <c r="L766" s="12"/>
      <c r="M766" s="12"/>
      <c r="N766" s="31"/>
      <c r="O766" s="12" t="s">
        <v>3337</v>
      </c>
    </row>
    <row r="767" spans="1:15" ht="12.75" x14ac:dyDescent="0.2">
      <c r="A767" s="39" t="s">
        <v>1833</v>
      </c>
      <c r="B767" s="12">
        <v>3</v>
      </c>
      <c r="C767" s="12" t="s">
        <v>2814</v>
      </c>
      <c r="D767" s="12" t="s">
        <v>739</v>
      </c>
      <c r="E767" s="16" t="s">
        <v>4</v>
      </c>
      <c r="F767" s="12" t="str">
        <f>+C$765</f>
        <v>30730K100</v>
      </c>
      <c r="G767" s="14">
        <v>4</v>
      </c>
      <c r="H767" s="14"/>
      <c r="I767" s="15"/>
      <c r="J767" s="12" t="s">
        <v>156</v>
      </c>
      <c r="K767" s="12" t="s">
        <v>22</v>
      </c>
      <c r="L767" s="12"/>
      <c r="M767" s="12"/>
      <c r="N767" s="31"/>
      <c r="O767" s="12" t="s">
        <v>3337</v>
      </c>
    </row>
    <row r="768" spans="1:15" ht="12.75" x14ac:dyDescent="0.2">
      <c r="A768" s="39" t="s">
        <v>1834</v>
      </c>
      <c r="B768" s="12">
        <v>10</v>
      </c>
      <c r="C768" s="12" t="s">
        <v>2815</v>
      </c>
      <c r="D768" s="12" t="s">
        <v>740</v>
      </c>
      <c r="E768" s="16" t="s">
        <v>4</v>
      </c>
      <c r="F768" s="12" t="str">
        <f>+C$765</f>
        <v>30730K100</v>
      </c>
      <c r="G768" s="14">
        <v>4</v>
      </c>
      <c r="H768" s="14"/>
      <c r="I768" s="15"/>
      <c r="J768" s="12" t="s">
        <v>156</v>
      </c>
      <c r="K768" s="12" t="s">
        <v>22</v>
      </c>
      <c r="L768" s="12"/>
      <c r="M768" s="12"/>
      <c r="N768" s="31"/>
      <c r="O768" s="12" t="s">
        <v>3337</v>
      </c>
    </row>
    <row r="769" spans="1:15" ht="12.75" x14ac:dyDescent="0.2">
      <c r="A769" s="39" t="s">
        <v>1835</v>
      </c>
      <c r="B769" s="12">
        <v>3</v>
      </c>
      <c r="C769" s="12" t="s">
        <v>2816</v>
      </c>
      <c r="D769" s="12" t="s">
        <v>3362</v>
      </c>
      <c r="E769" s="16" t="s">
        <v>4</v>
      </c>
      <c r="F769" s="12" t="str">
        <f>+C$765</f>
        <v>30730K100</v>
      </c>
      <c r="G769" s="14">
        <v>4</v>
      </c>
      <c r="H769" s="14"/>
      <c r="I769" s="15"/>
      <c r="J769" s="12" t="s">
        <v>156</v>
      </c>
      <c r="K769" s="12" t="s">
        <v>22</v>
      </c>
      <c r="L769" s="12"/>
      <c r="M769" s="12"/>
      <c r="N769" s="31"/>
      <c r="O769" s="12" t="s">
        <v>3337</v>
      </c>
    </row>
    <row r="770" spans="1:15" ht="12.75" x14ac:dyDescent="0.2">
      <c r="A770" s="39" t="s">
        <v>1836</v>
      </c>
      <c r="B770" s="12">
        <v>1</v>
      </c>
      <c r="C770" s="12" t="s">
        <v>2817</v>
      </c>
      <c r="D770" s="12" t="s">
        <v>741</v>
      </c>
      <c r="E770" s="16" t="s">
        <v>4</v>
      </c>
      <c r="F770" s="12" t="str">
        <f>+C$765</f>
        <v>30730K100</v>
      </c>
      <c r="G770" s="14">
        <v>10</v>
      </c>
      <c r="H770" s="14"/>
      <c r="I770" s="15"/>
      <c r="J770" s="12" t="s">
        <v>156</v>
      </c>
      <c r="K770" s="12" t="s">
        <v>22</v>
      </c>
      <c r="L770" s="12"/>
      <c r="M770" s="12"/>
      <c r="N770" s="31"/>
      <c r="O770" s="12" t="s">
        <v>3337</v>
      </c>
    </row>
    <row r="771" spans="1:15" ht="12.75" x14ac:dyDescent="0.2">
      <c r="A771" s="39" t="s">
        <v>1837</v>
      </c>
      <c r="B771" s="12">
        <v>1</v>
      </c>
      <c r="C771" s="12" t="s">
        <v>2839</v>
      </c>
      <c r="D771" s="12" t="s">
        <v>274</v>
      </c>
      <c r="E771" s="18" t="s">
        <v>39</v>
      </c>
      <c r="F771" s="12" t="str">
        <f>+C$763</f>
        <v>30715K100</v>
      </c>
      <c r="G771" s="14">
        <v>94</v>
      </c>
      <c r="H771" s="14">
        <f>SUMPRODUCT(B772:B775,G772:G775)</f>
        <v>94</v>
      </c>
      <c r="I771" s="15" t="s">
        <v>4</v>
      </c>
      <c r="J771" s="12" t="s">
        <v>156</v>
      </c>
      <c r="K771" s="12" t="s">
        <v>22</v>
      </c>
      <c r="L771" s="12"/>
      <c r="M771" s="12"/>
      <c r="N771" s="31"/>
      <c r="O771" s="12" t="s">
        <v>3337</v>
      </c>
    </row>
    <row r="772" spans="1:15" ht="12.75" x14ac:dyDescent="0.2">
      <c r="A772" s="39" t="s">
        <v>1838</v>
      </c>
      <c r="B772" s="12">
        <v>1</v>
      </c>
      <c r="C772" s="12" t="s">
        <v>2819</v>
      </c>
      <c r="D772" s="12" t="s">
        <v>154</v>
      </c>
      <c r="E772" s="16" t="s">
        <v>4</v>
      </c>
      <c r="F772" s="12" t="str">
        <f>+C$771</f>
        <v>30740K100</v>
      </c>
      <c r="G772" s="14">
        <v>4</v>
      </c>
      <c r="H772" s="14"/>
      <c r="I772" s="15"/>
      <c r="J772" s="12" t="s">
        <v>156</v>
      </c>
      <c r="K772" s="12" t="s">
        <v>22</v>
      </c>
      <c r="L772" s="12"/>
      <c r="M772" s="12"/>
      <c r="N772" s="31"/>
      <c r="O772" s="12" t="s">
        <v>3337</v>
      </c>
    </row>
    <row r="773" spans="1:15" ht="12.75" x14ac:dyDescent="0.2">
      <c r="A773" s="39" t="s">
        <v>1839</v>
      </c>
      <c r="B773" s="12">
        <v>3</v>
      </c>
      <c r="C773" s="12" t="s">
        <v>2820</v>
      </c>
      <c r="D773" s="12" t="s">
        <v>742</v>
      </c>
      <c r="E773" s="16" t="s">
        <v>4</v>
      </c>
      <c r="F773" s="12" t="str">
        <f>+C$771</f>
        <v>30740K100</v>
      </c>
      <c r="G773" s="14">
        <v>4</v>
      </c>
      <c r="H773" s="14"/>
      <c r="I773" s="15"/>
      <c r="J773" s="12" t="s">
        <v>156</v>
      </c>
      <c r="K773" s="12" t="s">
        <v>22</v>
      </c>
      <c r="L773" s="12"/>
      <c r="M773" s="12"/>
      <c r="N773" s="31"/>
      <c r="O773" s="12" t="s">
        <v>3337</v>
      </c>
    </row>
    <row r="774" spans="1:15" ht="12.75" x14ac:dyDescent="0.2">
      <c r="A774" s="39" t="s">
        <v>1840</v>
      </c>
      <c r="B774" s="12">
        <v>2</v>
      </c>
      <c r="C774" s="12" t="s">
        <v>2821</v>
      </c>
      <c r="D774" s="12" t="s">
        <v>743</v>
      </c>
      <c r="E774" s="16" t="s">
        <v>4</v>
      </c>
      <c r="F774" s="12" t="str">
        <f>+C$771</f>
        <v>30740K100</v>
      </c>
      <c r="G774" s="14">
        <v>3</v>
      </c>
      <c r="H774" s="14"/>
      <c r="I774" s="15"/>
      <c r="J774" s="12" t="s">
        <v>156</v>
      </c>
      <c r="K774" s="12" t="s">
        <v>22</v>
      </c>
      <c r="L774" s="12"/>
      <c r="M774" s="12"/>
      <c r="N774" s="31"/>
      <c r="O774" s="12" t="s">
        <v>3337</v>
      </c>
    </row>
    <row r="775" spans="1:15" ht="12.75" x14ac:dyDescent="0.2">
      <c r="A775" s="39" t="s">
        <v>1841</v>
      </c>
      <c r="B775" s="12">
        <v>9</v>
      </c>
      <c r="C775" s="12" t="s">
        <v>2822</v>
      </c>
      <c r="D775" s="12" t="s">
        <v>155</v>
      </c>
      <c r="E775" s="16" t="s">
        <v>4</v>
      </c>
      <c r="F775" s="12" t="str">
        <f>+C$771</f>
        <v>30740K100</v>
      </c>
      <c r="G775" s="14">
        <v>8</v>
      </c>
      <c r="H775" s="14"/>
      <c r="I775" s="15"/>
      <c r="J775" s="12" t="s">
        <v>156</v>
      </c>
      <c r="K775" s="12" t="s">
        <v>22</v>
      </c>
      <c r="L775" s="12"/>
      <c r="M775" s="12"/>
      <c r="N775" s="31"/>
      <c r="O775" s="12" t="s">
        <v>3337</v>
      </c>
    </row>
    <row r="776" spans="1:15" ht="12.75" x14ac:dyDescent="0.2">
      <c r="A776" s="39" t="s">
        <v>1842</v>
      </c>
      <c r="B776" s="12">
        <v>1</v>
      </c>
      <c r="C776" s="12" t="s">
        <v>2823</v>
      </c>
      <c r="D776" s="12" t="s">
        <v>744</v>
      </c>
      <c r="E776" s="17" t="s">
        <v>5</v>
      </c>
      <c r="F776" s="12" t="str">
        <f>+C$748</f>
        <v>30700K100</v>
      </c>
      <c r="G776" s="14">
        <v>322</v>
      </c>
      <c r="H776" s="14">
        <f>SUMPRODUCT(B777:B780,G777:G780)</f>
        <v>322</v>
      </c>
      <c r="I776" s="15"/>
      <c r="J776" s="12" t="s">
        <v>156</v>
      </c>
      <c r="K776" s="12" t="s">
        <v>22</v>
      </c>
      <c r="L776" s="12"/>
      <c r="M776" s="12"/>
      <c r="N776" s="31"/>
      <c r="O776" s="12" t="s">
        <v>3337</v>
      </c>
    </row>
    <row r="777" spans="1:15" ht="12.75" x14ac:dyDescent="0.2">
      <c r="A777" s="39" t="s">
        <v>1844</v>
      </c>
      <c r="B777" s="12">
        <v>1</v>
      </c>
      <c r="C777" s="12" t="s">
        <v>2824</v>
      </c>
      <c r="D777" s="12" t="s">
        <v>745</v>
      </c>
      <c r="E777" s="16" t="s">
        <v>4</v>
      </c>
      <c r="F777" s="12" t="str">
        <f>+C$776</f>
        <v>30875K100</v>
      </c>
      <c r="G777" s="14">
        <v>71</v>
      </c>
      <c r="H777" s="14"/>
      <c r="I777" s="15" t="s">
        <v>4</v>
      </c>
      <c r="J777" s="12" t="s">
        <v>156</v>
      </c>
      <c r="K777" s="12" t="s">
        <v>22</v>
      </c>
      <c r="L777" s="12"/>
      <c r="M777" s="12"/>
      <c r="N777" s="31"/>
      <c r="O777" s="12" t="s">
        <v>3337</v>
      </c>
    </row>
    <row r="778" spans="1:15" ht="12.75" x14ac:dyDescent="0.2">
      <c r="A778" s="39" t="s">
        <v>1845</v>
      </c>
      <c r="B778" s="12">
        <v>1</v>
      </c>
      <c r="C778" s="12" t="s">
        <v>2825</v>
      </c>
      <c r="D778" s="12" t="s">
        <v>157</v>
      </c>
      <c r="E778" s="16" t="s">
        <v>4</v>
      </c>
      <c r="F778" s="12" t="str">
        <f>+C$776</f>
        <v>30875K100</v>
      </c>
      <c r="G778" s="14">
        <v>82</v>
      </c>
      <c r="H778" s="14"/>
      <c r="I778" s="15" t="s">
        <v>4</v>
      </c>
      <c r="J778" s="12" t="s">
        <v>156</v>
      </c>
      <c r="K778" s="12" t="s">
        <v>22</v>
      </c>
      <c r="L778" s="12"/>
      <c r="M778" s="12"/>
      <c r="N778" s="31"/>
      <c r="O778" s="12" t="s">
        <v>3337</v>
      </c>
    </row>
    <row r="779" spans="1:15" ht="12.75" x14ac:dyDescent="0.2">
      <c r="A779" s="39" t="s">
        <v>1846</v>
      </c>
      <c r="B779" s="12">
        <v>1</v>
      </c>
      <c r="C779" s="12" t="s">
        <v>2826</v>
      </c>
      <c r="D779" s="12" t="s">
        <v>746</v>
      </c>
      <c r="E779" s="16" t="s">
        <v>4</v>
      </c>
      <c r="F779" s="12" t="str">
        <f>+C$776</f>
        <v>30875K100</v>
      </c>
      <c r="G779" s="14">
        <v>89</v>
      </c>
      <c r="H779" s="14"/>
      <c r="I779" s="15" t="s">
        <v>4</v>
      </c>
      <c r="J779" s="12" t="s">
        <v>156</v>
      </c>
      <c r="K779" s="12" t="s">
        <v>22</v>
      </c>
      <c r="L779" s="12"/>
      <c r="M779" s="12"/>
      <c r="N779" s="31"/>
      <c r="O779" s="12" t="s">
        <v>3337</v>
      </c>
    </row>
    <row r="780" spans="1:15" ht="12.75" x14ac:dyDescent="0.2">
      <c r="A780" s="39" t="s">
        <v>1847</v>
      </c>
      <c r="B780" s="12">
        <v>1</v>
      </c>
      <c r="C780" s="12" t="s">
        <v>2827</v>
      </c>
      <c r="D780" s="12" t="s">
        <v>747</v>
      </c>
      <c r="E780" s="16" t="s">
        <v>4</v>
      </c>
      <c r="F780" s="12" t="str">
        <f>+C$776</f>
        <v>30875K100</v>
      </c>
      <c r="G780" s="14">
        <v>80</v>
      </c>
      <c r="H780" s="14"/>
      <c r="I780" s="15" t="s">
        <v>4</v>
      </c>
      <c r="J780" s="12" t="s">
        <v>156</v>
      </c>
      <c r="K780" s="12" t="s">
        <v>22</v>
      </c>
      <c r="L780" s="12"/>
      <c r="M780" s="12"/>
      <c r="N780" s="31"/>
      <c r="O780" s="12" t="s">
        <v>3337</v>
      </c>
    </row>
    <row r="781" spans="1:15" ht="12.75" x14ac:dyDescent="0.2">
      <c r="A781" s="77"/>
      <c r="B781" s="34"/>
      <c r="C781" s="21"/>
      <c r="D781" s="22"/>
      <c r="E781" s="22"/>
      <c r="F781" s="22"/>
      <c r="G781" s="23"/>
      <c r="H781" s="23"/>
      <c r="I781" s="24"/>
      <c r="J781" s="22"/>
      <c r="K781" s="22" t="s">
        <v>4</v>
      </c>
      <c r="L781" s="59"/>
      <c r="N781" s="22"/>
    </row>
    <row r="782" spans="1:15" ht="12.75" x14ac:dyDescent="0.2">
      <c r="A782" s="39" t="s">
        <v>1848</v>
      </c>
      <c r="B782" s="12"/>
      <c r="C782" s="12" t="s">
        <v>2957</v>
      </c>
      <c r="D782" s="12" t="s">
        <v>1843</v>
      </c>
      <c r="E782" s="45" t="s">
        <v>45</v>
      </c>
      <c r="F782" s="12" t="s">
        <v>4</v>
      </c>
      <c r="G782" s="14">
        <v>821</v>
      </c>
      <c r="H782" s="14">
        <f>+(B783*G783)+(B784*G784)+(B797*G797)+(B808*G808)</f>
        <v>821</v>
      </c>
      <c r="I782" s="15" t="s">
        <v>4</v>
      </c>
      <c r="J782" s="12" t="s">
        <v>158</v>
      </c>
      <c r="K782" s="12" t="s">
        <v>22</v>
      </c>
      <c r="L782" s="12"/>
      <c r="M782" s="12"/>
      <c r="N782" s="31" t="s">
        <v>245</v>
      </c>
      <c r="O782" s="12" t="s">
        <v>3337</v>
      </c>
    </row>
    <row r="783" spans="1:15" ht="12.75" x14ac:dyDescent="0.2">
      <c r="A783" s="39" t="s">
        <v>1849</v>
      </c>
      <c r="B783" s="12">
        <v>1</v>
      </c>
      <c r="C783" s="12" t="s">
        <v>2797</v>
      </c>
      <c r="D783" s="12" t="s">
        <v>151</v>
      </c>
      <c r="E783" s="16" t="s">
        <v>4</v>
      </c>
      <c r="F783" s="12" t="str">
        <f>+C$782</f>
        <v>30700K400</v>
      </c>
      <c r="G783" s="14">
        <v>93</v>
      </c>
      <c r="H783" s="14"/>
      <c r="I783" s="15" t="s">
        <v>4</v>
      </c>
      <c r="J783" s="12" t="s">
        <v>158</v>
      </c>
      <c r="K783" s="12" t="s">
        <v>22</v>
      </c>
      <c r="L783" s="12"/>
      <c r="M783" s="12"/>
      <c r="N783" s="31" t="s">
        <v>245</v>
      </c>
      <c r="O783" s="12" t="s">
        <v>3337</v>
      </c>
    </row>
    <row r="784" spans="1:15" ht="12.75" x14ac:dyDescent="0.2">
      <c r="A784" s="39" t="s">
        <v>1850</v>
      </c>
      <c r="B784" s="12">
        <v>1</v>
      </c>
      <c r="C784" s="12" t="s">
        <v>2840</v>
      </c>
      <c r="D784" s="12" t="s">
        <v>724</v>
      </c>
      <c r="E784" s="17" t="s">
        <v>5</v>
      </c>
      <c r="F784" s="12" t="str">
        <f>+C$782</f>
        <v>30700K400</v>
      </c>
      <c r="G784" s="14">
        <v>222</v>
      </c>
      <c r="H784" s="14">
        <f>SUMPRODUCT(B785:B786,G785:G786)+(B791*G791)</f>
        <v>222</v>
      </c>
      <c r="I784" s="15" t="s">
        <v>4</v>
      </c>
      <c r="J784" s="12" t="s">
        <v>158</v>
      </c>
      <c r="K784" s="12" t="s">
        <v>22</v>
      </c>
      <c r="L784" s="12"/>
      <c r="M784" s="12"/>
      <c r="N784" s="31" t="s">
        <v>245</v>
      </c>
      <c r="O784" s="12" t="s">
        <v>3337</v>
      </c>
    </row>
    <row r="785" spans="1:15" ht="12.75" x14ac:dyDescent="0.2">
      <c r="A785" s="39" t="s">
        <v>1851</v>
      </c>
      <c r="B785" s="12">
        <v>1</v>
      </c>
      <c r="C785" s="12" t="s">
        <v>2799</v>
      </c>
      <c r="D785" s="12" t="s">
        <v>725</v>
      </c>
      <c r="E785" s="16" t="s">
        <v>4</v>
      </c>
      <c r="F785" s="12" t="str">
        <f>+$C$784</f>
        <v>30705K400</v>
      </c>
      <c r="G785" s="14">
        <v>57</v>
      </c>
      <c r="H785" s="14"/>
      <c r="I785" s="15"/>
      <c r="J785" s="12" t="s">
        <v>158</v>
      </c>
      <c r="K785" s="12" t="s">
        <v>22</v>
      </c>
      <c r="L785" s="12"/>
      <c r="M785" s="12"/>
      <c r="N785" s="31"/>
      <c r="O785" s="12" t="s">
        <v>3337</v>
      </c>
    </row>
    <row r="786" spans="1:15" ht="12.75" x14ac:dyDescent="0.2">
      <c r="A786" s="39" t="s">
        <v>1852</v>
      </c>
      <c r="B786" s="12">
        <v>1</v>
      </c>
      <c r="C786" s="12" t="s">
        <v>2841</v>
      </c>
      <c r="D786" s="12" t="s">
        <v>272</v>
      </c>
      <c r="E786" s="18" t="s">
        <v>39</v>
      </c>
      <c r="F786" s="12" t="str">
        <f>+$C$784</f>
        <v>30705K400</v>
      </c>
      <c r="G786" s="14">
        <v>74</v>
      </c>
      <c r="H786" s="14">
        <f>SUMPRODUCT(B787:B790,G787:G790)</f>
        <v>74</v>
      </c>
      <c r="I786" s="15" t="s">
        <v>4</v>
      </c>
      <c r="J786" s="12" t="s">
        <v>158</v>
      </c>
      <c r="K786" s="12" t="s">
        <v>22</v>
      </c>
      <c r="L786" s="12"/>
      <c r="M786" s="12"/>
      <c r="N786" s="31"/>
      <c r="O786" s="12" t="s">
        <v>3337</v>
      </c>
    </row>
    <row r="787" spans="1:15" ht="12.75" x14ac:dyDescent="0.2">
      <c r="A787" s="39" t="s">
        <v>1853</v>
      </c>
      <c r="B787" s="12">
        <v>1</v>
      </c>
      <c r="C787" s="12" t="s">
        <v>2801</v>
      </c>
      <c r="D787" s="12" t="s">
        <v>726</v>
      </c>
      <c r="E787" s="16" t="s">
        <v>4</v>
      </c>
      <c r="F787" s="12" t="str">
        <f>+$C$786</f>
        <v>30710K400</v>
      </c>
      <c r="G787" s="14">
        <v>4</v>
      </c>
      <c r="H787" s="14"/>
      <c r="I787" s="15"/>
      <c r="J787" s="12" t="s">
        <v>158</v>
      </c>
      <c r="K787" s="12" t="s">
        <v>22</v>
      </c>
      <c r="L787" s="12"/>
      <c r="M787" s="12"/>
      <c r="N787" s="31"/>
      <c r="O787" s="12" t="s">
        <v>3337</v>
      </c>
    </row>
    <row r="788" spans="1:15" ht="12.75" x14ac:dyDescent="0.2">
      <c r="A788" s="39" t="s">
        <v>1854</v>
      </c>
      <c r="B788" s="12">
        <v>2</v>
      </c>
      <c r="C788" s="12" t="s">
        <v>2802</v>
      </c>
      <c r="D788" s="12" t="s">
        <v>727</v>
      </c>
      <c r="E788" s="16" t="s">
        <v>4</v>
      </c>
      <c r="F788" s="12" t="str">
        <f>+$C$786</f>
        <v>30710K400</v>
      </c>
      <c r="G788" s="14">
        <v>10</v>
      </c>
      <c r="H788" s="14"/>
      <c r="I788" s="15"/>
      <c r="J788" s="12" t="s">
        <v>158</v>
      </c>
      <c r="K788" s="12" t="s">
        <v>22</v>
      </c>
      <c r="L788" s="12"/>
      <c r="M788" s="12"/>
      <c r="N788" s="31"/>
      <c r="O788" s="12" t="s">
        <v>3337</v>
      </c>
    </row>
    <row r="789" spans="1:15" ht="12.75" x14ac:dyDescent="0.2">
      <c r="A789" s="39" t="s">
        <v>1855</v>
      </c>
      <c r="B789" s="12">
        <v>4</v>
      </c>
      <c r="C789" s="12" t="s">
        <v>2803</v>
      </c>
      <c r="D789" s="12" t="s">
        <v>728</v>
      </c>
      <c r="E789" s="16" t="s">
        <v>4</v>
      </c>
      <c r="F789" s="12" t="str">
        <f>+$C$786</f>
        <v>30710K400</v>
      </c>
      <c r="G789" s="14">
        <v>10</v>
      </c>
      <c r="H789" s="14"/>
      <c r="I789" s="15"/>
      <c r="J789" s="12" t="s">
        <v>158</v>
      </c>
      <c r="K789" s="12" t="s">
        <v>22</v>
      </c>
      <c r="L789" s="12"/>
      <c r="M789" s="12"/>
      <c r="N789" s="31"/>
      <c r="O789" s="12" t="s">
        <v>3337</v>
      </c>
    </row>
    <row r="790" spans="1:15" ht="12.75" x14ac:dyDescent="0.2">
      <c r="A790" s="39" t="s">
        <v>1856</v>
      </c>
      <c r="B790" s="12">
        <v>1</v>
      </c>
      <c r="C790" s="12" t="s">
        <v>2804</v>
      </c>
      <c r="D790" s="12" t="s">
        <v>729</v>
      </c>
      <c r="E790" s="16" t="s">
        <v>4</v>
      </c>
      <c r="F790" s="12" t="str">
        <f>+$C$786</f>
        <v>30710K400</v>
      </c>
      <c r="G790" s="14">
        <v>10</v>
      </c>
      <c r="H790" s="14"/>
      <c r="I790" s="15"/>
      <c r="J790" s="12" t="s">
        <v>158</v>
      </c>
      <c r="K790" s="12" t="s">
        <v>22</v>
      </c>
      <c r="L790" s="12"/>
      <c r="M790" s="12"/>
      <c r="N790" s="31"/>
      <c r="O790" s="12" t="s">
        <v>3337</v>
      </c>
    </row>
    <row r="791" spans="1:15" ht="12.75" x14ac:dyDescent="0.2">
      <c r="A791" s="39" t="s">
        <v>1857</v>
      </c>
      <c r="B791" s="12">
        <v>1</v>
      </c>
      <c r="C791" s="12" t="s">
        <v>2842</v>
      </c>
      <c r="D791" s="12" t="s">
        <v>273</v>
      </c>
      <c r="E791" s="18" t="s">
        <v>39</v>
      </c>
      <c r="F791" s="12" t="str">
        <f>+$C$784</f>
        <v>30705K400</v>
      </c>
      <c r="G791" s="14">
        <v>91</v>
      </c>
      <c r="H791" s="14">
        <f>SUMPRODUCT(B792:B796,G792:G796)</f>
        <v>91</v>
      </c>
      <c r="I791" s="15" t="s">
        <v>4</v>
      </c>
      <c r="J791" s="12" t="s">
        <v>158</v>
      </c>
      <c r="K791" s="12" t="s">
        <v>22</v>
      </c>
      <c r="L791" s="12"/>
      <c r="M791" s="12"/>
      <c r="N791" s="31" t="s">
        <v>1664</v>
      </c>
      <c r="O791" s="12" t="s">
        <v>3337</v>
      </c>
    </row>
    <row r="792" spans="1:15" ht="12.75" x14ac:dyDescent="0.2">
      <c r="A792" s="39" t="s">
        <v>1858</v>
      </c>
      <c r="B792" s="12">
        <v>1</v>
      </c>
      <c r="C792" s="12" t="s">
        <v>2806</v>
      </c>
      <c r="D792" s="12" t="s">
        <v>730</v>
      </c>
      <c r="E792" s="16" t="s">
        <v>4</v>
      </c>
      <c r="F792" s="12" t="str">
        <f>+$C$791</f>
        <v>30750K400</v>
      </c>
      <c r="G792" s="14">
        <v>4</v>
      </c>
      <c r="H792" s="14"/>
      <c r="I792" s="15"/>
      <c r="J792" s="12" t="s">
        <v>158</v>
      </c>
      <c r="K792" s="12" t="s">
        <v>22</v>
      </c>
      <c r="L792" s="12"/>
      <c r="M792" s="12"/>
      <c r="N792" s="31"/>
      <c r="O792" s="12" t="s">
        <v>3337</v>
      </c>
    </row>
    <row r="793" spans="1:15" ht="12.75" x14ac:dyDescent="0.2">
      <c r="A793" s="39" t="s">
        <v>1859</v>
      </c>
      <c r="B793" s="12">
        <v>1</v>
      </c>
      <c r="C793" s="12" t="s">
        <v>2807</v>
      </c>
      <c r="D793" s="12" t="s">
        <v>731</v>
      </c>
      <c r="E793" s="16" t="s">
        <v>4</v>
      </c>
      <c r="F793" s="12" t="str">
        <f>+$C$791</f>
        <v>30750K400</v>
      </c>
      <c r="G793" s="14">
        <v>11</v>
      </c>
      <c r="H793" s="14"/>
      <c r="I793" s="15"/>
      <c r="J793" s="12" t="s">
        <v>158</v>
      </c>
      <c r="K793" s="12" t="s">
        <v>22</v>
      </c>
      <c r="L793" s="12"/>
      <c r="M793" s="12"/>
      <c r="N793" s="31"/>
      <c r="O793" s="12" t="s">
        <v>3337</v>
      </c>
    </row>
    <row r="794" spans="1:15" ht="12.75" x14ac:dyDescent="0.2">
      <c r="A794" s="39" t="s">
        <v>1860</v>
      </c>
      <c r="B794" s="12">
        <v>3</v>
      </c>
      <c r="C794" s="12" t="s">
        <v>2808</v>
      </c>
      <c r="D794" s="12" t="s">
        <v>732</v>
      </c>
      <c r="E794" s="16" t="s">
        <v>4</v>
      </c>
      <c r="F794" s="12" t="str">
        <f>+$C$791</f>
        <v>30750K400</v>
      </c>
      <c r="G794" s="14">
        <v>4</v>
      </c>
      <c r="H794" s="14"/>
      <c r="I794" s="15"/>
      <c r="J794" s="12" t="s">
        <v>158</v>
      </c>
      <c r="K794" s="12" t="s">
        <v>22</v>
      </c>
      <c r="L794" s="12"/>
      <c r="M794" s="12"/>
      <c r="N794" s="31"/>
      <c r="O794" s="12" t="s">
        <v>3337</v>
      </c>
    </row>
    <row r="795" spans="1:15" ht="12.75" x14ac:dyDescent="0.2">
      <c r="A795" s="39" t="s">
        <v>1861</v>
      </c>
      <c r="B795" s="12">
        <v>9</v>
      </c>
      <c r="C795" s="12" t="s">
        <v>2809</v>
      </c>
      <c r="D795" s="12" t="s">
        <v>733</v>
      </c>
      <c r="E795" s="16" t="s">
        <v>4</v>
      </c>
      <c r="F795" s="12" t="str">
        <f>+$C$791</f>
        <v>30750K400</v>
      </c>
      <c r="G795" s="14">
        <v>6</v>
      </c>
      <c r="H795" s="14"/>
      <c r="I795" s="15"/>
      <c r="J795" s="12" t="s">
        <v>158</v>
      </c>
      <c r="K795" s="12" t="s">
        <v>22</v>
      </c>
      <c r="L795" s="12"/>
      <c r="M795" s="12"/>
      <c r="N795" s="31"/>
      <c r="O795" s="12" t="s">
        <v>3337</v>
      </c>
    </row>
    <row r="796" spans="1:15" ht="12.75" x14ac:dyDescent="0.2">
      <c r="A796" s="39" t="s">
        <v>1862</v>
      </c>
      <c r="B796" s="12">
        <v>2</v>
      </c>
      <c r="C796" s="12" t="s">
        <v>2810</v>
      </c>
      <c r="D796" s="12" t="s">
        <v>734</v>
      </c>
      <c r="E796" s="16" t="s">
        <v>4</v>
      </c>
      <c r="F796" s="12" t="str">
        <f>+$C$791</f>
        <v>30750K400</v>
      </c>
      <c r="G796" s="14">
        <v>5</v>
      </c>
      <c r="H796" s="14"/>
      <c r="I796" s="15"/>
      <c r="J796" s="12" t="s">
        <v>158</v>
      </c>
      <c r="K796" s="12" t="s">
        <v>22</v>
      </c>
      <c r="L796" s="12"/>
      <c r="M796" s="12"/>
      <c r="N796" s="31"/>
      <c r="O796" s="12" t="s">
        <v>3337</v>
      </c>
    </row>
    <row r="797" spans="1:15" ht="12.75" x14ac:dyDescent="0.2">
      <c r="A797" s="39" t="s">
        <v>1863</v>
      </c>
      <c r="B797" s="12">
        <v>1</v>
      </c>
      <c r="C797" s="12" t="s">
        <v>2843</v>
      </c>
      <c r="D797" s="12" t="s">
        <v>735</v>
      </c>
      <c r="E797" s="17" t="s">
        <v>5</v>
      </c>
      <c r="F797" s="12" t="str">
        <f>+C$782</f>
        <v>30700K400</v>
      </c>
      <c r="G797" s="14">
        <v>184</v>
      </c>
      <c r="H797" s="14">
        <f>SUMPRODUCT(B798:B799,G798:G799)+(B803*G803)</f>
        <v>184</v>
      </c>
      <c r="I797" s="15" t="s">
        <v>4</v>
      </c>
      <c r="J797" s="12" t="s">
        <v>158</v>
      </c>
      <c r="K797" s="12" t="s">
        <v>22</v>
      </c>
      <c r="L797" s="12"/>
      <c r="M797" s="12"/>
      <c r="N797" s="31" t="s">
        <v>2592</v>
      </c>
      <c r="O797" s="12" t="s">
        <v>3337</v>
      </c>
    </row>
    <row r="798" spans="1:15" ht="12.75" x14ac:dyDescent="0.2">
      <c r="A798" s="39" t="s">
        <v>1864</v>
      </c>
      <c r="B798" s="12">
        <v>1</v>
      </c>
      <c r="C798" s="12" t="s">
        <v>2811</v>
      </c>
      <c r="D798" s="12" t="s">
        <v>736</v>
      </c>
      <c r="E798" s="16" t="s">
        <v>4</v>
      </c>
      <c r="F798" s="12" t="str">
        <f>+$C$797</f>
        <v>30715K400</v>
      </c>
      <c r="G798" s="14">
        <v>42</v>
      </c>
      <c r="H798" s="14"/>
      <c r="I798" s="15"/>
      <c r="J798" s="12" t="s">
        <v>158</v>
      </c>
      <c r="K798" s="12" t="s">
        <v>22</v>
      </c>
      <c r="L798" s="12"/>
      <c r="M798" s="12"/>
      <c r="N798" s="31"/>
      <c r="O798" s="12" t="s">
        <v>3337</v>
      </c>
    </row>
    <row r="799" spans="1:15" ht="12.75" x14ac:dyDescent="0.2">
      <c r="A799" s="39" t="s">
        <v>1865</v>
      </c>
      <c r="B799" s="12">
        <v>1</v>
      </c>
      <c r="C799" s="12" t="s">
        <v>2844</v>
      </c>
      <c r="D799" s="12" t="s">
        <v>737</v>
      </c>
      <c r="E799" s="18" t="s">
        <v>39</v>
      </c>
      <c r="F799" s="12" t="str">
        <f>+$C$797</f>
        <v>30715K400</v>
      </c>
      <c r="G799" s="14">
        <v>20</v>
      </c>
      <c r="H799" s="14">
        <f>SUMPRODUCT(B800:B802,G800:G802)</f>
        <v>20</v>
      </c>
      <c r="I799" s="15" t="s">
        <v>4</v>
      </c>
      <c r="J799" s="12" t="s">
        <v>158</v>
      </c>
      <c r="K799" s="12" t="s">
        <v>22</v>
      </c>
      <c r="L799" s="12"/>
      <c r="M799" s="12"/>
      <c r="N799" s="31" t="s">
        <v>1664</v>
      </c>
      <c r="O799" s="12" t="s">
        <v>3337</v>
      </c>
    </row>
    <row r="800" spans="1:15" ht="12.75" x14ac:dyDescent="0.2">
      <c r="A800" s="39" t="s">
        <v>1866</v>
      </c>
      <c r="B800" s="12">
        <v>1</v>
      </c>
      <c r="C800" s="12" t="s">
        <v>2813</v>
      </c>
      <c r="D800" s="12" t="s">
        <v>738</v>
      </c>
      <c r="E800" s="16" t="s">
        <v>4</v>
      </c>
      <c r="F800" s="12" t="str">
        <f>+$C$799</f>
        <v>30730K400</v>
      </c>
      <c r="G800" s="14">
        <v>4</v>
      </c>
      <c r="H800" s="14"/>
      <c r="I800" s="15"/>
      <c r="J800" s="12" t="s">
        <v>158</v>
      </c>
      <c r="K800" s="12" t="s">
        <v>22</v>
      </c>
      <c r="L800" s="12"/>
      <c r="M800" s="12"/>
      <c r="N800" s="31"/>
      <c r="O800" s="12" t="s">
        <v>3337</v>
      </c>
    </row>
    <row r="801" spans="1:15" ht="12.75" x14ac:dyDescent="0.2">
      <c r="A801" s="39" t="s">
        <v>1867</v>
      </c>
      <c r="B801" s="12">
        <v>1</v>
      </c>
      <c r="C801" s="12" t="s">
        <v>2814</v>
      </c>
      <c r="D801" s="12" t="s">
        <v>739</v>
      </c>
      <c r="E801" s="16" t="s">
        <v>4</v>
      </c>
      <c r="F801" s="12" t="str">
        <f>+$C$799</f>
        <v>30730K400</v>
      </c>
      <c r="G801" s="14">
        <v>4</v>
      </c>
      <c r="H801" s="14"/>
      <c r="I801" s="15"/>
      <c r="J801" s="12" t="s">
        <v>158</v>
      </c>
      <c r="K801" s="12" t="s">
        <v>22</v>
      </c>
      <c r="L801" s="12"/>
      <c r="M801" s="12"/>
      <c r="N801" s="31"/>
      <c r="O801" s="12" t="s">
        <v>3337</v>
      </c>
    </row>
    <row r="802" spans="1:15" ht="12.75" x14ac:dyDescent="0.2">
      <c r="A802" s="39" t="s">
        <v>1868</v>
      </c>
      <c r="B802" s="12">
        <v>3</v>
      </c>
      <c r="C802" s="12" t="s">
        <v>2815</v>
      </c>
      <c r="D802" s="12" t="s">
        <v>740</v>
      </c>
      <c r="E802" s="16" t="s">
        <v>4</v>
      </c>
      <c r="F802" s="12" t="str">
        <f>+$C$799</f>
        <v>30730K400</v>
      </c>
      <c r="G802" s="14">
        <v>4</v>
      </c>
      <c r="H802" s="14"/>
      <c r="I802" s="15"/>
      <c r="J802" s="12" t="s">
        <v>158</v>
      </c>
      <c r="K802" s="12" t="s">
        <v>22</v>
      </c>
      <c r="L802" s="12"/>
      <c r="M802" s="12"/>
      <c r="N802" s="31"/>
      <c r="O802" s="12" t="s">
        <v>3337</v>
      </c>
    </row>
    <row r="803" spans="1:15" ht="12.75" x14ac:dyDescent="0.2">
      <c r="A803" s="39" t="s">
        <v>1869</v>
      </c>
      <c r="B803" s="12">
        <v>1</v>
      </c>
      <c r="C803" s="12" t="s">
        <v>2845</v>
      </c>
      <c r="D803" s="12" t="s">
        <v>274</v>
      </c>
      <c r="E803" s="18" t="s">
        <v>39</v>
      </c>
      <c r="F803" s="12" t="str">
        <f>+$C$797</f>
        <v>30715K400</v>
      </c>
      <c r="G803" s="14">
        <v>122</v>
      </c>
      <c r="H803" s="14">
        <f>SUMPRODUCT(B804:B807,G804:G807)</f>
        <v>122</v>
      </c>
      <c r="I803" s="15" t="s">
        <v>4</v>
      </c>
      <c r="J803" s="12" t="s">
        <v>158</v>
      </c>
      <c r="K803" s="12" t="s">
        <v>22</v>
      </c>
      <c r="L803" s="12"/>
      <c r="M803" s="12"/>
      <c r="N803" s="31"/>
      <c r="O803" s="12" t="s">
        <v>3337</v>
      </c>
    </row>
    <row r="804" spans="1:15" ht="12.75" x14ac:dyDescent="0.2">
      <c r="A804" s="39" t="s">
        <v>1870</v>
      </c>
      <c r="B804" s="12">
        <v>1</v>
      </c>
      <c r="C804" s="12" t="s">
        <v>2819</v>
      </c>
      <c r="D804" s="12" t="s">
        <v>154</v>
      </c>
      <c r="E804" s="16" t="s">
        <v>4</v>
      </c>
      <c r="F804" s="12" t="str">
        <f>+$C$803</f>
        <v>30740K400</v>
      </c>
      <c r="G804" s="14">
        <v>4</v>
      </c>
      <c r="H804" s="14"/>
      <c r="I804" s="15"/>
      <c r="J804" s="12" t="s">
        <v>158</v>
      </c>
      <c r="K804" s="12" t="s">
        <v>22</v>
      </c>
      <c r="L804" s="12"/>
      <c r="M804" s="12"/>
      <c r="N804" s="31"/>
      <c r="O804" s="12" t="s">
        <v>3337</v>
      </c>
    </row>
    <row r="805" spans="1:15" ht="12.75" x14ac:dyDescent="0.2">
      <c r="A805" s="39" t="s">
        <v>1871</v>
      </c>
      <c r="B805" s="12">
        <v>4</v>
      </c>
      <c r="C805" s="12" t="s">
        <v>2820</v>
      </c>
      <c r="D805" s="12" t="s">
        <v>742</v>
      </c>
      <c r="E805" s="16" t="s">
        <v>4</v>
      </c>
      <c r="F805" s="12" t="str">
        <f>+$C$803</f>
        <v>30740K400</v>
      </c>
      <c r="G805" s="14">
        <v>4</v>
      </c>
      <c r="H805" s="14"/>
      <c r="I805" s="15"/>
      <c r="J805" s="12" t="s">
        <v>158</v>
      </c>
      <c r="K805" s="12" t="s">
        <v>22</v>
      </c>
      <c r="L805" s="12"/>
      <c r="M805" s="12"/>
      <c r="N805" s="31"/>
      <c r="O805" s="12" t="s">
        <v>3337</v>
      </c>
    </row>
    <row r="806" spans="1:15" ht="12.75" x14ac:dyDescent="0.2">
      <c r="A806" s="39" t="s">
        <v>1872</v>
      </c>
      <c r="B806" s="12">
        <v>2</v>
      </c>
      <c r="C806" s="12" t="s">
        <v>2821</v>
      </c>
      <c r="D806" s="12" t="s">
        <v>743</v>
      </c>
      <c r="E806" s="16" t="s">
        <v>4</v>
      </c>
      <c r="F806" s="12" t="str">
        <f>+$C$803</f>
        <v>30740K400</v>
      </c>
      <c r="G806" s="14">
        <v>3</v>
      </c>
      <c r="H806" s="14"/>
      <c r="I806" s="15"/>
      <c r="J806" s="12" t="s">
        <v>158</v>
      </c>
      <c r="K806" s="12" t="s">
        <v>22</v>
      </c>
      <c r="L806" s="12"/>
      <c r="M806" s="12"/>
      <c r="N806" s="31"/>
      <c r="O806" s="12" t="s">
        <v>3337</v>
      </c>
    </row>
    <row r="807" spans="1:15" ht="12.75" x14ac:dyDescent="0.2">
      <c r="A807" s="39" t="s">
        <v>1873</v>
      </c>
      <c r="B807" s="12">
        <v>12</v>
      </c>
      <c r="C807" s="12" t="s">
        <v>2822</v>
      </c>
      <c r="D807" s="12" t="s">
        <v>155</v>
      </c>
      <c r="E807" s="16" t="s">
        <v>4</v>
      </c>
      <c r="F807" s="12" t="str">
        <f>+$C$803</f>
        <v>30740K400</v>
      </c>
      <c r="G807" s="14">
        <v>8</v>
      </c>
      <c r="H807" s="14"/>
      <c r="I807" s="15"/>
      <c r="J807" s="12" t="s">
        <v>158</v>
      </c>
      <c r="K807" s="12" t="s">
        <v>22</v>
      </c>
      <c r="L807" s="12"/>
      <c r="M807" s="12"/>
      <c r="N807" s="31"/>
      <c r="O807" s="12" t="s">
        <v>3337</v>
      </c>
    </row>
    <row r="808" spans="1:15" ht="12.75" x14ac:dyDescent="0.2">
      <c r="A808" s="39" t="s">
        <v>1874</v>
      </c>
      <c r="B808" s="12">
        <v>1</v>
      </c>
      <c r="C808" s="12" t="s">
        <v>2823</v>
      </c>
      <c r="D808" s="12" t="s">
        <v>744</v>
      </c>
      <c r="E808" s="17" t="s">
        <v>5</v>
      </c>
      <c r="F808" s="12" t="str">
        <f>+C$782</f>
        <v>30700K400</v>
      </c>
      <c r="G808" s="14">
        <v>322</v>
      </c>
      <c r="H808" s="14">
        <f>SUMPRODUCT(B809:B812,G809:G812)</f>
        <v>322</v>
      </c>
      <c r="I808" s="15"/>
      <c r="J808" s="12" t="s">
        <v>158</v>
      </c>
      <c r="K808" s="12" t="s">
        <v>22</v>
      </c>
      <c r="L808" s="12"/>
      <c r="M808" s="12"/>
      <c r="N808" s="31" t="s">
        <v>245</v>
      </c>
      <c r="O808" s="12" t="s">
        <v>3337</v>
      </c>
    </row>
    <row r="809" spans="1:15" ht="12.75" x14ac:dyDescent="0.2">
      <c r="A809" s="39" t="s">
        <v>1877</v>
      </c>
      <c r="B809" s="12">
        <v>1</v>
      </c>
      <c r="C809" s="12" t="s">
        <v>2824</v>
      </c>
      <c r="D809" s="12" t="s">
        <v>745</v>
      </c>
      <c r="E809" s="16" t="s">
        <v>4</v>
      </c>
      <c r="F809" s="12" t="str">
        <f>+$C$808</f>
        <v>30875K100</v>
      </c>
      <c r="G809" s="14">
        <v>71</v>
      </c>
      <c r="H809" s="14"/>
      <c r="I809" s="15" t="s">
        <v>4</v>
      </c>
      <c r="J809" s="12" t="s">
        <v>158</v>
      </c>
      <c r="K809" s="12" t="s">
        <v>22</v>
      </c>
      <c r="L809" s="12"/>
      <c r="M809" s="12"/>
      <c r="N809" s="31"/>
      <c r="O809" s="12" t="s">
        <v>3337</v>
      </c>
    </row>
    <row r="810" spans="1:15" ht="12.75" x14ac:dyDescent="0.2">
      <c r="A810" s="39" t="s">
        <v>1878</v>
      </c>
      <c r="B810" s="12">
        <v>1</v>
      </c>
      <c r="C810" s="12" t="s">
        <v>2825</v>
      </c>
      <c r="D810" s="12" t="s">
        <v>157</v>
      </c>
      <c r="E810" s="16" t="s">
        <v>4</v>
      </c>
      <c r="F810" s="12" t="str">
        <f>+$C$808</f>
        <v>30875K100</v>
      </c>
      <c r="G810" s="14">
        <v>82</v>
      </c>
      <c r="H810" s="14"/>
      <c r="I810" s="15" t="s">
        <v>4</v>
      </c>
      <c r="J810" s="12" t="s">
        <v>158</v>
      </c>
      <c r="K810" s="12" t="s">
        <v>22</v>
      </c>
      <c r="L810" s="12"/>
      <c r="M810" s="12"/>
      <c r="N810" s="31"/>
      <c r="O810" s="12" t="s">
        <v>3337</v>
      </c>
    </row>
    <row r="811" spans="1:15" ht="12.75" x14ac:dyDescent="0.2">
      <c r="A811" s="39" t="s">
        <v>1879</v>
      </c>
      <c r="B811" s="12">
        <v>1</v>
      </c>
      <c r="C811" s="12" t="s">
        <v>2826</v>
      </c>
      <c r="D811" s="12" t="s">
        <v>746</v>
      </c>
      <c r="E811" s="16" t="s">
        <v>4</v>
      </c>
      <c r="F811" s="12" t="str">
        <f>+$C$808</f>
        <v>30875K100</v>
      </c>
      <c r="G811" s="14">
        <v>89</v>
      </c>
      <c r="H811" s="14"/>
      <c r="I811" s="15" t="s">
        <v>4</v>
      </c>
      <c r="J811" s="12" t="s">
        <v>158</v>
      </c>
      <c r="K811" s="12" t="s">
        <v>22</v>
      </c>
      <c r="L811" s="12"/>
      <c r="M811" s="12"/>
      <c r="N811" s="31"/>
      <c r="O811" s="12" t="s">
        <v>3337</v>
      </c>
    </row>
    <row r="812" spans="1:15" ht="12.75" x14ac:dyDescent="0.2">
      <c r="A812" s="39" t="s">
        <v>1880</v>
      </c>
      <c r="B812" s="12">
        <v>1</v>
      </c>
      <c r="C812" s="12" t="s">
        <v>2827</v>
      </c>
      <c r="D812" s="12" t="s">
        <v>747</v>
      </c>
      <c r="E812" s="16" t="s">
        <v>4</v>
      </c>
      <c r="F812" s="12" t="str">
        <f>+$C$808</f>
        <v>30875K100</v>
      </c>
      <c r="G812" s="14">
        <v>80</v>
      </c>
      <c r="H812" s="14"/>
      <c r="I812" s="15" t="s">
        <v>4</v>
      </c>
      <c r="J812" s="12" t="s">
        <v>158</v>
      </c>
      <c r="K812" s="12" t="s">
        <v>22</v>
      </c>
      <c r="L812" s="12"/>
      <c r="M812" s="12"/>
      <c r="N812" s="31"/>
      <c r="O812" s="12" t="s">
        <v>3337</v>
      </c>
    </row>
    <row r="813" spans="1:15" ht="12.75" x14ac:dyDescent="0.2">
      <c r="A813" s="77"/>
      <c r="B813" s="34"/>
      <c r="C813" s="21"/>
      <c r="D813" s="22"/>
      <c r="E813" s="22"/>
      <c r="F813" s="22"/>
      <c r="G813" s="23"/>
      <c r="H813" s="23"/>
      <c r="I813" s="24"/>
      <c r="J813" s="22"/>
      <c r="K813" s="22" t="s">
        <v>4</v>
      </c>
      <c r="L813" s="59"/>
      <c r="N813" s="22"/>
    </row>
    <row r="814" spans="1:15" ht="12.75" x14ac:dyDescent="0.2">
      <c r="A814" s="39" t="s">
        <v>1881</v>
      </c>
      <c r="B814" s="12"/>
      <c r="C814" s="12" t="s">
        <v>2958</v>
      </c>
      <c r="D814" s="12" t="s">
        <v>1875</v>
      </c>
      <c r="E814" s="45" t="s">
        <v>45</v>
      </c>
      <c r="F814" s="12"/>
      <c r="G814" s="57">
        <v>636</v>
      </c>
      <c r="H814" s="14">
        <f>+(B815*G815)+(B816*G816)+(B829*G829)</f>
        <v>636</v>
      </c>
      <c r="I814" s="15" t="s">
        <v>4</v>
      </c>
      <c r="J814" s="12" t="s">
        <v>1876</v>
      </c>
      <c r="K814" s="12" t="s">
        <v>22</v>
      </c>
      <c r="L814" s="12"/>
      <c r="M814" s="12">
        <v>778</v>
      </c>
      <c r="N814" s="31" t="s">
        <v>245</v>
      </c>
      <c r="O814" s="12" t="s">
        <v>3337</v>
      </c>
    </row>
    <row r="815" spans="1:15" ht="12.75" x14ac:dyDescent="0.2">
      <c r="A815" s="39" t="s">
        <v>1882</v>
      </c>
      <c r="B815" s="12">
        <v>1</v>
      </c>
      <c r="C815" s="12" t="s">
        <v>2797</v>
      </c>
      <c r="D815" s="12" t="s">
        <v>151</v>
      </c>
      <c r="E815" s="16" t="s">
        <v>4</v>
      </c>
      <c r="F815" s="12" t="str">
        <f>+C$814</f>
        <v>30700K300</v>
      </c>
      <c r="G815" s="14">
        <v>93</v>
      </c>
      <c r="H815" s="14"/>
      <c r="I815" s="15" t="s">
        <v>4</v>
      </c>
      <c r="J815" s="12" t="s">
        <v>1876</v>
      </c>
      <c r="K815" s="12" t="s">
        <v>22</v>
      </c>
      <c r="L815" s="12"/>
      <c r="M815" s="12"/>
      <c r="N815" s="31" t="s">
        <v>245</v>
      </c>
      <c r="O815" s="12" t="s">
        <v>3337</v>
      </c>
    </row>
    <row r="816" spans="1:15" ht="12.75" x14ac:dyDescent="0.2">
      <c r="A816" s="39" t="s">
        <v>1883</v>
      </c>
      <c r="B816" s="12">
        <v>1</v>
      </c>
      <c r="C816" s="12" t="s">
        <v>2942</v>
      </c>
      <c r="D816" s="12" t="s">
        <v>724</v>
      </c>
      <c r="E816" s="17" t="s">
        <v>5</v>
      </c>
      <c r="F816" s="12" t="str">
        <f>+C$814</f>
        <v>30700K300</v>
      </c>
      <c r="G816" s="14">
        <v>221</v>
      </c>
      <c r="H816" s="14">
        <f>SUMPRODUCT(B817:B818,G817:G818)+(B823*G823)</f>
        <v>221</v>
      </c>
      <c r="I816" s="15" t="s">
        <v>4</v>
      </c>
      <c r="J816" s="12" t="s">
        <v>1876</v>
      </c>
      <c r="K816" s="12" t="s">
        <v>22</v>
      </c>
      <c r="L816" s="12"/>
      <c r="M816" s="12"/>
      <c r="N816" s="31" t="s">
        <v>245</v>
      </c>
      <c r="O816" s="12" t="s">
        <v>3337</v>
      </c>
    </row>
    <row r="817" spans="1:15" ht="12.75" x14ac:dyDescent="0.2">
      <c r="A817" s="39" t="s">
        <v>1884</v>
      </c>
      <c r="B817" s="12">
        <v>1</v>
      </c>
      <c r="C817" s="12" t="s">
        <v>2799</v>
      </c>
      <c r="D817" s="12" t="s">
        <v>725</v>
      </c>
      <c r="E817" s="16" t="s">
        <v>4</v>
      </c>
      <c r="F817" s="12" t="str">
        <f>+C$816</f>
        <v>30705K300</v>
      </c>
      <c r="G817" s="14">
        <v>57</v>
      </c>
      <c r="H817" s="14"/>
      <c r="I817" s="15"/>
      <c r="J817" s="12" t="s">
        <v>1876</v>
      </c>
      <c r="K817" s="12" t="s">
        <v>22</v>
      </c>
      <c r="L817" s="12"/>
      <c r="M817" s="12"/>
      <c r="N817" s="31"/>
      <c r="O817" s="12" t="s">
        <v>3337</v>
      </c>
    </row>
    <row r="818" spans="1:15" ht="12.75" x14ac:dyDescent="0.2">
      <c r="A818" s="39" t="s">
        <v>1885</v>
      </c>
      <c r="B818" s="12">
        <v>1</v>
      </c>
      <c r="C818" s="12" t="s">
        <v>2943</v>
      </c>
      <c r="D818" s="12" t="s">
        <v>272</v>
      </c>
      <c r="E818" s="80" t="s">
        <v>39</v>
      </c>
      <c r="F818" s="12" t="str">
        <f>+C$816</f>
        <v>30705K300</v>
      </c>
      <c r="G818" s="14">
        <v>84</v>
      </c>
      <c r="H818" s="14">
        <f>SUMPRODUCT(B819:B822,G819:G822)</f>
        <v>84</v>
      </c>
      <c r="I818" s="15" t="s">
        <v>4</v>
      </c>
      <c r="J818" s="12" t="s">
        <v>1876</v>
      </c>
      <c r="K818" s="12" t="s">
        <v>22</v>
      </c>
      <c r="L818" s="12"/>
      <c r="M818" s="12"/>
      <c r="N818" s="31"/>
      <c r="O818" s="12" t="s">
        <v>3337</v>
      </c>
    </row>
    <row r="819" spans="1:15" ht="12.75" x14ac:dyDescent="0.2">
      <c r="A819" s="39" t="s">
        <v>1886</v>
      </c>
      <c r="B819" s="12">
        <v>1</v>
      </c>
      <c r="C819" s="12" t="s">
        <v>2801</v>
      </c>
      <c r="D819" s="12" t="s">
        <v>726</v>
      </c>
      <c r="E819" s="16" t="s">
        <v>4</v>
      </c>
      <c r="F819" s="12" t="str">
        <f>+C$818</f>
        <v>30710K300</v>
      </c>
      <c r="G819" s="14">
        <v>4</v>
      </c>
      <c r="H819" s="14"/>
      <c r="I819" s="15"/>
      <c r="J819" s="12" t="s">
        <v>1876</v>
      </c>
      <c r="K819" s="12" t="s">
        <v>22</v>
      </c>
      <c r="L819" s="12"/>
      <c r="M819" s="12"/>
      <c r="N819" s="31"/>
      <c r="O819" s="12" t="s">
        <v>3337</v>
      </c>
    </row>
    <row r="820" spans="1:15" ht="12.75" x14ac:dyDescent="0.2">
      <c r="A820" s="39" t="s">
        <v>1887</v>
      </c>
      <c r="B820" s="12">
        <v>4</v>
      </c>
      <c r="C820" s="12" t="s">
        <v>2802</v>
      </c>
      <c r="D820" s="12" t="s">
        <v>727</v>
      </c>
      <c r="E820" s="16" t="s">
        <v>4</v>
      </c>
      <c r="F820" s="12" t="str">
        <f>+C$818</f>
        <v>30710K300</v>
      </c>
      <c r="G820" s="14">
        <v>10</v>
      </c>
      <c r="H820" s="14"/>
      <c r="I820" s="15"/>
      <c r="J820" s="12" t="s">
        <v>1876</v>
      </c>
      <c r="K820" s="12" t="s">
        <v>22</v>
      </c>
      <c r="L820" s="12"/>
      <c r="M820" s="12"/>
      <c r="N820" s="31"/>
      <c r="O820" s="12" t="s">
        <v>3337</v>
      </c>
    </row>
    <row r="821" spans="1:15" ht="12.75" x14ac:dyDescent="0.2">
      <c r="A821" s="39" t="s">
        <v>1888</v>
      </c>
      <c r="B821" s="12">
        <v>3</v>
      </c>
      <c r="C821" s="12" t="s">
        <v>2803</v>
      </c>
      <c r="D821" s="12" t="s">
        <v>728</v>
      </c>
      <c r="E821" s="16" t="s">
        <v>4</v>
      </c>
      <c r="F821" s="12" t="str">
        <f>+C$818</f>
        <v>30710K300</v>
      </c>
      <c r="G821" s="14">
        <v>10</v>
      </c>
      <c r="H821" s="14"/>
      <c r="I821" s="15"/>
      <c r="J821" s="12" t="s">
        <v>1876</v>
      </c>
      <c r="K821" s="12" t="s">
        <v>22</v>
      </c>
      <c r="L821" s="12"/>
      <c r="M821" s="12"/>
      <c r="N821" s="31"/>
      <c r="O821" s="12" t="s">
        <v>3337</v>
      </c>
    </row>
    <row r="822" spans="1:15" ht="12.75" x14ac:dyDescent="0.2">
      <c r="A822" s="39" t="s">
        <v>1889</v>
      </c>
      <c r="B822" s="12">
        <v>1</v>
      </c>
      <c r="C822" s="12" t="s">
        <v>2804</v>
      </c>
      <c r="D822" s="12" t="s">
        <v>729</v>
      </c>
      <c r="E822" s="16" t="s">
        <v>4</v>
      </c>
      <c r="F822" s="12" t="str">
        <f>+C$818</f>
        <v>30710K300</v>
      </c>
      <c r="G822" s="14">
        <v>10</v>
      </c>
      <c r="H822" s="14"/>
      <c r="I822" s="15"/>
      <c r="J822" s="12" t="s">
        <v>1876</v>
      </c>
      <c r="K822" s="12" t="s">
        <v>22</v>
      </c>
      <c r="L822" s="12"/>
      <c r="M822" s="12"/>
      <c r="N822" s="31"/>
      <c r="O822" s="12" t="s">
        <v>3337</v>
      </c>
    </row>
    <row r="823" spans="1:15" ht="12.75" x14ac:dyDescent="0.2">
      <c r="A823" s="39" t="s">
        <v>1890</v>
      </c>
      <c r="B823" s="12">
        <v>1</v>
      </c>
      <c r="C823" s="12" t="s">
        <v>2944</v>
      </c>
      <c r="D823" s="12" t="s">
        <v>273</v>
      </c>
      <c r="E823" s="18" t="s">
        <v>39</v>
      </c>
      <c r="F823" s="12" t="str">
        <f>+C$816</f>
        <v>30705K300</v>
      </c>
      <c r="G823" s="14">
        <v>80</v>
      </c>
      <c r="H823" s="14">
        <f>SUMPRODUCT(B824:B828,G824:G828)</f>
        <v>80</v>
      </c>
      <c r="I823" s="15" t="s">
        <v>4</v>
      </c>
      <c r="J823" s="12" t="s">
        <v>1876</v>
      </c>
      <c r="K823" s="12" t="s">
        <v>22</v>
      </c>
      <c r="L823" s="12"/>
      <c r="M823" s="12"/>
      <c r="N823" s="31"/>
      <c r="O823" s="12" t="s">
        <v>3337</v>
      </c>
    </row>
    <row r="824" spans="1:15" ht="12.75" x14ac:dyDescent="0.2">
      <c r="A824" s="39" t="s">
        <v>1891</v>
      </c>
      <c r="B824" s="12">
        <v>1</v>
      </c>
      <c r="C824" s="12" t="s">
        <v>2806</v>
      </c>
      <c r="D824" s="12" t="s">
        <v>730</v>
      </c>
      <c r="E824" s="16" t="s">
        <v>4</v>
      </c>
      <c r="F824" s="12" t="str">
        <f>+C$823</f>
        <v>30750K300</v>
      </c>
      <c r="G824" s="14">
        <v>4</v>
      </c>
      <c r="H824" s="14"/>
      <c r="I824" s="15"/>
      <c r="J824" s="12" t="s">
        <v>1876</v>
      </c>
      <c r="K824" s="12" t="s">
        <v>22</v>
      </c>
      <c r="L824" s="12"/>
      <c r="M824" s="12"/>
      <c r="N824" s="31"/>
      <c r="O824" s="12" t="s">
        <v>3337</v>
      </c>
    </row>
    <row r="825" spans="1:15" ht="12.75" x14ac:dyDescent="0.2">
      <c r="A825" s="39" t="s">
        <v>1892</v>
      </c>
      <c r="B825" s="12">
        <v>1</v>
      </c>
      <c r="C825" s="12" t="s">
        <v>2807</v>
      </c>
      <c r="D825" s="12" t="s">
        <v>731</v>
      </c>
      <c r="E825" s="16" t="s">
        <v>4</v>
      </c>
      <c r="F825" s="12" t="str">
        <f>+C$823</f>
        <v>30750K300</v>
      </c>
      <c r="G825" s="14">
        <v>11</v>
      </c>
      <c r="H825" s="14"/>
      <c r="I825" s="15"/>
      <c r="J825" s="12" t="s">
        <v>1876</v>
      </c>
      <c r="K825" s="12" t="s">
        <v>22</v>
      </c>
      <c r="L825" s="12"/>
      <c r="M825" s="12"/>
      <c r="N825" s="31"/>
      <c r="O825" s="12" t="s">
        <v>3337</v>
      </c>
    </row>
    <row r="826" spans="1:15" ht="12.75" x14ac:dyDescent="0.2">
      <c r="A826" s="39" t="s">
        <v>1893</v>
      </c>
      <c r="B826" s="12">
        <v>2</v>
      </c>
      <c r="C826" s="12" t="s">
        <v>2808</v>
      </c>
      <c r="D826" s="12" t="s">
        <v>732</v>
      </c>
      <c r="E826" s="16" t="s">
        <v>4</v>
      </c>
      <c r="F826" s="12" t="str">
        <f>+C$823</f>
        <v>30750K300</v>
      </c>
      <c r="G826" s="14">
        <v>4</v>
      </c>
      <c r="H826" s="14"/>
      <c r="I826" s="15"/>
      <c r="J826" s="12" t="s">
        <v>1876</v>
      </c>
      <c r="K826" s="12" t="s">
        <v>22</v>
      </c>
      <c r="L826" s="12"/>
      <c r="M826" s="12"/>
      <c r="N826" s="31"/>
      <c r="O826" s="12" t="s">
        <v>3337</v>
      </c>
    </row>
    <row r="827" spans="1:15" ht="12.75" x14ac:dyDescent="0.2">
      <c r="A827" s="39" t="s">
        <v>1894</v>
      </c>
      <c r="B827" s="12">
        <v>7</v>
      </c>
      <c r="C827" s="12" t="s">
        <v>2809</v>
      </c>
      <c r="D827" s="12" t="s">
        <v>733</v>
      </c>
      <c r="E827" s="16" t="s">
        <v>4</v>
      </c>
      <c r="F827" s="12" t="str">
        <f>+C$823</f>
        <v>30750K300</v>
      </c>
      <c r="G827" s="14">
        <v>6</v>
      </c>
      <c r="H827" s="14"/>
      <c r="I827" s="15"/>
      <c r="J827" s="12" t="s">
        <v>1876</v>
      </c>
      <c r="K827" s="12" t="s">
        <v>22</v>
      </c>
      <c r="L827" s="12"/>
      <c r="M827" s="12"/>
      <c r="N827" s="31"/>
      <c r="O827" s="12" t="s">
        <v>3337</v>
      </c>
    </row>
    <row r="828" spans="1:15" ht="12.75" x14ac:dyDescent="0.2">
      <c r="A828" s="39" t="s">
        <v>1895</v>
      </c>
      <c r="B828" s="12">
        <v>3</v>
      </c>
      <c r="C828" s="12" t="s">
        <v>2810</v>
      </c>
      <c r="D828" s="12" t="s">
        <v>734</v>
      </c>
      <c r="E828" s="16" t="s">
        <v>4</v>
      </c>
      <c r="F828" s="12" t="str">
        <f>+C$823</f>
        <v>30750K300</v>
      </c>
      <c r="G828" s="14">
        <v>5</v>
      </c>
      <c r="H828" s="14"/>
      <c r="I828" s="15"/>
      <c r="J828" s="12" t="s">
        <v>1876</v>
      </c>
      <c r="K828" s="12" t="s">
        <v>22</v>
      </c>
      <c r="L828" s="12"/>
      <c r="M828" s="12"/>
      <c r="N828" s="31"/>
      <c r="O828" s="12" t="s">
        <v>3337</v>
      </c>
    </row>
    <row r="829" spans="1:15" ht="12.75" x14ac:dyDescent="0.2">
      <c r="A829" s="39" t="s">
        <v>1896</v>
      </c>
      <c r="B829" s="12">
        <v>1</v>
      </c>
      <c r="C829" s="12" t="s">
        <v>2823</v>
      </c>
      <c r="D829" s="12" t="s">
        <v>744</v>
      </c>
      <c r="E829" s="17" t="s">
        <v>5</v>
      </c>
      <c r="F829" s="12" t="str">
        <f>+C$814</f>
        <v>30700K300</v>
      </c>
      <c r="G829" s="14">
        <v>322</v>
      </c>
      <c r="H829" s="14">
        <f>SUMPRODUCT(B830:B833,G830:G833)</f>
        <v>322</v>
      </c>
      <c r="I829" s="15"/>
      <c r="J829" s="12" t="s">
        <v>1876</v>
      </c>
      <c r="K829" s="12" t="s">
        <v>22</v>
      </c>
      <c r="L829" s="12"/>
      <c r="M829" s="12"/>
      <c r="N829" s="31" t="s">
        <v>245</v>
      </c>
      <c r="O829" s="12" t="s">
        <v>3337</v>
      </c>
    </row>
    <row r="830" spans="1:15" ht="12.75" x14ac:dyDescent="0.2">
      <c r="A830" s="39" t="s">
        <v>1897</v>
      </c>
      <c r="B830" s="12">
        <v>1</v>
      </c>
      <c r="C830" s="12" t="s">
        <v>2824</v>
      </c>
      <c r="D830" s="12" t="s">
        <v>745</v>
      </c>
      <c r="E830" s="16" t="s">
        <v>4</v>
      </c>
      <c r="F830" s="12" t="str">
        <f>+C$829</f>
        <v>30875K100</v>
      </c>
      <c r="G830" s="14">
        <v>71</v>
      </c>
      <c r="H830" s="14"/>
      <c r="I830" s="15" t="s">
        <v>4</v>
      </c>
      <c r="J830" s="12" t="s">
        <v>1876</v>
      </c>
      <c r="K830" s="12" t="s">
        <v>22</v>
      </c>
      <c r="L830" s="12"/>
      <c r="M830" s="12"/>
      <c r="N830" s="31"/>
      <c r="O830" s="12" t="s">
        <v>3337</v>
      </c>
    </row>
    <row r="831" spans="1:15" ht="12.75" x14ac:dyDescent="0.2">
      <c r="A831" s="39" t="s">
        <v>1898</v>
      </c>
      <c r="B831" s="12">
        <v>1</v>
      </c>
      <c r="C831" s="12" t="s">
        <v>2825</v>
      </c>
      <c r="D831" s="12" t="s">
        <v>157</v>
      </c>
      <c r="E831" s="16" t="s">
        <v>4</v>
      </c>
      <c r="F831" s="12" t="str">
        <f>+C$829</f>
        <v>30875K100</v>
      </c>
      <c r="G831" s="14">
        <v>82</v>
      </c>
      <c r="H831" s="14"/>
      <c r="I831" s="15" t="s">
        <v>4</v>
      </c>
      <c r="J831" s="12" t="s">
        <v>1876</v>
      </c>
      <c r="K831" s="12" t="s">
        <v>22</v>
      </c>
      <c r="L831" s="12"/>
      <c r="M831" s="12"/>
      <c r="N831" s="31"/>
      <c r="O831" s="12" t="s">
        <v>3337</v>
      </c>
    </row>
    <row r="832" spans="1:15" ht="12.75" x14ac:dyDescent="0.2">
      <c r="A832" s="39" t="s">
        <v>1899</v>
      </c>
      <c r="B832" s="12">
        <v>1</v>
      </c>
      <c r="C832" s="12" t="s">
        <v>2826</v>
      </c>
      <c r="D832" s="12" t="s">
        <v>746</v>
      </c>
      <c r="E832" s="16" t="s">
        <v>4</v>
      </c>
      <c r="F832" s="12" t="str">
        <f>+C$829</f>
        <v>30875K100</v>
      </c>
      <c r="G832" s="14">
        <v>89</v>
      </c>
      <c r="H832" s="14"/>
      <c r="I832" s="15" t="s">
        <v>4</v>
      </c>
      <c r="J832" s="12" t="s">
        <v>1876</v>
      </c>
      <c r="K832" s="12" t="s">
        <v>22</v>
      </c>
      <c r="L832" s="12"/>
      <c r="M832" s="12"/>
      <c r="N832" s="31"/>
      <c r="O832" s="12" t="s">
        <v>3337</v>
      </c>
    </row>
    <row r="833" spans="1:15" ht="12.75" x14ac:dyDescent="0.2">
      <c r="A833" s="39" t="s">
        <v>1900</v>
      </c>
      <c r="B833" s="12">
        <v>1</v>
      </c>
      <c r="C833" s="12" t="s">
        <v>2827</v>
      </c>
      <c r="D833" s="12" t="s">
        <v>747</v>
      </c>
      <c r="E833" s="16" t="s">
        <v>4</v>
      </c>
      <c r="F833" s="12" t="str">
        <f>+C$829</f>
        <v>30875K100</v>
      </c>
      <c r="G833" s="14">
        <v>80</v>
      </c>
      <c r="H833" s="14"/>
      <c r="I833" s="15" t="s">
        <v>4</v>
      </c>
      <c r="J833" s="12" t="s">
        <v>1876</v>
      </c>
      <c r="K833" s="12" t="s">
        <v>22</v>
      </c>
      <c r="L833" s="12"/>
      <c r="M833" s="12"/>
      <c r="N833" s="31"/>
      <c r="O833" s="12" t="s">
        <v>3337</v>
      </c>
    </row>
    <row r="834" spans="1:15" ht="12.75" x14ac:dyDescent="0.2">
      <c r="A834" s="77"/>
      <c r="B834" s="34"/>
      <c r="C834" s="21"/>
      <c r="D834" s="22"/>
      <c r="E834" s="22"/>
      <c r="F834" s="22"/>
      <c r="G834" s="23"/>
      <c r="H834" s="23"/>
      <c r="I834" s="24"/>
      <c r="J834" s="22"/>
      <c r="K834" s="22" t="s">
        <v>4</v>
      </c>
      <c r="L834" s="59"/>
      <c r="N834" s="22"/>
    </row>
    <row r="835" spans="1:15" ht="12.75" x14ac:dyDescent="0.2">
      <c r="A835" s="39" t="s">
        <v>1901</v>
      </c>
      <c r="B835" s="12">
        <v>1</v>
      </c>
      <c r="C835" s="12" t="s">
        <v>2959</v>
      </c>
      <c r="D835" s="12" t="s">
        <v>1953</v>
      </c>
      <c r="E835" s="45" t="s">
        <v>45</v>
      </c>
      <c r="F835" s="12" t="s">
        <v>4</v>
      </c>
      <c r="G835" s="14">
        <v>871</v>
      </c>
      <c r="H835" s="14">
        <f>+(B836*G836)+(B837*G837)+(B850*G850)+(B862*G862)</f>
        <v>871</v>
      </c>
      <c r="I835" s="15" t="s">
        <v>4</v>
      </c>
      <c r="J835" s="12" t="s">
        <v>1954</v>
      </c>
      <c r="K835" s="12" t="s">
        <v>22</v>
      </c>
      <c r="L835" s="12"/>
      <c r="M835" s="12"/>
      <c r="N835" s="31" t="s">
        <v>245</v>
      </c>
      <c r="O835" s="12" t="s">
        <v>3337</v>
      </c>
    </row>
    <row r="836" spans="1:15" ht="12.75" x14ac:dyDescent="0.2">
      <c r="A836" s="39" t="s">
        <v>1902</v>
      </c>
      <c r="B836" s="12">
        <v>1</v>
      </c>
      <c r="C836" s="12" t="s">
        <v>2797</v>
      </c>
      <c r="D836" s="12" t="s">
        <v>151</v>
      </c>
      <c r="E836" s="16" t="s">
        <v>4</v>
      </c>
      <c r="F836" s="12" t="str">
        <f>+C$835</f>
        <v>30700K500</v>
      </c>
      <c r="G836" s="14">
        <v>93</v>
      </c>
      <c r="H836" s="14"/>
      <c r="I836" s="15" t="s">
        <v>4</v>
      </c>
      <c r="J836" s="12" t="s">
        <v>1954</v>
      </c>
      <c r="K836" s="12" t="s">
        <v>22</v>
      </c>
      <c r="L836" s="12"/>
      <c r="M836" s="12"/>
      <c r="N836" s="31" t="s">
        <v>245</v>
      </c>
      <c r="O836" s="12" t="s">
        <v>3337</v>
      </c>
    </row>
    <row r="837" spans="1:15" ht="12.75" x14ac:dyDescent="0.2">
      <c r="A837" s="39" t="s">
        <v>1903</v>
      </c>
      <c r="B837" s="12">
        <v>1</v>
      </c>
      <c r="C837" s="12" t="s">
        <v>2846</v>
      </c>
      <c r="D837" s="12" t="s">
        <v>724</v>
      </c>
      <c r="E837" s="17" t="s">
        <v>5</v>
      </c>
      <c r="F837" s="12" t="str">
        <f>+C$835</f>
        <v>30700K500</v>
      </c>
      <c r="G837" s="14">
        <v>228</v>
      </c>
      <c r="H837" s="14">
        <f>SUMPRODUCT(B838:B839,G838:G839)+(B844*G844)</f>
        <v>228</v>
      </c>
      <c r="I837" s="15" t="s">
        <v>4</v>
      </c>
      <c r="J837" s="12" t="s">
        <v>1954</v>
      </c>
      <c r="K837" s="12" t="s">
        <v>22</v>
      </c>
      <c r="L837" s="12"/>
      <c r="M837" s="12"/>
      <c r="N837" s="31"/>
      <c r="O837" s="12" t="s">
        <v>3337</v>
      </c>
    </row>
    <row r="838" spans="1:15" ht="12.75" x14ac:dyDescent="0.2">
      <c r="A838" s="39" t="s">
        <v>1904</v>
      </c>
      <c r="B838" s="12">
        <v>1</v>
      </c>
      <c r="C838" s="12" t="s">
        <v>2799</v>
      </c>
      <c r="D838" s="12" t="s">
        <v>725</v>
      </c>
      <c r="E838" s="16" t="s">
        <v>4</v>
      </c>
      <c r="F838" s="12" t="str">
        <f>+C$837</f>
        <v>30705K500</v>
      </c>
      <c r="G838" s="14">
        <v>57</v>
      </c>
      <c r="H838" s="14"/>
      <c r="I838" s="15"/>
      <c r="J838" s="12" t="s">
        <v>1954</v>
      </c>
      <c r="K838" s="12" t="s">
        <v>22</v>
      </c>
      <c r="L838" s="12"/>
      <c r="M838" s="12"/>
      <c r="N838" s="31"/>
      <c r="O838" s="12" t="s">
        <v>3337</v>
      </c>
    </row>
    <row r="839" spans="1:15" ht="12.75" x14ac:dyDescent="0.2">
      <c r="A839" s="39" t="s">
        <v>1905</v>
      </c>
      <c r="B839" s="12">
        <v>1</v>
      </c>
      <c r="C839" s="12" t="s">
        <v>2847</v>
      </c>
      <c r="D839" s="12" t="s">
        <v>272</v>
      </c>
      <c r="E839" s="18" t="s">
        <v>39</v>
      </c>
      <c r="F839" s="12" t="str">
        <f>+C$837</f>
        <v>30705K500</v>
      </c>
      <c r="G839" s="14">
        <v>74</v>
      </c>
      <c r="H839" s="14">
        <f>SUMPRODUCT(B840:B843,G840:G843)</f>
        <v>74</v>
      </c>
      <c r="I839" s="15" t="s">
        <v>4</v>
      </c>
      <c r="J839" s="12" t="s">
        <v>1954</v>
      </c>
      <c r="K839" s="12" t="s">
        <v>22</v>
      </c>
      <c r="L839" s="12"/>
      <c r="M839" s="12"/>
      <c r="N839" s="31"/>
      <c r="O839" s="12" t="s">
        <v>3337</v>
      </c>
    </row>
    <row r="840" spans="1:15" ht="12.75" x14ac:dyDescent="0.2">
      <c r="A840" s="39" t="s">
        <v>1906</v>
      </c>
      <c r="B840" s="12">
        <v>1</v>
      </c>
      <c r="C840" s="12" t="s">
        <v>2801</v>
      </c>
      <c r="D840" s="12" t="s">
        <v>726</v>
      </c>
      <c r="E840" s="16" t="s">
        <v>4</v>
      </c>
      <c r="F840" s="12" t="str">
        <f>+C$839</f>
        <v>30710K500</v>
      </c>
      <c r="G840" s="14">
        <v>4</v>
      </c>
      <c r="H840" s="14"/>
      <c r="I840" s="15"/>
      <c r="J840" s="12" t="s">
        <v>1954</v>
      </c>
      <c r="K840" s="12" t="s">
        <v>22</v>
      </c>
      <c r="L840" s="12"/>
      <c r="M840" s="12"/>
      <c r="N840" s="31"/>
      <c r="O840" s="12" t="s">
        <v>3337</v>
      </c>
    </row>
    <row r="841" spans="1:15" ht="12.75" x14ac:dyDescent="0.2">
      <c r="A841" s="39" t="s">
        <v>1907</v>
      </c>
      <c r="B841" s="12">
        <v>3</v>
      </c>
      <c r="C841" s="12" t="s">
        <v>2802</v>
      </c>
      <c r="D841" s="12" t="s">
        <v>727</v>
      </c>
      <c r="E841" s="16" t="s">
        <v>4</v>
      </c>
      <c r="F841" s="12" t="str">
        <f>+C$839</f>
        <v>30710K500</v>
      </c>
      <c r="G841" s="14">
        <v>10</v>
      </c>
      <c r="H841" s="14"/>
      <c r="I841" s="15"/>
      <c r="J841" s="12" t="s">
        <v>1954</v>
      </c>
      <c r="K841" s="12" t="s">
        <v>22</v>
      </c>
      <c r="L841" s="12"/>
      <c r="M841" s="12"/>
      <c r="N841" s="31"/>
      <c r="O841" s="12" t="s">
        <v>3337</v>
      </c>
    </row>
    <row r="842" spans="1:15" ht="12.75" x14ac:dyDescent="0.2">
      <c r="A842" s="39" t="s">
        <v>1908</v>
      </c>
      <c r="B842" s="12">
        <v>2</v>
      </c>
      <c r="C842" s="12" t="s">
        <v>2803</v>
      </c>
      <c r="D842" s="12" t="s">
        <v>728</v>
      </c>
      <c r="E842" s="16" t="s">
        <v>4</v>
      </c>
      <c r="F842" s="12" t="str">
        <f>+C$839</f>
        <v>30710K500</v>
      </c>
      <c r="G842" s="14">
        <v>10</v>
      </c>
      <c r="H842" s="14"/>
      <c r="I842" s="15"/>
      <c r="J842" s="12" t="s">
        <v>1954</v>
      </c>
      <c r="K842" s="12" t="s">
        <v>22</v>
      </c>
      <c r="L842" s="12"/>
      <c r="M842" s="12"/>
      <c r="N842" s="31"/>
      <c r="O842" s="12" t="s">
        <v>3337</v>
      </c>
    </row>
    <row r="843" spans="1:15" ht="12.75" x14ac:dyDescent="0.2">
      <c r="A843" s="39" t="s">
        <v>1909</v>
      </c>
      <c r="B843" s="12">
        <v>2</v>
      </c>
      <c r="C843" s="12" t="s">
        <v>2804</v>
      </c>
      <c r="D843" s="12" t="s">
        <v>729</v>
      </c>
      <c r="E843" s="16" t="s">
        <v>4</v>
      </c>
      <c r="F843" s="12" t="str">
        <f>+C$839</f>
        <v>30710K500</v>
      </c>
      <c r="G843" s="14">
        <v>10</v>
      </c>
      <c r="H843" s="14"/>
      <c r="I843" s="15"/>
      <c r="J843" s="12" t="s">
        <v>1954</v>
      </c>
      <c r="K843" s="12" t="s">
        <v>22</v>
      </c>
      <c r="L843" s="12"/>
      <c r="M843" s="12"/>
      <c r="N843" s="31"/>
      <c r="O843" s="12" t="s">
        <v>3337</v>
      </c>
    </row>
    <row r="844" spans="1:15" ht="12.75" x14ac:dyDescent="0.2">
      <c r="A844" s="39" t="s">
        <v>1910</v>
      </c>
      <c r="B844" s="12">
        <v>1</v>
      </c>
      <c r="C844" s="12" t="s">
        <v>2848</v>
      </c>
      <c r="D844" s="12" t="s">
        <v>273</v>
      </c>
      <c r="E844" s="18" t="s">
        <v>39</v>
      </c>
      <c r="F844" s="12" t="str">
        <f>+C$837</f>
        <v>30705K500</v>
      </c>
      <c r="G844" s="14">
        <v>97</v>
      </c>
      <c r="H844" s="14">
        <f>SUMPRODUCT(B845:B849,G845:G849)</f>
        <v>97</v>
      </c>
      <c r="I844" s="15" t="s">
        <v>4</v>
      </c>
      <c r="J844" s="12" t="s">
        <v>1954</v>
      </c>
      <c r="K844" s="12" t="s">
        <v>22</v>
      </c>
      <c r="L844" s="12"/>
      <c r="M844" s="12"/>
      <c r="N844" s="31"/>
      <c r="O844" s="12" t="s">
        <v>3337</v>
      </c>
    </row>
    <row r="845" spans="1:15" ht="12.75" x14ac:dyDescent="0.2">
      <c r="A845" s="39" t="s">
        <v>1911</v>
      </c>
      <c r="B845" s="12">
        <v>1</v>
      </c>
      <c r="C845" s="12" t="s">
        <v>2806</v>
      </c>
      <c r="D845" s="12" t="s">
        <v>730</v>
      </c>
      <c r="E845" s="16" t="s">
        <v>4</v>
      </c>
      <c r="F845" s="12" t="str">
        <f>+C$844</f>
        <v>30750K500</v>
      </c>
      <c r="G845" s="14">
        <v>4</v>
      </c>
      <c r="H845" s="14"/>
      <c r="I845" s="15"/>
      <c r="J845" s="12" t="s">
        <v>1954</v>
      </c>
      <c r="K845" s="12" t="s">
        <v>22</v>
      </c>
      <c r="L845" s="12"/>
      <c r="M845" s="12"/>
      <c r="N845" s="31"/>
      <c r="O845" s="12" t="s">
        <v>3337</v>
      </c>
    </row>
    <row r="846" spans="1:15" ht="12.75" x14ac:dyDescent="0.2">
      <c r="A846" s="39" t="s">
        <v>1912</v>
      </c>
      <c r="B846" s="12">
        <v>1</v>
      </c>
      <c r="C846" s="12" t="s">
        <v>2807</v>
      </c>
      <c r="D846" s="12" t="s">
        <v>731</v>
      </c>
      <c r="E846" s="16" t="s">
        <v>4</v>
      </c>
      <c r="F846" s="12" t="str">
        <f>+C$844</f>
        <v>30750K500</v>
      </c>
      <c r="G846" s="14">
        <v>11</v>
      </c>
      <c r="H846" s="14"/>
      <c r="I846" s="15"/>
      <c r="J846" s="12" t="s">
        <v>1954</v>
      </c>
      <c r="K846" s="12" t="s">
        <v>22</v>
      </c>
      <c r="L846" s="12"/>
      <c r="M846" s="12"/>
      <c r="N846" s="31"/>
      <c r="O846" s="12" t="s">
        <v>3337</v>
      </c>
    </row>
    <row r="847" spans="1:15" ht="12.75" x14ac:dyDescent="0.2">
      <c r="A847" s="39" t="s">
        <v>1913</v>
      </c>
      <c r="B847" s="12">
        <v>3</v>
      </c>
      <c r="C847" s="12" t="s">
        <v>2808</v>
      </c>
      <c r="D847" s="12" t="s">
        <v>732</v>
      </c>
      <c r="E847" s="16" t="s">
        <v>4</v>
      </c>
      <c r="F847" s="12" t="str">
        <f>+C$844</f>
        <v>30750K500</v>
      </c>
      <c r="G847" s="14">
        <v>4</v>
      </c>
      <c r="H847" s="14"/>
      <c r="I847" s="15"/>
      <c r="J847" s="12" t="s">
        <v>1954</v>
      </c>
      <c r="K847" s="12" t="s">
        <v>22</v>
      </c>
      <c r="L847" s="12"/>
      <c r="M847" s="12"/>
      <c r="N847" s="31"/>
      <c r="O847" s="12" t="s">
        <v>3337</v>
      </c>
    </row>
    <row r="848" spans="1:15" ht="12.75" x14ac:dyDescent="0.2">
      <c r="A848" s="39" t="s">
        <v>1914</v>
      </c>
      <c r="B848" s="12">
        <v>10</v>
      </c>
      <c r="C848" s="12" t="s">
        <v>2809</v>
      </c>
      <c r="D848" s="12" t="s">
        <v>733</v>
      </c>
      <c r="E848" s="16" t="s">
        <v>4</v>
      </c>
      <c r="F848" s="12" t="str">
        <f>+C$844</f>
        <v>30750K500</v>
      </c>
      <c r="G848" s="14">
        <v>6</v>
      </c>
      <c r="H848" s="14"/>
      <c r="I848" s="15"/>
      <c r="J848" s="12" t="s">
        <v>1954</v>
      </c>
      <c r="K848" s="12" t="s">
        <v>22</v>
      </c>
      <c r="L848" s="12"/>
      <c r="M848" s="12"/>
      <c r="N848" s="31"/>
      <c r="O848" s="12" t="s">
        <v>3337</v>
      </c>
    </row>
    <row r="849" spans="1:15" ht="12.75" x14ac:dyDescent="0.2">
      <c r="A849" s="39" t="s">
        <v>1915</v>
      </c>
      <c r="B849" s="12">
        <v>2</v>
      </c>
      <c r="C849" s="12" t="s">
        <v>2810</v>
      </c>
      <c r="D849" s="12" t="s">
        <v>734</v>
      </c>
      <c r="E849" s="16" t="s">
        <v>4</v>
      </c>
      <c r="F849" s="12" t="str">
        <f>+C$844</f>
        <v>30750K500</v>
      </c>
      <c r="G849" s="14">
        <v>5</v>
      </c>
      <c r="H849" s="14"/>
      <c r="I849" s="15"/>
      <c r="J849" s="12" t="s">
        <v>1954</v>
      </c>
      <c r="K849" s="12" t="s">
        <v>22</v>
      </c>
      <c r="L849" s="12"/>
      <c r="M849" s="12"/>
      <c r="N849" s="31"/>
      <c r="O849" s="12" t="s">
        <v>3337</v>
      </c>
    </row>
    <row r="850" spans="1:15" ht="12.75" x14ac:dyDescent="0.2">
      <c r="A850" s="39" t="s">
        <v>1916</v>
      </c>
      <c r="B850" s="12">
        <v>1</v>
      </c>
      <c r="C850" s="12" t="s">
        <v>2849</v>
      </c>
      <c r="D850" s="12" t="s">
        <v>735</v>
      </c>
      <c r="E850" s="17" t="s">
        <v>5</v>
      </c>
      <c r="F850" s="12" t="str">
        <f>+C$835</f>
        <v>30700K500</v>
      </c>
      <c r="G850" s="14">
        <v>228</v>
      </c>
      <c r="H850" s="14">
        <f>SUMPRODUCT(B851:B852,G851:G852)+(B857*G857)</f>
        <v>228</v>
      </c>
      <c r="I850" s="15" t="s">
        <v>4</v>
      </c>
      <c r="J850" s="12" t="s">
        <v>1954</v>
      </c>
      <c r="K850" s="12" t="s">
        <v>22</v>
      </c>
      <c r="L850" s="12"/>
      <c r="M850" s="12"/>
      <c r="N850" s="31" t="s">
        <v>245</v>
      </c>
      <c r="O850" s="12" t="s">
        <v>3337</v>
      </c>
    </row>
    <row r="851" spans="1:15" ht="12.75" x14ac:dyDescent="0.2">
      <c r="A851" s="39" t="s">
        <v>1917</v>
      </c>
      <c r="B851" s="12">
        <v>1</v>
      </c>
      <c r="C851" s="12" t="s">
        <v>2811</v>
      </c>
      <c r="D851" s="12" t="s">
        <v>736</v>
      </c>
      <c r="E851" s="16" t="s">
        <v>4</v>
      </c>
      <c r="F851" s="12" t="str">
        <f>+C$850</f>
        <v>30715K500</v>
      </c>
      <c r="G851" s="14">
        <v>42</v>
      </c>
      <c r="H851" s="14"/>
      <c r="I851" s="15"/>
      <c r="J851" s="12" t="s">
        <v>1954</v>
      </c>
      <c r="K851" s="12" t="s">
        <v>22</v>
      </c>
      <c r="L851" s="12"/>
      <c r="M851" s="12"/>
      <c r="N851" s="31"/>
      <c r="O851" s="12" t="s">
        <v>3337</v>
      </c>
    </row>
    <row r="852" spans="1:15" ht="12.75" x14ac:dyDescent="0.2">
      <c r="A852" s="39" t="s">
        <v>1918</v>
      </c>
      <c r="B852" s="12">
        <v>1</v>
      </c>
      <c r="C852" s="12" t="s">
        <v>2850</v>
      </c>
      <c r="D852" s="12" t="s">
        <v>737</v>
      </c>
      <c r="E852" s="18" t="s">
        <v>39</v>
      </c>
      <c r="F852" s="12" t="str">
        <f>+C$850</f>
        <v>30715K500</v>
      </c>
      <c r="G852" s="14">
        <v>92</v>
      </c>
      <c r="H852" s="14">
        <f>SUMPRODUCT(B853:B856,G853:G856)</f>
        <v>92</v>
      </c>
      <c r="I852" s="15" t="s">
        <v>4</v>
      </c>
      <c r="J852" s="12" t="s">
        <v>1954</v>
      </c>
      <c r="K852" s="12" t="s">
        <v>22</v>
      </c>
      <c r="L852" s="12"/>
      <c r="M852" s="12"/>
      <c r="N852" s="31"/>
      <c r="O852" s="12" t="s">
        <v>3337</v>
      </c>
    </row>
    <row r="853" spans="1:15" ht="12.75" x14ac:dyDescent="0.2">
      <c r="A853" s="39" t="s">
        <v>1919</v>
      </c>
      <c r="B853" s="12">
        <v>1</v>
      </c>
      <c r="C853" s="12" t="s">
        <v>2813</v>
      </c>
      <c r="D853" s="12" t="s">
        <v>738</v>
      </c>
      <c r="E853" s="16" t="s">
        <v>4</v>
      </c>
      <c r="F853" s="12" t="str">
        <f>+C$852</f>
        <v>30730K500</v>
      </c>
      <c r="G853" s="14">
        <v>4</v>
      </c>
      <c r="H853" s="14"/>
      <c r="I853" s="15"/>
      <c r="J853" s="12" t="s">
        <v>1954</v>
      </c>
      <c r="K853" s="12" t="s">
        <v>22</v>
      </c>
      <c r="L853" s="12"/>
      <c r="M853" s="12"/>
      <c r="N853" s="31"/>
      <c r="O853" s="12" t="s">
        <v>3337</v>
      </c>
    </row>
    <row r="854" spans="1:15" ht="12.75" x14ac:dyDescent="0.2">
      <c r="A854" s="39" t="s">
        <v>1920</v>
      </c>
      <c r="B854" s="12">
        <v>3</v>
      </c>
      <c r="C854" s="12" t="s">
        <v>2814</v>
      </c>
      <c r="D854" s="12" t="s">
        <v>739</v>
      </c>
      <c r="E854" s="16" t="s">
        <v>4</v>
      </c>
      <c r="F854" s="12" t="str">
        <f>+C$852</f>
        <v>30730K500</v>
      </c>
      <c r="G854" s="14">
        <v>4</v>
      </c>
      <c r="H854" s="14"/>
      <c r="I854" s="15"/>
      <c r="J854" s="12" t="s">
        <v>1954</v>
      </c>
      <c r="K854" s="12" t="s">
        <v>22</v>
      </c>
      <c r="L854" s="12"/>
      <c r="M854" s="12"/>
      <c r="N854" s="31"/>
      <c r="O854" s="12" t="s">
        <v>3337</v>
      </c>
    </row>
    <row r="855" spans="1:15" ht="12.75" x14ac:dyDescent="0.2">
      <c r="A855" s="39" t="s">
        <v>1921</v>
      </c>
      <c r="B855" s="12">
        <v>9</v>
      </c>
      <c r="C855" s="12" t="s">
        <v>2815</v>
      </c>
      <c r="D855" s="12" t="s">
        <v>740</v>
      </c>
      <c r="E855" s="16" t="s">
        <v>4</v>
      </c>
      <c r="F855" s="12" t="str">
        <f>+C$852</f>
        <v>30730K500</v>
      </c>
      <c r="G855" s="14">
        <v>4</v>
      </c>
      <c r="H855" s="14"/>
      <c r="I855" s="15"/>
      <c r="J855" s="12" t="s">
        <v>1954</v>
      </c>
      <c r="K855" s="12" t="s">
        <v>22</v>
      </c>
      <c r="L855" s="12"/>
      <c r="M855" s="12"/>
      <c r="N855" s="31"/>
      <c r="O855" s="12" t="s">
        <v>3337</v>
      </c>
    </row>
    <row r="856" spans="1:15" ht="12.75" x14ac:dyDescent="0.2">
      <c r="A856" s="39" t="s">
        <v>1922</v>
      </c>
      <c r="B856" s="12">
        <v>4</v>
      </c>
      <c r="C856" s="12" t="s">
        <v>2817</v>
      </c>
      <c r="D856" s="12" t="s">
        <v>741</v>
      </c>
      <c r="E856" s="16" t="s">
        <v>4</v>
      </c>
      <c r="F856" s="12" t="str">
        <f>+C$852</f>
        <v>30730K500</v>
      </c>
      <c r="G856" s="14">
        <v>10</v>
      </c>
      <c r="H856" s="14"/>
      <c r="I856" s="15"/>
      <c r="J856" s="12" t="s">
        <v>1954</v>
      </c>
      <c r="K856" s="12" t="s">
        <v>22</v>
      </c>
      <c r="L856" s="12"/>
      <c r="M856" s="12"/>
      <c r="N856" s="31"/>
      <c r="O856" s="12" t="s">
        <v>3337</v>
      </c>
    </row>
    <row r="857" spans="1:15" ht="12.75" x14ac:dyDescent="0.2">
      <c r="A857" s="39" t="s">
        <v>1923</v>
      </c>
      <c r="B857" s="12">
        <v>1</v>
      </c>
      <c r="C857" s="12" t="s">
        <v>2851</v>
      </c>
      <c r="D857" s="12" t="s">
        <v>274</v>
      </c>
      <c r="E857" s="18" t="s">
        <v>39</v>
      </c>
      <c r="F857" s="12" t="str">
        <f>+C$850</f>
        <v>30715K500</v>
      </c>
      <c r="G857" s="14">
        <v>94</v>
      </c>
      <c r="H857" s="14">
        <f>SUMPRODUCT(B858:B861,G858:G861)</f>
        <v>94</v>
      </c>
      <c r="I857" s="15" t="s">
        <v>4</v>
      </c>
      <c r="J857" s="12" t="s">
        <v>1954</v>
      </c>
      <c r="K857" s="12" t="s">
        <v>22</v>
      </c>
      <c r="L857" s="12"/>
      <c r="M857" s="12"/>
      <c r="N857" s="31"/>
      <c r="O857" s="12" t="s">
        <v>3337</v>
      </c>
    </row>
    <row r="858" spans="1:15" ht="12.75" x14ac:dyDescent="0.2">
      <c r="A858" s="39" t="s">
        <v>1924</v>
      </c>
      <c r="B858" s="12">
        <v>1</v>
      </c>
      <c r="C858" s="12" t="s">
        <v>2819</v>
      </c>
      <c r="D858" s="12" t="s">
        <v>154</v>
      </c>
      <c r="E858" s="16" t="s">
        <v>4</v>
      </c>
      <c r="F858" s="12" t="str">
        <f>+C$857</f>
        <v>30740K500</v>
      </c>
      <c r="G858" s="14">
        <v>4</v>
      </c>
      <c r="H858" s="14"/>
      <c r="I858" s="15"/>
      <c r="J858" s="12" t="s">
        <v>1954</v>
      </c>
      <c r="K858" s="12" t="s">
        <v>22</v>
      </c>
      <c r="L858" s="12"/>
      <c r="M858" s="12"/>
      <c r="N858" s="31"/>
      <c r="O858" s="12" t="s">
        <v>3337</v>
      </c>
    </row>
    <row r="859" spans="1:15" ht="12.75" x14ac:dyDescent="0.2">
      <c r="A859" s="39" t="s">
        <v>1925</v>
      </c>
      <c r="B859" s="12">
        <v>3</v>
      </c>
      <c r="C859" s="12" t="s">
        <v>2820</v>
      </c>
      <c r="D859" s="12" t="s">
        <v>742</v>
      </c>
      <c r="E859" s="16" t="s">
        <v>4</v>
      </c>
      <c r="F859" s="12" t="str">
        <f>+C$857</f>
        <v>30740K500</v>
      </c>
      <c r="G859" s="14">
        <v>4</v>
      </c>
      <c r="H859" s="14"/>
      <c r="I859" s="15"/>
      <c r="J859" s="12" t="s">
        <v>1954</v>
      </c>
      <c r="K859" s="12" t="s">
        <v>22</v>
      </c>
      <c r="L859" s="12"/>
      <c r="M859" s="12"/>
      <c r="N859" s="31"/>
      <c r="O859" s="12" t="s">
        <v>3337</v>
      </c>
    </row>
    <row r="860" spans="1:15" ht="12.75" x14ac:dyDescent="0.2">
      <c r="A860" s="39" t="s">
        <v>1926</v>
      </c>
      <c r="B860" s="12">
        <v>2</v>
      </c>
      <c r="C860" s="12" t="s">
        <v>2821</v>
      </c>
      <c r="D860" s="12" t="s">
        <v>743</v>
      </c>
      <c r="E860" s="16" t="s">
        <v>4</v>
      </c>
      <c r="F860" s="12" t="str">
        <f>+C$857</f>
        <v>30740K500</v>
      </c>
      <c r="G860" s="14">
        <v>3</v>
      </c>
      <c r="H860" s="14"/>
      <c r="I860" s="15"/>
      <c r="J860" s="12" t="s">
        <v>1954</v>
      </c>
      <c r="K860" s="12" t="s">
        <v>22</v>
      </c>
      <c r="L860" s="12"/>
      <c r="M860" s="12"/>
      <c r="N860" s="31"/>
      <c r="O860" s="12" t="s">
        <v>3337</v>
      </c>
    </row>
    <row r="861" spans="1:15" ht="12.75" x14ac:dyDescent="0.2">
      <c r="A861" s="39" t="s">
        <v>1927</v>
      </c>
      <c r="B861" s="12">
        <v>9</v>
      </c>
      <c r="C861" s="12" t="s">
        <v>2822</v>
      </c>
      <c r="D861" s="12" t="s">
        <v>155</v>
      </c>
      <c r="E861" s="16" t="s">
        <v>4</v>
      </c>
      <c r="F861" s="12" t="str">
        <f>+C$857</f>
        <v>30740K500</v>
      </c>
      <c r="G861" s="14">
        <v>8</v>
      </c>
      <c r="H861" s="14"/>
      <c r="I861" s="15"/>
      <c r="J861" s="12" t="s">
        <v>1954</v>
      </c>
      <c r="K861" s="12" t="s">
        <v>22</v>
      </c>
      <c r="L861" s="12"/>
      <c r="M861" s="12"/>
      <c r="N861" s="31"/>
      <c r="O861" s="12" t="s">
        <v>3337</v>
      </c>
    </row>
    <row r="862" spans="1:15" ht="12.75" x14ac:dyDescent="0.2">
      <c r="A862" s="39" t="s">
        <v>1928</v>
      </c>
      <c r="B862" s="12">
        <v>1</v>
      </c>
      <c r="C862" s="12" t="s">
        <v>2823</v>
      </c>
      <c r="D862" s="12" t="s">
        <v>744</v>
      </c>
      <c r="E862" s="17" t="s">
        <v>5</v>
      </c>
      <c r="F862" s="12" t="str">
        <f>+C$835</f>
        <v>30700K500</v>
      </c>
      <c r="G862" s="14">
        <v>322</v>
      </c>
      <c r="H862" s="14">
        <f>SUMPRODUCT(B863:B866,G863:G866)</f>
        <v>322</v>
      </c>
      <c r="I862" s="15"/>
      <c r="J862" s="12" t="s">
        <v>1954</v>
      </c>
      <c r="K862" s="12" t="s">
        <v>22</v>
      </c>
      <c r="L862" s="12"/>
      <c r="M862" s="12"/>
      <c r="N862" s="31" t="s">
        <v>245</v>
      </c>
      <c r="O862" s="12" t="s">
        <v>3337</v>
      </c>
    </row>
    <row r="863" spans="1:15" ht="12.75" x14ac:dyDescent="0.2">
      <c r="A863" s="39" t="s">
        <v>1929</v>
      </c>
      <c r="B863" s="12">
        <v>1</v>
      </c>
      <c r="C863" s="12" t="s">
        <v>2824</v>
      </c>
      <c r="D863" s="12" t="s">
        <v>745</v>
      </c>
      <c r="E863" s="16" t="s">
        <v>4</v>
      </c>
      <c r="F863" s="12" t="str">
        <f>+C$862</f>
        <v>30875K100</v>
      </c>
      <c r="G863" s="14">
        <v>71</v>
      </c>
      <c r="H863" s="14"/>
      <c r="I863" s="15" t="s">
        <v>4</v>
      </c>
      <c r="J863" s="12" t="s">
        <v>1954</v>
      </c>
      <c r="K863" s="12" t="s">
        <v>22</v>
      </c>
      <c r="L863" s="12"/>
      <c r="M863" s="12"/>
      <c r="N863" s="31"/>
      <c r="O863" s="12" t="s">
        <v>3337</v>
      </c>
    </row>
    <row r="864" spans="1:15" ht="12.75" x14ac:dyDescent="0.2">
      <c r="A864" s="39" t="s">
        <v>1930</v>
      </c>
      <c r="B864" s="12">
        <v>1</v>
      </c>
      <c r="C864" s="12" t="s">
        <v>2825</v>
      </c>
      <c r="D864" s="12" t="s">
        <v>157</v>
      </c>
      <c r="E864" s="16" t="s">
        <v>4</v>
      </c>
      <c r="F864" s="12" t="str">
        <f>+C$862</f>
        <v>30875K100</v>
      </c>
      <c r="G864" s="14">
        <v>82</v>
      </c>
      <c r="H864" s="14"/>
      <c r="I864" s="15" t="s">
        <v>4</v>
      </c>
      <c r="J864" s="12" t="s">
        <v>1954</v>
      </c>
      <c r="K864" s="12" t="s">
        <v>22</v>
      </c>
      <c r="L864" s="12"/>
      <c r="M864" s="12"/>
      <c r="N864" s="31"/>
      <c r="O864" s="12" t="s">
        <v>3337</v>
      </c>
    </row>
    <row r="865" spans="1:15" ht="12.75" x14ac:dyDescent="0.2">
      <c r="A865" s="39" t="s">
        <v>1931</v>
      </c>
      <c r="B865" s="12">
        <v>1</v>
      </c>
      <c r="C865" s="12" t="s">
        <v>2826</v>
      </c>
      <c r="D865" s="12" t="s">
        <v>746</v>
      </c>
      <c r="E865" s="16" t="s">
        <v>4</v>
      </c>
      <c r="F865" s="12" t="str">
        <f>+C$862</f>
        <v>30875K100</v>
      </c>
      <c r="G865" s="14">
        <v>89</v>
      </c>
      <c r="H865" s="14"/>
      <c r="I865" s="15" t="s">
        <v>4</v>
      </c>
      <c r="J865" s="12" t="s">
        <v>1954</v>
      </c>
      <c r="K865" s="12" t="s">
        <v>22</v>
      </c>
      <c r="L865" s="12"/>
      <c r="M865" s="12"/>
      <c r="N865" s="31"/>
      <c r="O865" s="12" t="s">
        <v>3337</v>
      </c>
    </row>
    <row r="866" spans="1:15" ht="12.75" x14ac:dyDescent="0.2">
      <c r="A866" s="39" t="s">
        <v>1932</v>
      </c>
      <c r="B866" s="12">
        <v>1</v>
      </c>
      <c r="C866" s="12" t="s">
        <v>2827</v>
      </c>
      <c r="D866" s="12" t="s">
        <v>747</v>
      </c>
      <c r="E866" s="16" t="s">
        <v>4</v>
      </c>
      <c r="F866" s="12" t="str">
        <f>+C$862</f>
        <v>30875K100</v>
      </c>
      <c r="G866" s="14">
        <v>80</v>
      </c>
      <c r="H866" s="14"/>
      <c r="I866" s="15" t="s">
        <v>4</v>
      </c>
      <c r="J866" s="12" t="s">
        <v>1954</v>
      </c>
      <c r="K866" s="12" t="s">
        <v>22</v>
      </c>
      <c r="L866" s="12"/>
      <c r="M866" s="12"/>
      <c r="N866" s="31"/>
      <c r="O866" s="12" t="s">
        <v>3337</v>
      </c>
    </row>
    <row r="867" spans="1:15" ht="12.75" x14ac:dyDescent="0.2">
      <c r="A867" s="77"/>
      <c r="B867" s="34"/>
      <c r="C867" s="21"/>
      <c r="D867" s="22"/>
      <c r="E867" s="22"/>
      <c r="F867" s="22"/>
      <c r="G867" s="23"/>
      <c r="H867" s="23"/>
      <c r="I867" s="24"/>
      <c r="J867" s="22"/>
      <c r="K867" s="22" t="s">
        <v>4</v>
      </c>
      <c r="L867" s="59"/>
      <c r="N867" s="22"/>
    </row>
    <row r="868" spans="1:15" ht="12.75" x14ac:dyDescent="0.2">
      <c r="A868" s="39" t="s">
        <v>1933</v>
      </c>
      <c r="B868" s="12"/>
      <c r="C868" s="12" t="s">
        <v>2960</v>
      </c>
      <c r="D868" s="12" t="s">
        <v>1955</v>
      </c>
      <c r="E868" s="45" t="s">
        <v>45</v>
      </c>
      <c r="F868" s="12"/>
      <c r="G868" s="14">
        <v>692</v>
      </c>
      <c r="H868" s="14">
        <f>+(B869*G869)+(B870*G870)+(B883*G883)</f>
        <v>692</v>
      </c>
      <c r="I868" s="15"/>
      <c r="J868" s="12" t="s">
        <v>1956</v>
      </c>
      <c r="K868" s="12" t="s">
        <v>22</v>
      </c>
      <c r="L868" s="12"/>
      <c r="M868" s="12"/>
      <c r="N868" s="31" t="s">
        <v>245</v>
      </c>
      <c r="O868" s="12" t="s">
        <v>3337</v>
      </c>
    </row>
    <row r="869" spans="1:15" ht="12.75" x14ac:dyDescent="0.2">
      <c r="A869" s="39" t="s">
        <v>1934</v>
      </c>
      <c r="B869" s="12">
        <v>1</v>
      </c>
      <c r="C869" s="12" t="s">
        <v>2797</v>
      </c>
      <c r="D869" s="12" t="s">
        <v>151</v>
      </c>
      <c r="E869" s="16" t="s">
        <v>4</v>
      </c>
      <c r="F869" s="12" t="str">
        <f>+C$868</f>
        <v>30700K700</v>
      </c>
      <c r="G869" s="14">
        <v>93</v>
      </c>
      <c r="H869" s="14"/>
      <c r="I869" s="15" t="s">
        <v>4</v>
      </c>
      <c r="J869" s="12" t="s">
        <v>1956</v>
      </c>
      <c r="K869" s="12" t="s">
        <v>22</v>
      </c>
      <c r="L869" s="12"/>
      <c r="M869" s="12"/>
      <c r="N869" s="31" t="s">
        <v>245</v>
      </c>
      <c r="O869" s="12" t="s">
        <v>3337</v>
      </c>
    </row>
    <row r="870" spans="1:15" ht="12.75" x14ac:dyDescent="0.2">
      <c r="A870" s="39" t="s">
        <v>1935</v>
      </c>
      <c r="B870" s="12">
        <v>1</v>
      </c>
      <c r="C870" s="12" t="s">
        <v>2852</v>
      </c>
      <c r="D870" s="12" t="s">
        <v>724</v>
      </c>
      <c r="E870" s="17" t="s">
        <v>5</v>
      </c>
      <c r="F870" s="12" t="str">
        <f>+C$868</f>
        <v>30700K700</v>
      </c>
      <c r="G870" s="14">
        <v>277</v>
      </c>
      <c r="H870" s="14">
        <f>SUMPRODUCT(B871:B872,G871:G872)+(B877*G877)</f>
        <v>277</v>
      </c>
      <c r="I870" s="15" t="s">
        <v>4</v>
      </c>
      <c r="J870" s="12" t="s">
        <v>1956</v>
      </c>
      <c r="K870" s="12" t="s">
        <v>22</v>
      </c>
      <c r="L870" s="12"/>
      <c r="M870" s="12"/>
      <c r="N870" s="31" t="s">
        <v>245</v>
      </c>
      <c r="O870" s="12" t="s">
        <v>3337</v>
      </c>
    </row>
    <row r="871" spans="1:15" ht="12.75" x14ac:dyDescent="0.2">
      <c r="A871" s="39" t="s">
        <v>1936</v>
      </c>
      <c r="B871" s="12">
        <v>1</v>
      </c>
      <c r="C871" s="12" t="s">
        <v>2799</v>
      </c>
      <c r="D871" s="12" t="s">
        <v>725</v>
      </c>
      <c r="E871" s="16" t="s">
        <v>4</v>
      </c>
      <c r="F871" s="12" t="str">
        <f>+C$870</f>
        <v>30705K700</v>
      </c>
      <c r="G871" s="14">
        <v>57</v>
      </c>
      <c r="H871" s="14"/>
      <c r="I871" s="15"/>
      <c r="J871" s="12" t="s">
        <v>1956</v>
      </c>
      <c r="K871" s="12" t="s">
        <v>22</v>
      </c>
      <c r="L871" s="12"/>
      <c r="M871" s="12"/>
      <c r="N871" s="31"/>
      <c r="O871" s="12" t="s">
        <v>3337</v>
      </c>
    </row>
    <row r="872" spans="1:15" ht="12.75" x14ac:dyDescent="0.2">
      <c r="A872" s="39" t="s">
        <v>1937</v>
      </c>
      <c r="B872" s="12">
        <v>1</v>
      </c>
      <c r="C872" s="12" t="s">
        <v>2853</v>
      </c>
      <c r="D872" s="12" t="s">
        <v>272</v>
      </c>
      <c r="E872" s="18" t="s">
        <v>39</v>
      </c>
      <c r="F872" s="12" t="str">
        <f>+C$870</f>
        <v>30705K700</v>
      </c>
      <c r="G872" s="14">
        <v>124</v>
      </c>
      <c r="H872" s="14">
        <f>SUMPRODUCT(B873:B876,G873:G876)</f>
        <v>124</v>
      </c>
      <c r="I872" s="15" t="s">
        <v>4</v>
      </c>
      <c r="J872" s="12" t="s">
        <v>1956</v>
      </c>
      <c r="K872" s="12" t="s">
        <v>22</v>
      </c>
      <c r="L872" s="12"/>
      <c r="M872" s="12"/>
      <c r="N872" s="31"/>
      <c r="O872" s="12" t="s">
        <v>3337</v>
      </c>
    </row>
    <row r="873" spans="1:15" ht="12.75" x14ac:dyDescent="0.2">
      <c r="A873" s="39" t="s">
        <v>1938</v>
      </c>
      <c r="B873" s="12">
        <v>1</v>
      </c>
      <c r="C873" s="12" t="s">
        <v>2801</v>
      </c>
      <c r="D873" s="12" t="s">
        <v>726</v>
      </c>
      <c r="E873" s="16" t="s">
        <v>4</v>
      </c>
      <c r="F873" s="12" t="str">
        <f>+C$872</f>
        <v>30710K700</v>
      </c>
      <c r="G873" s="14">
        <v>4</v>
      </c>
      <c r="H873" s="14"/>
      <c r="I873" s="15"/>
      <c r="J873" s="12" t="s">
        <v>1956</v>
      </c>
      <c r="K873" s="12" t="s">
        <v>22</v>
      </c>
      <c r="L873" s="12"/>
      <c r="M873" s="12"/>
      <c r="N873" s="31"/>
      <c r="O873" s="12" t="s">
        <v>3337</v>
      </c>
    </row>
    <row r="874" spans="1:15" ht="12.75" x14ac:dyDescent="0.2">
      <c r="A874" s="39" t="s">
        <v>1939</v>
      </c>
      <c r="B874" s="12">
        <v>4</v>
      </c>
      <c r="C874" s="12" t="s">
        <v>2802</v>
      </c>
      <c r="D874" s="12" t="s">
        <v>727</v>
      </c>
      <c r="E874" s="16" t="s">
        <v>4</v>
      </c>
      <c r="F874" s="12" t="str">
        <f>+C$872</f>
        <v>30710K700</v>
      </c>
      <c r="G874" s="14">
        <v>10</v>
      </c>
      <c r="H874" s="14"/>
      <c r="I874" s="15"/>
      <c r="J874" s="12" t="s">
        <v>1956</v>
      </c>
      <c r="K874" s="12" t="s">
        <v>22</v>
      </c>
      <c r="L874" s="12"/>
      <c r="M874" s="12"/>
      <c r="N874" s="31"/>
      <c r="O874" s="12" t="s">
        <v>3337</v>
      </c>
    </row>
    <row r="875" spans="1:15" ht="12.75" x14ac:dyDescent="0.2">
      <c r="A875" s="39" t="s">
        <v>1940</v>
      </c>
      <c r="B875" s="12">
        <v>5</v>
      </c>
      <c r="C875" s="12" t="s">
        <v>2803</v>
      </c>
      <c r="D875" s="12" t="s">
        <v>728</v>
      </c>
      <c r="E875" s="16" t="s">
        <v>4</v>
      </c>
      <c r="F875" s="12" t="str">
        <f>+C$872</f>
        <v>30710K700</v>
      </c>
      <c r="G875" s="14">
        <v>10</v>
      </c>
      <c r="H875" s="14"/>
      <c r="I875" s="15"/>
      <c r="J875" s="12" t="s">
        <v>1956</v>
      </c>
      <c r="K875" s="12" t="s">
        <v>22</v>
      </c>
      <c r="L875" s="12"/>
      <c r="M875" s="12"/>
      <c r="N875" s="31"/>
      <c r="O875" s="12" t="s">
        <v>3337</v>
      </c>
    </row>
    <row r="876" spans="1:15" ht="12.75" x14ac:dyDescent="0.2">
      <c r="A876" s="39" t="s">
        <v>1941</v>
      </c>
      <c r="B876" s="12">
        <v>3</v>
      </c>
      <c r="C876" s="12" t="s">
        <v>2804</v>
      </c>
      <c r="D876" s="12" t="s">
        <v>729</v>
      </c>
      <c r="E876" s="16" t="s">
        <v>4</v>
      </c>
      <c r="F876" s="12" t="str">
        <f>+C$872</f>
        <v>30710K700</v>
      </c>
      <c r="G876" s="14">
        <v>10</v>
      </c>
      <c r="H876" s="14"/>
      <c r="I876" s="15"/>
      <c r="J876" s="12" t="s">
        <v>1956</v>
      </c>
      <c r="K876" s="12" t="s">
        <v>22</v>
      </c>
      <c r="L876" s="12"/>
      <c r="M876" s="12"/>
      <c r="N876" s="31"/>
      <c r="O876" s="12" t="s">
        <v>3337</v>
      </c>
    </row>
    <row r="877" spans="1:15" ht="12.75" x14ac:dyDescent="0.2">
      <c r="A877" s="39" t="s">
        <v>1942</v>
      </c>
      <c r="B877" s="12">
        <v>1</v>
      </c>
      <c r="C877" s="12" t="s">
        <v>2854</v>
      </c>
      <c r="D877" s="12" t="s">
        <v>273</v>
      </c>
      <c r="E877" s="18" t="s">
        <v>39</v>
      </c>
      <c r="F877" s="12" t="str">
        <f>+C$870</f>
        <v>30705K700</v>
      </c>
      <c r="G877" s="14">
        <v>96</v>
      </c>
      <c r="H877" s="14">
        <f>SUMPRODUCT(B878:B882,G878:G882)</f>
        <v>96</v>
      </c>
      <c r="I877" s="15" t="s">
        <v>4</v>
      </c>
      <c r="J877" s="12" t="s">
        <v>1956</v>
      </c>
      <c r="K877" s="12" t="s">
        <v>22</v>
      </c>
      <c r="L877" s="12"/>
      <c r="M877" s="12"/>
      <c r="N877" s="31"/>
      <c r="O877" s="12" t="s">
        <v>3337</v>
      </c>
    </row>
    <row r="878" spans="1:15" ht="12.75" x14ac:dyDescent="0.2">
      <c r="A878" s="39" t="s">
        <v>1943</v>
      </c>
      <c r="B878" s="12">
        <v>1</v>
      </c>
      <c r="C878" s="12" t="s">
        <v>2806</v>
      </c>
      <c r="D878" s="12" t="s">
        <v>730</v>
      </c>
      <c r="E878" s="16" t="s">
        <v>4</v>
      </c>
      <c r="F878" s="12" t="str">
        <f>+C$877</f>
        <v>30750K700</v>
      </c>
      <c r="G878" s="14">
        <v>4</v>
      </c>
      <c r="H878" s="14"/>
      <c r="I878" s="15"/>
      <c r="J878" s="12" t="s">
        <v>1956</v>
      </c>
      <c r="K878" s="12" t="s">
        <v>22</v>
      </c>
      <c r="L878" s="12"/>
      <c r="M878" s="12"/>
      <c r="N878" s="31"/>
      <c r="O878" s="12" t="s">
        <v>3337</v>
      </c>
    </row>
    <row r="879" spans="1:15" ht="12.75" x14ac:dyDescent="0.2">
      <c r="A879" s="39" t="s">
        <v>1944</v>
      </c>
      <c r="B879" s="12">
        <v>1</v>
      </c>
      <c r="C879" s="12" t="s">
        <v>2807</v>
      </c>
      <c r="D879" s="12" t="s">
        <v>731</v>
      </c>
      <c r="E879" s="16" t="s">
        <v>4</v>
      </c>
      <c r="F879" s="12" t="str">
        <f>+C$877</f>
        <v>30750K700</v>
      </c>
      <c r="G879" s="14">
        <v>11</v>
      </c>
      <c r="H879" s="14"/>
      <c r="I879" s="15"/>
      <c r="J879" s="12" t="s">
        <v>1956</v>
      </c>
      <c r="K879" s="12" t="s">
        <v>22</v>
      </c>
      <c r="L879" s="12"/>
      <c r="M879" s="12"/>
      <c r="N879" s="31"/>
      <c r="O879" s="12" t="s">
        <v>3337</v>
      </c>
    </row>
    <row r="880" spans="1:15" ht="12.75" x14ac:dyDescent="0.2">
      <c r="A880" s="39" t="s">
        <v>1945</v>
      </c>
      <c r="B880" s="12">
        <v>2</v>
      </c>
      <c r="C880" s="12" t="s">
        <v>2808</v>
      </c>
      <c r="D880" s="12" t="s">
        <v>732</v>
      </c>
      <c r="E880" s="16" t="s">
        <v>4</v>
      </c>
      <c r="F880" s="12" t="str">
        <f>+C$877</f>
        <v>30750K700</v>
      </c>
      <c r="G880" s="14">
        <v>4</v>
      </c>
      <c r="H880" s="14"/>
      <c r="I880" s="15"/>
      <c r="J880" s="12" t="s">
        <v>1956</v>
      </c>
      <c r="K880" s="12" t="s">
        <v>22</v>
      </c>
      <c r="L880" s="12"/>
      <c r="M880" s="12"/>
      <c r="N880" s="31"/>
      <c r="O880" s="12" t="s">
        <v>3337</v>
      </c>
    </row>
    <row r="881" spans="1:15" ht="12.75" x14ac:dyDescent="0.2">
      <c r="A881" s="39" t="s">
        <v>1946</v>
      </c>
      <c r="B881" s="12">
        <v>8</v>
      </c>
      <c r="C881" s="12" t="s">
        <v>2809</v>
      </c>
      <c r="D881" s="12" t="s">
        <v>733</v>
      </c>
      <c r="E881" s="16" t="s">
        <v>4</v>
      </c>
      <c r="F881" s="12" t="str">
        <f>+C$877</f>
        <v>30750K700</v>
      </c>
      <c r="G881" s="14">
        <v>6</v>
      </c>
      <c r="H881" s="14"/>
      <c r="I881" s="15"/>
      <c r="J881" s="12" t="s">
        <v>1956</v>
      </c>
      <c r="K881" s="12" t="s">
        <v>22</v>
      </c>
      <c r="L881" s="12"/>
      <c r="M881" s="12"/>
      <c r="N881" s="31"/>
      <c r="O881" s="12" t="s">
        <v>3337</v>
      </c>
    </row>
    <row r="882" spans="1:15" ht="12.75" x14ac:dyDescent="0.2">
      <c r="A882" s="39" t="s">
        <v>1947</v>
      </c>
      <c r="B882" s="12">
        <v>5</v>
      </c>
      <c r="C882" s="12" t="s">
        <v>2810</v>
      </c>
      <c r="D882" s="12" t="s">
        <v>734</v>
      </c>
      <c r="E882" s="16" t="s">
        <v>4</v>
      </c>
      <c r="F882" s="12" t="str">
        <f>+C$877</f>
        <v>30750K700</v>
      </c>
      <c r="G882" s="14">
        <v>5</v>
      </c>
      <c r="H882" s="14"/>
      <c r="I882" s="15"/>
      <c r="J882" s="12" t="s">
        <v>1956</v>
      </c>
      <c r="K882" s="12" t="s">
        <v>22</v>
      </c>
      <c r="L882" s="12"/>
      <c r="M882" s="12"/>
      <c r="N882" s="31"/>
      <c r="O882" s="12" t="s">
        <v>3337</v>
      </c>
    </row>
    <row r="883" spans="1:15" ht="12.75" x14ac:dyDescent="0.2">
      <c r="A883" s="39" t="s">
        <v>1948</v>
      </c>
      <c r="B883" s="12">
        <v>1</v>
      </c>
      <c r="C883" s="12" t="s">
        <v>2823</v>
      </c>
      <c r="D883" s="12" t="s">
        <v>744</v>
      </c>
      <c r="E883" s="17" t="s">
        <v>5</v>
      </c>
      <c r="F883" s="12" t="str">
        <f>+C$868</f>
        <v>30700K700</v>
      </c>
      <c r="G883" s="14">
        <v>322</v>
      </c>
      <c r="H883" s="14">
        <f>SUMPRODUCT(B884:B887,G884:G887)</f>
        <v>322</v>
      </c>
      <c r="I883" s="15"/>
      <c r="J883" s="12" t="s">
        <v>1956</v>
      </c>
      <c r="K883" s="12" t="s">
        <v>22</v>
      </c>
      <c r="L883" s="12"/>
      <c r="M883" s="12"/>
      <c r="N883" s="31" t="s">
        <v>245</v>
      </c>
      <c r="O883" s="12" t="s">
        <v>3337</v>
      </c>
    </row>
    <row r="884" spans="1:15" ht="12.75" x14ac:dyDescent="0.2">
      <c r="A884" s="39" t="s">
        <v>1949</v>
      </c>
      <c r="B884" s="12">
        <v>1</v>
      </c>
      <c r="C884" s="12" t="s">
        <v>2824</v>
      </c>
      <c r="D884" s="12" t="s">
        <v>745</v>
      </c>
      <c r="E884" s="16" t="s">
        <v>4</v>
      </c>
      <c r="F884" s="12" t="str">
        <f>+C$883</f>
        <v>30875K100</v>
      </c>
      <c r="G884" s="14">
        <v>71</v>
      </c>
      <c r="H884" s="14"/>
      <c r="I884" s="15" t="s">
        <v>4</v>
      </c>
      <c r="J884" s="12" t="s">
        <v>1956</v>
      </c>
      <c r="K884" s="12" t="s">
        <v>22</v>
      </c>
      <c r="L884" s="12"/>
      <c r="M884" s="12"/>
      <c r="N884" s="31"/>
      <c r="O884" s="12" t="s">
        <v>3337</v>
      </c>
    </row>
    <row r="885" spans="1:15" ht="12.75" x14ac:dyDescent="0.2">
      <c r="A885" s="39" t="s">
        <v>1950</v>
      </c>
      <c r="B885" s="12">
        <v>1</v>
      </c>
      <c r="C885" s="12" t="s">
        <v>2825</v>
      </c>
      <c r="D885" s="12" t="s">
        <v>157</v>
      </c>
      <c r="E885" s="16" t="s">
        <v>4</v>
      </c>
      <c r="F885" s="12" t="str">
        <f>+C$883</f>
        <v>30875K100</v>
      </c>
      <c r="G885" s="14">
        <v>82</v>
      </c>
      <c r="H885" s="14"/>
      <c r="I885" s="15" t="s">
        <v>4</v>
      </c>
      <c r="J885" s="12" t="s">
        <v>1956</v>
      </c>
      <c r="K885" s="12" t="s">
        <v>22</v>
      </c>
      <c r="L885" s="12"/>
      <c r="M885" s="12"/>
      <c r="N885" s="31"/>
      <c r="O885" s="12" t="s">
        <v>3337</v>
      </c>
    </row>
    <row r="886" spans="1:15" ht="12.75" x14ac:dyDescent="0.2">
      <c r="A886" s="39" t="s">
        <v>1951</v>
      </c>
      <c r="B886" s="12">
        <v>1</v>
      </c>
      <c r="C886" s="12" t="s">
        <v>2826</v>
      </c>
      <c r="D886" s="12" t="s">
        <v>746</v>
      </c>
      <c r="E886" s="16" t="s">
        <v>4</v>
      </c>
      <c r="F886" s="12" t="str">
        <f>+C$883</f>
        <v>30875K100</v>
      </c>
      <c r="G886" s="14">
        <v>89</v>
      </c>
      <c r="H886" s="14"/>
      <c r="I886" s="15" t="s">
        <v>4</v>
      </c>
      <c r="J886" s="12" t="s">
        <v>1956</v>
      </c>
      <c r="K886" s="12" t="s">
        <v>22</v>
      </c>
      <c r="L886" s="12"/>
      <c r="M886" s="12"/>
      <c r="N886" s="31"/>
      <c r="O886" s="12" t="s">
        <v>3337</v>
      </c>
    </row>
    <row r="887" spans="1:15" ht="12.75" x14ac:dyDescent="0.2">
      <c r="A887" s="39" t="s">
        <v>1952</v>
      </c>
      <c r="B887" s="12">
        <v>1</v>
      </c>
      <c r="C887" s="12" t="s">
        <v>2827</v>
      </c>
      <c r="D887" s="12" t="s">
        <v>747</v>
      </c>
      <c r="E887" s="16" t="s">
        <v>4</v>
      </c>
      <c r="F887" s="12" t="str">
        <f>+C$883</f>
        <v>30875K100</v>
      </c>
      <c r="G887" s="14">
        <v>80</v>
      </c>
      <c r="H887" s="14"/>
      <c r="I887" s="15" t="s">
        <v>4</v>
      </c>
      <c r="J887" s="12" t="s">
        <v>1956</v>
      </c>
      <c r="K887" s="12" t="s">
        <v>22</v>
      </c>
      <c r="L887" s="12"/>
      <c r="M887" s="12"/>
      <c r="N887" s="31"/>
      <c r="O887" s="12" t="s">
        <v>3337</v>
      </c>
    </row>
    <row r="888" spans="1:15" ht="12.75" x14ac:dyDescent="0.2">
      <c r="A888" s="19"/>
      <c r="B888" s="20"/>
      <c r="C888" s="21"/>
      <c r="D888" s="22"/>
      <c r="E888" s="22"/>
      <c r="F888" s="22"/>
      <c r="G888" s="23"/>
      <c r="H888" s="23"/>
      <c r="I888" s="24"/>
      <c r="J888" s="22"/>
      <c r="K888" s="22" t="s">
        <v>4</v>
      </c>
      <c r="N888" s="22"/>
    </row>
    <row r="889" spans="1:15" ht="12.75" x14ac:dyDescent="0.2">
      <c r="A889" s="10" t="s">
        <v>1413</v>
      </c>
      <c r="B889" s="11"/>
      <c r="C889" s="12" t="s">
        <v>2282</v>
      </c>
      <c r="D889" s="12" t="s">
        <v>288</v>
      </c>
      <c r="E889" s="29" t="s">
        <v>45</v>
      </c>
      <c r="F889" s="12" t="s">
        <v>4</v>
      </c>
      <c r="G889" s="57">
        <v>2179</v>
      </c>
      <c r="H889" s="14">
        <f>+(B890*G890)+(B891*G891)+(B892*G892)+(B900*G900)+(B906*G906)+(B896*G896)</f>
        <v>2179</v>
      </c>
      <c r="I889" s="15"/>
      <c r="J889" s="12" t="s">
        <v>749</v>
      </c>
      <c r="K889" s="12" t="s">
        <v>23</v>
      </c>
      <c r="L889" s="11"/>
      <c r="M889" s="12">
        <v>2186</v>
      </c>
      <c r="N889" s="31" t="s">
        <v>2061</v>
      </c>
      <c r="O889" s="12" t="s">
        <v>2540</v>
      </c>
    </row>
    <row r="890" spans="1:15" ht="12.75" x14ac:dyDescent="0.2">
      <c r="A890" s="10" t="s">
        <v>1414</v>
      </c>
      <c r="B890" s="11">
        <v>1</v>
      </c>
      <c r="C890" s="12" t="s">
        <v>2283</v>
      </c>
      <c r="D890" s="12" t="s">
        <v>3389</v>
      </c>
      <c r="E890" s="30" t="s">
        <v>4</v>
      </c>
      <c r="F890" s="12" t="str">
        <f>+C$889</f>
        <v>31910K000</v>
      </c>
      <c r="G890" s="57">
        <v>126</v>
      </c>
      <c r="H890" s="14"/>
      <c r="I890" s="15"/>
      <c r="J890" s="12" t="s">
        <v>749</v>
      </c>
      <c r="K890" s="12" t="s">
        <v>23</v>
      </c>
      <c r="L890" s="11"/>
      <c r="M890" s="12">
        <v>124</v>
      </c>
      <c r="N890" s="31"/>
      <c r="O890" s="12" t="s">
        <v>2540</v>
      </c>
    </row>
    <row r="891" spans="1:15" ht="12.75" x14ac:dyDescent="0.2">
      <c r="A891" s="10" t="s">
        <v>1415</v>
      </c>
      <c r="B891" s="11">
        <v>1</v>
      </c>
      <c r="C891" s="12" t="s">
        <v>2284</v>
      </c>
      <c r="D891" s="12" t="s">
        <v>761</v>
      </c>
      <c r="E891" s="30" t="s">
        <v>4</v>
      </c>
      <c r="F891" s="12" t="str">
        <f>+C$889</f>
        <v>31910K000</v>
      </c>
      <c r="G891" s="14">
        <v>138</v>
      </c>
      <c r="H891" s="14"/>
      <c r="I891" s="15"/>
      <c r="J891" s="12" t="s">
        <v>749</v>
      </c>
      <c r="K891" s="12" t="s">
        <v>23</v>
      </c>
      <c r="L891" s="11"/>
      <c r="M891" s="12"/>
      <c r="N891" s="31"/>
      <c r="O891" s="12" t="s">
        <v>2540</v>
      </c>
    </row>
    <row r="892" spans="1:15" ht="12.75" x14ac:dyDescent="0.2">
      <c r="A892" s="10" t="s">
        <v>1416</v>
      </c>
      <c r="B892" s="11">
        <v>2</v>
      </c>
      <c r="C892" s="12" t="s">
        <v>2285</v>
      </c>
      <c r="D892" s="12" t="s">
        <v>762</v>
      </c>
      <c r="E892" s="32" t="s">
        <v>5</v>
      </c>
      <c r="F892" s="12" t="str">
        <f>+C$889</f>
        <v>31910K000</v>
      </c>
      <c r="G892" s="57">
        <v>391</v>
      </c>
      <c r="H892" s="14">
        <f>SUMPRODUCT(B893:B895,G893:G895)</f>
        <v>391</v>
      </c>
      <c r="I892" s="15"/>
      <c r="J892" s="12" t="s">
        <v>749</v>
      </c>
      <c r="K892" s="12" t="s">
        <v>23</v>
      </c>
      <c r="L892" s="11"/>
      <c r="M892" s="12">
        <v>394</v>
      </c>
      <c r="N892" s="31"/>
      <c r="O892" s="12" t="s">
        <v>2540</v>
      </c>
    </row>
    <row r="893" spans="1:15" ht="12.75" x14ac:dyDescent="0.2">
      <c r="A893" s="10" t="s">
        <v>1417</v>
      </c>
      <c r="B893" s="11">
        <v>1</v>
      </c>
      <c r="C893" s="12" t="s">
        <v>2286</v>
      </c>
      <c r="D893" s="12" t="s">
        <v>165</v>
      </c>
      <c r="E893" s="30" t="s">
        <v>4</v>
      </c>
      <c r="F893" s="12" t="str">
        <f>+C$892</f>
        <v>31915K000</v>
      </c>
      <c r="G893" s="57">
        <v>62</v>
      </c>
      <c r="H893" s="14"/>
      <c r="I893" s="15"/>
      <c r="J893" s="12" t="s">
        <v>749</v>
      </c>
      <c r="K893" s="12" t="s">
        <v>23</v>
      </c>
      <c r="L893" s="11"/>
      <c r="M893" s="12">
        <v>65</v>
      </c>
      <c r="N893" s="31"/>
      <c r="O893" s="12" t="s">
        <v>2540</v>
      </c>
    </row>
    <row r="894" spans="1:15" ht="12.75" x14ac:dyDescent="0.2">
      <c r="A894" s="10" t="s">
        <v>1418</v>
      </c>
      <c r="B894" s="11">
        <v>3</v>
      </c>
      <c r="C894" s="12" t="s">
        <v>2287</v>
      </c>
      <c r="D894" s="12" t="s">
        <v>167</v>
      </c>
      <c r="E894" s="30" t="s">
        <v>4</v>
      </c>
      <c r="F894" s="12" t="str">
        <f>+C$892</f>
        <v>31915K000</v>
      </c>
      <c r="G894" s="14">
        <v>88</v>
      </c>
      <c r="H894" s="14"/>
      <c r="I894" s="15"/>
      <c r="J894" s="12" t="s">
        <v>749</v>
      </c>
      <c r="K894" s="12" t="s">
        <v>23</v>
      </c>
      <c r="L894" s="11"/>
      <c r="M894" s="12"/>
      <c r="N894" s="31"/>
      <c r="O894" s="12" t="s">
        <v>2540</v>
      </c>
    </row>
    <row r="895" spans="1:15" ht="12.75" x14ac:dyDescent="0.2">
      <c r="A895" s="10" t="s">
        <v>1419</v>
      </c>
      <c r="B895" s="11">
        <v>1</v>
      </c>
      <c r="C895" s="12" t="s">
        <v>2288</v>
      </c>
      <c r="D895" s="12" t="s">
        <v>517</v>
      </c>
      <c r="E895" s="30" t="s">
        <v>4</v>
      </c>
      <c r="F895" s="12" t="str">
        <f>+C$892</f>
        <v>31915K000</v>
      </c>
      <c r="G895" s="14">
        <v>65</v>
      </c>
      <c r="H895" s="14"/>
      <c r="I895" s="15"/>
      <c r="J895" s="12" t="s">
        <v>749</v>
      </c>
      <c r="K895" s="12" t="s">
        <v>23</v>
      </c>
      <c r="L895" s="11"/>
      <c r="M895" s="12"/>
      <c r="N895" s="31"/>
      <c r="O895" s="12" t="s">
        <v>2540</v>
      </c>
    </row>
    <row r="896" spans="1:15" ht="12.75" x14ac:dyDescent="0.2">
      <c r="A896" s="10" t="s">
        <v>1420</v>
      </c>
      <c r="B896" s="11">
        <v>1</v>
      </c>
      <c r="C896" s="12" t="s">
        <v>2289</v>
      </c>
      <c r="D896" s="12" t="s">
        <v>2298</v>
      </c>
      <c r="E896" s="32" t="s">
        <v>5</v>
      </c>
      <c r="F896" s="12" t="str">
        <f>+C$889</f>
        <v>31910K000</v>
      </c>
      <c r="G896" s="57">
        <v>391</v>
      </c>
      <c r="H896" s="14">
        <f>SUMPRODUCT(B897:B899,G897:G899)</f>
        <v>391</v>
      </c>
      <c r="I896" s="15"/>
      <c r="J896" s="12" t="s">
        <v>749</v>
      </c>
      <c r="K896" s="12" t="s">
        <v>23</v>
      </c>
      <c r="L896" s="11"/>
      <c r="M896" s="12">
        <v>394</v>
      </c>
      <c r="N896" s="31"/>
      <c r="O896" s="12" t="s">
        <v>2540</v>
      </c>
    </row>
    <row r="897" spans="1:15" ht="12.75" x14ac:dyDescent="0.2">
      <c r="A897" s="10" t="s">
        <v>1421</v>
      </c>
      <c r="B897" s="11">
        <v>1</v>
      </c>
      <c r="C897" s="12" t="s">
        <v>2286</v>
      </c>
      <c r="D897" s="12" t="s">
        <v>165</v>
      </c>
      <c r="E897" s="30" t="s">
        <v>4</v>
      </c>
      <c r="F897" s="12" t="str">
        <f>+$C$896</f>
        <v>31915K100</v>
      </c>
      <c r="G897" s="57">
        <v>62</v>
      </c>
      <c r="H897" s="14"/>
      <c r="I897" s="15"/>
      <c r="J897" s="12" t="s">
        <v>749</v>
      </c>
      <c r="K897" s="12" t="s">
        <v>23</v>
      </c>
      <c r="L897" s="11"/>
      <c r="M897" s="12">
        <v>65</v>
      </c>
      <c r="N897" s="31"/>
      <c r="O897" s="12" t="s">
        <v>2540</v>
      </c>
    </row>
    <row r="898" spans="1:15" ht="12.75" x14ac:dyDescent="0.2">
      <c r="A898" s="10" t="s">
        <v>1422</v>
      </c>
      <c r="B898" s="11">
        <v>3</v>
      </c>
      <c r="C898" s="12" t="s">
        <v>2290</v>
      </c>
      <c r="D898" s="12" t="s">
        <v>2299</v>
      </c>
      <c r="E898" s="30" t="s">
        <v>4</v>
      </c>
      <c r="F898" s="12" t="str">
        <f>+$C$896</f>
        <v>31915K100</v>
      </c>
      <c r="G898" s="14">
        <v>88</v>
      </c>
      <c r="H898" s="14"/>
      <c r="I898" s="15"/>
      <c r="J898" s="12" t="s">
        <v>749</v>
      </c>
      <c r="K898" s="12" t="s">
        <v>23</v>
      </c>
      <c r="L898" s="11"/>
      <c r="M898" s="12"/>
      <c r="N898" s="31"/>
      <c r="O898" s="12" t="s">
        <v>2540</v>
      </c>
    </row>
    <row r="899" spans="1:15" ht="12.75" x14ac:dyDescent="0.2">
      <c r="A899" s="10" t="s">
        <v>1423</v>
      </c>
      <c r="B899" s="11">
        <v>1</v>
      </c>
      <c r="C899" s="12" t="s">
        <v>2288</v>
      </c>
      <c r="D899" s="12" t="s">
        <v>517</v>
      </c>
      <c r="E899" s="30" t="s">
        <v>4</v>
      </c>
      <c r="F899" s="12" t="str">
        <f>+$C$896</f>
        <v>31915K100</v>
      </c>
      <c r="G899" s="14">
        <v>65</v>
      </c>
      <c r="H899" s="14"/>
      <c r="I899" s="15"/>
      <c r="J899" s="12" t="s">
        <v>749</v>
      </c>
      <c r="K899" s="12" t="s">
        <v>23</v>
      </c>
      <c r="L899" s="11"/>
      <c r="M899" s="12"/>
      <c r="N899" s="31"/>
      <c r="O899" s="12" t="s">
        <v>2540</v>
      </c>
    </row>
    <row r="900" spans="1:15" ht="12.75" x14ac:dyDescent="0.2">
      <c r="A900" s="10" t="s">
        <v>1424</v>
      </c>
      <c r="B900" s="11">
        <v>1</v>
      </c>
      <c r="C900" s="12" t="s">
        <v>2291</v>
      </c>
      <c r="D900" s="12" t="s">
        <v>763</v>
      </c>
      <c r="E900" s="32" t="s">
        <v>5</v>
      </c>
      <c r="F900" s="12" t="str">
        <f>+C$889</f>
        <v>31910K000</v>
      </c>
      <c r="G900" s="14">
        <v>714</v>
      </c>
      <c r="H900" s="14">
        <f>SUMPRODUCT(B901:B905,G901:G905)</f>
        <v>714</v>
      </c>
      <c r="I900" s="15"/>
      <c r="J900" s="12" t="s">
        <v>749</v>
      </c>
      <c r="K900" s="12" t="s">
        <v>23</v>
      </c>
      <c r="L900" s="11"/>
      <c r="M900" s="12"/>
      <c r="N900" s="31"/>
      <c r="O900" s="12" t="s">
        <v>2540</v>
      </c>
    </row>
    <row r="901" spans="1:15" ht="12.75" x14ac:dyDescent="0.2">
      <c r="A901" s="10" t="s">
        <v>1425</v>
      </c>
      <c r="B901" s="11">
        <v>1</v>
      </c>
      <c r="C901" s="12" t="s">
        <v>2292</v>
      </c>
      <c r="D901" s="12" t="s">
        <v>169</v>
      </c>
      <c r="E901" s="30" t="s">
        <v>4</v>
      </c>
      <c r="F901" s="12" t="str">
        <f>+C$900</f>
        <v>31925K000</v>
      </c>
      <c r="G901" s="57">
        <v>56</v>
      </c>
      <c r="H901" s="14"/>
      <c r="I901" s="15"/>
      <c r="J901" s="12" t="s">
        <v>749</v>
      </c>
      <c r="K901" s="12" t="s">
        <v>23</v>
      </c>
      <c r="L901" s="11"/>
      <c r="M901" s="12">
        <v>58</v>
      </c>
      <c r="N901" s="31"/>
      <c r="O901" s="12" t="s">
        <v>2540</v>
      </c>
    </row>
    <row r="902" spans="1:15" ht="12.75" x14ac:dyDescent="0.2">
      <c r="A902" s="10" t="s">
        <v>1426</v>
      </c>
      <c r="B902" s="11">
        <v>1</v>
      </c>
      <c r="C902" s="12" t="s">
        <v>2293</v>
      </c>
      <c r="D902" s="12" t="s">
        <v>758</v>
      </c>
      <c r="E902" s="30" t="s">
        <v>4</v>
      </c>
      <c r="F902" s="12" t="str">
        <f>+C$900</f>
        <v>31925K000</v>
      </c>
      <c r="G902" s="14">
        <v>157</v>
      </c>
      <c r="H902" s="14"/>
      <c r="I902" s="15"/>
      <c r="J902" s="12" t="s">
        <v>749</v>
      </c>
      <c r="K902" s="12" t="s">
        <v>23</v>
      </c>
      <c r="L902" s="11"/>
      <c r="M902" s="12"/>
      <c r="N902" s="31"/>
      <c r="O902" s="12" t="s">
        <v>2540</v>
      </c>
    </row>
    <row r="903" spans="1:15" ht="12.75" x14ac:dyDescent="0.2">
      <c r="A903" s="10" t="s">
        <v>1427</v>
      </c>
      <c r="B903" s="11">
        <v>1</v>
      </c>
      <c r="C903" s="12" t="s">
        <v>2294</v>
      </c>
      <c r="D903" s="12" t="s">
        <v>759</v>
      </c>
      <c r="E903" s="30" t="s">
        <v>4</v>
      </c>
      <c r="F903" s="12" t="str">
        <f>+C$900</f>
        <v>31925K000</v>
      </c>
      <c r="G903" s="57">
        <v>88</v>
      </c>
      <c r="H903" s="14"/>
      <c r="I903" s="15"/>
      <c r="J903" s="12" t="s">
        <v>749</v>
      </c>
      <c r="K903" s="12" t="s">
        <v>23</v>
      </c>
      <c r="L903" s="11"/>
      <c r="M903" s="12">
        <v>86</v>
      </c>
      <c r="N903" s="31"/>
      <c r="O903" s="12" t="s">
        <v>2540</v>
      </c>
    </row>
    <row r="904" spans="1:15" ht="12.75" x14ac:dyDescent="0.2">
      <c r="A904" s="10" t="s">
        <v>1428</v>
      </c>
      <c r="B904" s="11">
        <v>1</v>
      </c>
      <c r="C904" s="12" t="s">
        <v>2295</v>
      </c>
      <c r="D904" s="12" t="s">
        <v>765</v>
      </c>
      <c r="E904" s="30" t="s">
        <v>4</v>
      </c>
      <c r="F904" s="12" t="str">
        <f>+C$900</f>
        <v>31925K000</v>
      </c>
      <c r="G904" s="14">
        <v>35</v>
      </c>
      <c r="H904" s="14"/>
      <c r="I904" s="15"/>
      <c r="J904" s="12" t="s">
        <v>749</v>
      </c>
      <c r="K904" s="12" t="s">
        <v>23</v>
      </c>
      <c r="L904" s="11"/>
      <c r="M904" s="12"/>
      <c r="N904" s="31"/>
      <c r="O904" s="12" t="s">
        <v>2540</v>
      </c>
    </row>
    <row r="905" spans="1:15" ht="12.75" x14ac:dyDescent="0.2">
      <c r="A905" s="10" t="s">
        <v>1429</v>
      </c>
      <c r="B905" s="11">
        <v>3</v>
      </c>
      <c r="C905" s="12" t="s">
        <v>2296</v>
      </c>
      <c r="D905" s="12" t="s">
        <v>764</v>
      </c>
      <c r="E905" s="30" t="s">
        <v>4</v>
      </c>
      <c r="F905" s="12" t="str">
        <f>+C$900</f>
        <v>31925K000</v>
      </c>
      <c r="G905" s="14">
        <v>126</v>
      </c>
      <c r="H905" s="14"/>
      <c r="I905" s="15"/>
      <c r="J905" s="12" t="s">
        <v>749</v>
      </c>
      <c r="K905" s="12" t="s">
        <v>23</v>
      </c>
      <c r="L905" s="11"/>
      <c r="M905" s="12"/>
      <c r="N905" s="31"/>
      <c r="O905" s="12" t="s">
        <v>2540</v>
      </c>
    </row>
    <row r="906" spans="1:15" ht="12.75" x14ac:dyDescent="0.2">
      <c r="A906" s="10" t="s">
        <v>1430</v>
      </c>
      <c r="B906" s="11">
        <v>1</v>
      </c>
      <c r="C906" s="12" t="s">
        <v>2297</v>
      </c>
      <c r="D906" s="12" t="s">
        <v>756</v>
      </c>
      <c r="E906" s="30" t="s">
        <v>4</v>
      </c>
      <c r="F906" s="12" t="str">
        <f>+C$889</f>
        <v>31910K000</v>
      </c>
      <c r="G906" s="14">
        <v>28</v>
      </c>
      <c r="H906" s="14"/>
      <c r="I906" s="15"/>
      <c r="J906" s="12" t="s">
        <v>749</v>
      </c>
      <c r="K906" s="12" t="s">
        <v>7</v>
      </c>
      <c r="L906" s="11"/>
      <c r="M906" s="12"/>
      <c r="N906" s="31"/>
      <c r="O906" s="12" t="s">
        <v>2540</v>
      </c>
    </row>
    <row r="907" spans="1:15" ht="12.75" x14ac:dyDescent="0.2">
      <c r="A907" s="19"/>
      <c r="B907" s="20"/>
      <c r="C907" s="21"/>
      <c r="D907" s="22"/>
      <c r="E907" s="22"/>
      <c r="F907" s="22"/>
      <c r="G907" s="23"/>
      <c r="H907" s="23"/>
      <c r="I907" s="24"/>
      <c r="J907" s="22"/>
      <c r="K907" s="22" t="s">
        <v>4</v>
      </c>
      <c r="N907" s="22"/>
    </row>
    <row r="908" spans="1:15" ht="12.75" x14ac:dyDescent="0.2">
      <c r="A908" s="10" t="s">
        <v>1431</v>
      </c>
      <c r="B908" s="11"/>
      <c r="C908" s="12" t="s">
        <v>2274</v>
      </c>
      <c r="D908" s="12" t="s">
        <v>287</v>
      </c>
      <c r="E908" s="29" t="s">
        <v>45</v>
      </c>
      <c r="F908" s="12" t="s">
        <v>4</v>
      </c>
      <c r="G908" s="57">
        <v>1976</v>
      </c>
      <c r="H908" s="14">
        <f>SUMPRODUCT(B909:B909,G909:G909)+(B910*G910)+(B915*G915)+(B928*G928)</f>
        <v>1976</v>
      </c>
      <c r="I908" s="15" t="s">
        <v>4</v>
      </c>
      <c r="J908" s="12" t="s">
        <v>166</v>
      </c>
      <c r="K908" s="12" t="s">
        <v>23</v>
      </c>
      <c r="L908" s="11"/>
      <c r="M908" s="12">
        <v>1981</v>
      </c>
      <c r="N908" s="31" t="s">
        <v>2061</v>
      </c>
      <c r="O908" s="12" t="s">
        <v>2540</v>
      </c>
    </row>
    <row r="909" spans="1:15" ht="12.75" x14ac:dyDescent="0.2">
      <c r="A909" s="10" t="s">
        <v>1432</v>
      </c>
      <c r="B909" s="11">
        <v>1</v>
      </c>
      <c r="C909" s="12" t="s">
        <v>2273</v>
      </c>
      <c r="D909" s="12" t="s">
        <v>164</v>
      </c>
      <c r="E909" s="30"/>
      <c r="F909" s="12" t="str">
        <f>+C$908</f>
        <v>31810K000</v>
      </c>
      <c r="G909" s="57">
        <v>188</v>
      </c>
      <c r="H909" s="14"/>
      <c r="I909" s="15" t="s">
        <v>6</v>
      </c>
      <c r="J909" s="12" t="s">
        <v>166</v>
      </c>
      <c r="K909" s="12" t="s">
        <v>23</v>
      </c>
      <c r="L909" s="11"/>
      <c r="M909" s="12">
        <v>187</v>
      </c>
      <c r="N909" s="31"/>
      <c r="O909" s="12" t="s">
        <v>2540</v>
      </c>
    </row>
    <row r="910" spans="1:15" ht="12.75" x14ac:dyDescent="0.2">
      <c r="A910" s="10" t="s">
        <v>1433</v>
      </c>
      <c r="B910" s="11">
        <v>1</v>
      </c>
      <c r="C910" s="12" t="s">
        <v>2266</v>
      </c>
      <c r="D910" s="12" t="s">
        <v>2271</v>
      </c>
      <c r="E910" s="32" t="s">
        <v>5</v>
      </c>
      <c r="F910" s="12" t="str">
        <f>+C$908</f>
        <v>31810K000</v>
      </c>
      <c r="G910" s="57">
        <v>214</v>
      </c>
      <c r="H910" s="14">
        <f>SUMPRODUCT(B911:B914,G911:G914)</f>
        <v>214</v>
      </c>
      <c r="I910" s="15"/>
      <c r="J910" s="12" t="s">
        <v>166</v>
      </c>
      <c r="K910" s="12" t="s">
        <v>23</v>
      </c>
      <c r="L910" s="11"/>
      <c r="M910" s="12">
        <v>216</v>
      </c>
      <c r="N910" s="31"/>
      <c r="O910" s="12" t="s">
        <v>2540</v>
      </c>
    </row>
    <row r="911" spans="1:15" ht="12.75" x14ac:dyDescent="0.2">
      <c r="A911" s="10" t="s">
        <v>1434</v>
      </c>
      <c r="B911" s="11">
        <v>1</v>
      </c>
      <c r="C911" s="12" t="s">
        <v>2267</v>
      </c>
      <c r="D911" s="12" t="s">
        <v>2272</v>
      </c>
      <c r="E911" s="30" t="s">
        <v>4</v>
      </c>
      <c r="F911" s="12" t="str">
        <f>+C$910</f>
        <v>31715K000</v>
      </c>
      <c r="G911" s="57">
        <v>100</v>
      </c>
      <c r="H911" s="14"/>
      <c r="I911" s="15"/>
      <c r="J911" s="12" t="s">
        <v>166</v>
      </c>
      <c r="K911" s="12" t="s">
        <v>23</v>
      </c>
      <c r="L911" s="11"/>
      <c r="M911" s="12">
        <v>102</v>
      </c>
      <c r="N911" s="31"/>
      <c r="O911" s="12" t="s">
        <v>2540</v>
      </c>
    </row>
    <row r="912" spans="1:15" ht="12.75" x14ac:dyDescent="0.2">
      <c r="A912" s="10" t="s">
        <v>1435</v>
      </c>
      <c r="B912" s="11">
        <v>1</v>
      </c>
      <c r="C912" s="12" t="s">
        <v>2268</v>
      </c>
      <c r="D912" s="12" t="s">
        <v>752</v>
      </c>
      <c r="E912" s="30" t="s">
        <v>4</v>
      </c>
      <c r="F912" s="12" t="str">
        <f>+C$910</f>
        <v>31715K000</v>
      </c>
      <c r="G912" s="71">
        <v>46</v>
      </c>
      <c r="H912" s="14"/>
      <c r="I912" s="15"/>
      <c r="J912" s="12" t="s">
        <v>166</v>
      </c>
      <c r="K912" s="12" t="s">
        <v>23</v>
      </c>
      <c r="L912" s="11"/>
      <c r="M912" s="12"/>
      <c r="N912" s="31"/>
      <c r="O912" s="12" t="s">
        <v>2540</v>
      </c>
    </row>
    <row r="913" spans="1:15" ht="12.75" x14ac:dyDescent="0.2">
      <c r="A913" s="10" t="s">
        <v>1436</v>
      </c>
      <c r="B913" s="11">
        <v>1</v>
      </c>
      <c r="C913" s="12" t="s">
        <v>2269</v>
      </c>
      <c r="D913" s="12" t="s">
        <v>750</v>
      </c>
      <c r="E913" s="30" t="s">
        <v>4</v>
      </c>
      <c r="F913" s="12" t="str">
        <f>+C$910</f>
        <v>31715K000</v>
      </c>
      <c r="G913" s="71">
        <v>16</v>
      </c>
      <c r="H913" s="14"/>
      <c r="I913" s="15"/>
      <c r="J913" s="12" t="s">
        <v>166</v>
      </c>
      <c r="K913" s="12" t="s">
        <v>23</v>
      </c>
      <c r="L913" s="11"/>
      <c r="M913" s="12"/>
      <c r="N913" s="31"/>
      <c r="O913" s="12" t="s">
        <v>2540</v>
      </c>
    </row>
    <row r="914" spans="1:15" ht="12.75" x14ac:dyDescent="0.2">
      <c r="A914" s="10" t="s">
        <v>1437</v>
      </c>
      <c r="B914" s="11">
        <v>1</v>
      </c>
      <c r="C914" s="12" t="s">
        <v>2270</v>
      </c>
      <c r="D914" s="12" t="s">
        <v>751</v>
      </c>
      <c r="E914" s="30" t="s">
        <v>4</v>
      </c>
      <c r="F914" s="12" t="str">
        <f>+C$910</f>
        <v>31715K000</v>
      </c>
      <c r="G914" s="71">
        <v>52</v>
      </c>
      <c r="H914" s="14"/>
      <c r="I914" s="15"/>
      <c r="J914" s="12" t="s">
        <v>166</v>
      </c>
      <c r="K914" s="12" t="s">
        <v>23</v>
      </c>
      <c r="L914" s="11"/>
      <c r="M914" s="12"/>
      <c r="N914" s="31"/>
      <c r="O914" s="12" t="s">
        <v>2540</v>
      </c>
    </row>
    <row r="915" spans="1:15" ht="12.75" x14ac:dyDescent="0.2">
      <c r="A915" s="10" t="s">
        <v>1957</v>
      </c>
      <c r="B915" s="11">
        <v>2</v>
      </c>
      <c r="C915" s="12" t="s">
        <v>2258</v>
      </c>
      <c r="D915" s="12" t="s">
        <v>168</v>
      </c>
      <c r="E915" s="32" t="s">
        <v>5</v>
      </c>
      <c r="F915" s="12" t="str">
        <f>+C$908</f>
        <v>31810K000</v>
      </c>
      <c r="G915" s="57">
        <v>508</v>
      </c>
      <c r="H915" s="14">
        <f>SUMPRODUCT(B916:B920,G916:G920)</f>
        <v>508</v>
      </c>
      <c r="I915" s="15" t="s">
        <v>6</v>
      </c>
      <c r="J915" s="12" t="s">
        <v>166</v>
      </c>
      <c r="K915" s="12" t="s">
        <v>23</v>
      </c>
      <c r="L915" s="11"/>
      <c r="M915" s="12">
        <v>515</v>
      </c>
      <c r="N915" s="31"/>
      <c r="O915" s="12" t="s">
        <v>2540</v>
      </c>
    </row>
    <row r="916" spans="1:15" ht="12.75" x14ac:dyDescent="0.2">
      <c r="A916" s="10" t="s">
        <v>1958</v>
      </c>
      <c r="B916" s="11">
        <v>1</v>
      </c>
      <c r="C916" s="12" t="s">
        <v>2259</v>
      </c>
      <c r="D916" s="12" t="s">
        <v>165</v>
      </c>
      <c r="E916" s="30" t="s">
        <v>4</v>
      </c>
      <c r="F916" s="12" t="str">
        <f>+C$915</f>
        <v>31815K000</v>
      </c>
      <c r="G916" s="57">
        <v>66</v>
      </c>
      <c r="H916" s="14"/>
      <c r="I916" s="15"/>
      <c r="J916" s="12" t="s">
        <v>166</v>
      </c>
      <c r="K916" s="12" t="s">
        <v>23</v>
      </c>
      <c r="L916" s="11"/>
      <c r="M916" s="12">
        <v>70</v>
      </c>
      <c r="N916" s="31"/>
      <c r="O916" s="12" t="s">
        <v>2540</v>
      </c>
    </row>
    <row r="917" spans="1:15" ht="12.75" x14ac:dyDescent="0.2">
      <c r="A917" s="10" t="s">
        <v>1959</v>
      </c>
      <c r="B917" s="11">
        <v>2</v>
      </c>
      <c r="C917" s="12" t="s">
        <v>2260</v>
      </c>
      <c r="D917" s="12" t="s">
        <v>167</v>
      </c>
      <c r="E917" s="30" t="s">
        <v>4</v>
      </c>
      <c r="F917" s="12" t="str">
        <f>+C$915</f>
        <v>31815K000</v>
      </c>
      <c r="G917" s="71">
        <v>88</v>
      </c>
      <c r="H917" s="14"/>
      <c r="I917" s="15"/>
      <c r="J917" s="12" t="s">
        <v>166</v>
      </c>
      <c r="K917" s="12" t="s">
        <v>23</v>
      </c>
      <c r="L917" s="11"/>
      <c r="M917" s="12"/>
      <c r="N917" s="31"/>
      <c r="O917" s="12" t="s">
        <v>2540</v>
      </c>
    </row>
    <row r="918" spans="1:15" ht="12.75" x14ac:dyDescent="0.2">
      <c r="A918" s="10" t="s">
        <v>1960</v>
      </c>
      <c r="B918" s="11">
        <v>1</v>
      </c>
      <c r="C918" s="12" t="s">
        <v>2261</v>
      </c>
      <c r="D918" s="12" t="s">
        <v>753</v>
      </c>
      <c r="E918" s="30" t="s">
        <v>4</v>
      </c>
      <c r="F918" s="12" t="str">
        <f>+C$915</f>
        <v>31815K000</v>
      </c>
      <c r="G918" s="71">
        <v>88</v>
      </c>
      <c r="H918" s="14"/>
      <c r="I918" s="15"/>
      <c r="J918" s="12" t="s">
        <v>166</v>
      </c>
      <c r="K918" s="12" t="s">
        <v>23</v>
      </c>
      <c r="L918" s="11"/>
      <c r="M918" s="12"/>
      <c r="N918" s="31"/>
      <c r="O918" s="12" t="s">
        <v>2540</v>
      </c>
    </row>
    <row r="919" spans="1:15" ht="12.75" x14ac:dyDescent="0.2">
      <c r="A919" s="10" t="s">
        <v>1961</v>
      </c>
      <c r="B919" s="11">
        <v>1</v>
      </c>
      <c r="C919" s="12" t="s">
        <v>2262</v>
      </c>
      <c r="D919" s="12" t="s">
        <v>517</v>
      </c>
      <c r="E919" s="30" t="s">
        <v>4</v>
      </c>
      <c r="F919" s="12" t="str">
        <f>+C$915</f>
        <v>31815K000</v>
      </c>
      <c r="G919" s="57">
        <v>84</v>
      </c>
      <c r="H919" s="14"/>
      <c r="I919" s="15"/>
      <c r="J919" s="12" t="s">
        <v>166</v>
      </c>
      <c r="K919" s="12" t="s">
        <v>23</v>
      </c>
      <c r="L919" s="11"/>
      <c r="M919" s="12">
        <v>87</v>
      </c>
      <c r="N919" s="31"/>
      <c r="O919" s="12" t="s">
        <v>2540</v>
      </c>
    </row>
    <row r="920" spans="1:15" ht="12.75" x14ac:dyDescent="0.2">
      <c r="A920" s="10" t="s">
        <v>1962</v>
      </c>
      <c r="B920" s="11">
        <v>1</v>
      </c>
      <c r="C920" s="12" t="s">
        <v>2265</v>
      </c>
      <c r="D920" s="12" t="s">
        <v>754</v>
      </c>
      <c r="E920" s="30" t="s">
        <v>4</v>
      </c>
      <c r="F920" s="12" t="str">
        <f>+C$915</f>
        <v>31815K000</v>
      </c>
      <c r="G920" s="71">
        <v>94</v>
      </c>
      <c r="H920" s="14"/>
      <c r="I920" s="15"/>
      <c r="J920" s="12" t="s">
        <v>166</v>
      </c>
      <c r="K920" s="12" t="s">
        <v>23</v>
      </c>
      <c r="L920" s="11"/>
      <c r="M920" s="12"/>
      <c r="N920" s="31"/>
      <c r="O920" s="12" t="s">
        <v>2540</v>
      </c>
    </row>
    <row r="921" spans="1:15" ht="12.75" x14ac:dyDescent="0.2">
      <c r="A921" s="10" t="s">
        <v>1963</v>
      </c>
      <c r="B921" s="11">
        <v>1</v>
      </c>
      <c r="C921" s="12" t="s">
        <v>2263</v>
      </c>
      <c r="D921" s="12" t="s">
        <v>168</v>
      </c>
      <c r="E921" s="32" t="s">
        <v>5</v>
      </c>
      <c r="F921" s="12" t="str">
        <f>+C$908</f>
        <v>31810K000</v>
      </c>
      <c r="G921" s="57">
        <v>508</v>
      </c>
      <c r="H921" s="14">
        <f>SUMPRODUCT(B922:B927,G922:G927)</f>
        <v>508</v>
      </c>
      <c r="I921" s="15" t="s">
        <v>6</v>
      </c>
      <c r="J921" s="12" t="s">
        <v>166</v>
      </c>
      <c r="K921" s="12" t="s">
        <v>23</v>
      </c>
      <c r="L921" s="11"/>
      <c r="M921" s="12">
        <v>515</v>
      </c>
      <c r="N921" s="31"/>
      <c r="O921" s="12" t="s">
        <v>2540</v>
      </c>
    </row>
    <row r="922" spans="1:15" ht="12.75" x14ac:dyDescent="0.2">
      <c r="A922" s="10" t="s">
        <v>1964</v>
      </c>
      <c r="B922" s="11">
        <v>1</v>
      </c>
      <c r="C922" s="12" t="s">
        <v>2259</v>
      </c>
      <c r="D922" s="12" t="s">
        <v>165</v>
      </c>
      <c r="E922" s="30" t="s">
        <v>4</v>
      </c>
      <c r="F922" s="12" t="str">
        <f t="shared" ref="F922:F927" si="13">+$C$921</f>
        <v>31815K200</v>
      </c>
      <c r="G922" s="57">
        <v>66</v>
      </c>
      <c r="H922" s="14"/>
      <c r="I922" s="15"/>
      <c r="J922" s="12" t="s">
        <v>166</v>
      </c>
      <c r="K922" s="12" t="s">
        <v>23</v>
      </c>
      <c r="L922" s="11"/>
      <c r="M922" s="12">
        <v>70</v>
      </c>
      <c r="N922" s="31"/>
      <c r="O922" s="12" t="s">
        <v>2540</v>
      </c>
    </row>
    <row r="923" spans="1:15" ht="12.75" x14ac:dyDescent="0.2">
      <c r="A923" s="10" t="s">
        <v>1965</v>
      </c>
      <c r="B923" s="11">
        <v>1</v>
      </c>
      <c r="C923" s="12" t="s">
        <v>2260</v>
      </c>
      <c r="D923" s="12" t="s">
        <v>167</v>
      </c>
      <c r="E923" s="30" t="s">
        <v>4</v>
      </c>
      <c r="F923" s="12" t="str">
        <f t="shared" si="13"/>
        <v>31815K200</v>
      </c>
      <c r="G923" s="71">
        <v>88</v>
      </c>
      <c r="H923" s="14"/>
      <c r="I923" s="15"/>
      <c r="J923" s="12" t="s">
        <v>166</v>
      </c>
      <c r="K923" s="12" t="s">
        <v>23</v>
      </c>
      <c r="L923" s="11"/>
      <c r="M923" s="12"/>
      <c r="N923" s="31"/>
      <c r="O923" s="12" t="s">
        <v>2540</v>
      </c>
    </row>
    <row r="924" spans="1:15" ht="12.75" x14ac:dyDescent="0.2">
      <c r="A924" s="10" t="s">
        <v>1966</v>
      </c>
      <c r="B924" s="11">
        <v>1</v>
      </c>
      <c r="C924" s="12" t="s">
        <v>2261</v>
      </c>
      <c r="D924" s="12" t="s">
        <v>753</v>
      </c>
      <c r="E924" s="30" t="s">
        <v>4</v>
      </c>
      <c r="F924" s="12" t="str">
        <f t="shared" si="13"/>
        <v>31815K200</v>
      </c>
      <c r="G924" s="71">
        <v>88</v>
      </c>
      <c r="H924" s="14"/>
      <c r="I924" s="15"/>
      <c r="J924" s="12" t="s">
        <v>166</v>
      </c>
      <c r="K924" s="12" t="s">
        <v>23</v>
      </c>
      <c r="L924" s="11"/>
      <c r="M924" s="12"/>
      <c r="N924" s="31"/>
      <c r="O924" s="12" t="s">
        <v>2540</v>
      </c>
    </row>
    <row r="925" spans="1:15" ht="12.75" x14ac:dyDescent="0.2">
      <c r="A925" s="10" t="s">
        <v>1967</v>
      </c>
      <c r="B925" s="11">
        <v>1</v>
      </c>
      <c r="C925" s="12" t="s">
        <v>2264</v>
      </c>
      <c r="D925" s="12" t="s">
        <v>3363</v>
      </c>
      <c r="E925" s="30"/>
      <c r="F925" s="12" t="str">
        <f t="shared" si="13"/>
        <v>31815K200</v>
      </c>
      <c r="G925" s="71">
        <v>88</v>
      </c>
      <c r="H925" s="14"/>
      <c r="I925" s="15"/>
      <c r="J925" s="12" t="s">
        <v>166</v>
      </c>
      <c r="K925" s="12" t="s">
        <v>23</v>
      </c>
      <c r="L925" s="11"/>
      <c r="M925" s="12"/>
      <c r="N925" s="31"/>
      <c r="O925" s="12" t="s">
        <v>2540</v>
      </c>
    </row>
    <row r="926" spans="1:15" ht="12.75" x14ac:dyDescent="0.2">
      <c r="A926" s="10" t="s">
        <v>2469</v>
      </c>
      <c r="B926" s="11">
        <v>1</v>
      </c>
      <c r="C926" s="12" t="s">
        <v>2262</v>
      </c>
      <c r="D926" s="12" t="s">
        <v>517</v>
      </c>
      <c r="E926" s="30" t="s">
        <v>4</v>
      </c>
      <c r="F926" s="12" t="str">
        <f t="shared" si="13"/>
        <v>31815K200</v>
      </c>
      <c r="G926" s="57">
        <v>84</v>
      </c>
      <c r="H926" s="14"/>
      <c r="I926" s="15"/>
      <c r="J926" s="12" t="s">
        <v>166</v>
      </c>
      <c r="K926" s="12" t="s">
        <v>23</v>
      </c>
      <c r="L926" s="11"/>
      <c r="M926" s="12">
        <v>87</v>
      </c>
      <c r="N926" s="31"/>
      <c r="O926" s="12" t="s">
        <v>2540</v>
      </c>
    </row>
    <row r="927" spans="1:15" ht="12.75" x14ac:dyDescent="0.2">
      <c r="A927" s="10" t="s">
        <v>2470</v>
      </c>
      <c r="B927" s="11">
        <v>1</v>
      </c>
      <c r="C927" s="12" t="s">
        <v>2265</v>
      </c>
      <c r="D927" s="12" t="s">
        <v>754</v>
      </c>
      <c r="E927" s="30" t="s">
        <v>4</v>
      </c>
      <c r="F927" s="12" t="str">
        <f t="shared" si="13"/>
        <v>31815K200</v>
      </c>
      <c r="G927" s="71">
        <v>94</v>
      </c>
      <c r="H927" s="14"/>
      <c r="I927" s="15"/>
      <c r="J927" s="12" t="s">
        <v>166</v>
      </c>
      <c r="K927" s="12" t="s">
        <v>23</v>
      </c>
      <c r="L927" s="11"/>
      <c r="M927" s="12"/>
      <c r="N927" s="31"/>
      <c r="O927" s="12" t="s">
        <v>2540</v>
      </c>
    </row>
    <row r="928" spans="1:15" ht="12.75" x14ac:dyDescent="0.2">
      <c r="A928" s="10" t="s">
        <v>2471</v>
      </c>
      <c r="B928" s="11">
        <v>1</v>
      </c>
      <c r="C928" s="12" t="s">
        <v>2275</v>
      </c>
      <c r="D928" s="12" t="s">
        <v>755</v>
      </c>
      <c r="E928" s="17" t="s">
        <v>5</v>
      </c>
      <c r="F928" s="12" t="str">
        <f>+C$908</f>
        <v>31810K000</v>
      </c>
      <c r="G928" s="57">
        <v>558</v>
      </c>
      <c r="H928" s="14">
        <f>SUMPRODUCT(B929:B935,G929:G935)</f>
        <v>558</v>
      </c>
      <c r="I928" s="15" t="s">
        <v>6</v>
      </c>
      <c r="J928" s="12" t="s">
        <v>166</v>
      </c>
      <c r="K928" s="12" t="s">
        <v>23</v>
      </c>
      <c r="L928" s="11"/>
      <c r="M928" s="12">
        <v>548</v>
      </c>
      <c r="N928" s="31"/>
      <c r="O928" s="12" t="s">
        <v>2540</v>
      </c>
    </row>
    <row r="929" spans="1:15" ht="12.75" x14ac:dyDescent="0.2">
      <c r="A929" s="10" t="s">
        <v>2472</v>
      </c>
      <c r="B929" s="11">
        <v>1</v>
      </c>
      <c r="C929" s="12" t="s">
        <v>2276</v>
      </c>
      <c r="D929" s="12" t="s">
        <v>169</v>
      </c>
      <c r="E929" s="16" t="s">
        <v>4</v>
      </c>
      <c r="F929" s="12" t="str">
        <f t="shared" ref="F929:F935" si="14">+C$928</f>
        <v>31825K000</v>
      </c>
      <c r="G929" s="57">
        <v>55</v>
      </c>
      <c r="H929" s="14"/>
      <c r="I929" s="15"/>
      <c r="J929" s="12" t="s">
        <v>166</v>
      </c>
      <c r="K929" s="12" t="s">
        <v>23</v>
      </c>
      <c r="L929" s="11"/>
      <c r="M929" s="12">
        <v>57</v>
      </c>
      <c r="N929" s="31"/>
      <c r="O929" s="12" t="s">
        <v>2540</v>
      </c>
    </row>
    <row r="930" spans="1:15" ht="12.75" x14ac:dyDescent="0.2">
      <c r="A930" s="10" t="s">
        <v>2473</v>
      </c>
      <c r="B930" s="11">
        <v>1</v>
      </c>
      <c r="C930" s="12" t="s">
        <v>2279</v>
      </c>
      <c r="D930" s="12" t="s">
        <v>170</v>
      </c>
      <c r="E930" s="16" t="s">
        <v>4</v>
      </c>
      <c r="F930" s="12" t="str">
        <f t="shared" si="14"/>
        <v>31825K000</v>
      </c>
      <c r="G930" s="57">
        <v>86</v>
      </c>
      <c r="H930" s="14"/>
      <c r="I930" s="15" t="s">
        <v>4</v>
      </c>
      <c r="J930" s="12" t="s">
        <v>166</v>
      </c>
      <c r="K930" s="12" t="s">
        <v>23</v>
      </c>
      <c r="L930" s="11"/>
      <c r="M930" s="12">
        <v>91</v>
      </c>
      <c r="N930" s="31"/>
      <c r="O930" s="12" t="s">
        <v>2540</v>
      </c>
    </row>
    <row r="931" spans="1:15" ht="12.75" x14ac:dyDescent="0.2">
      <c r="A931" s="10" t="s">
        <v>2474</v>
      </c>
      <c r="B931" s="11">
        <v>1</v>
      </c>
      <c r="C931" s="12" t="s">
        <v>2280</v>
      </c>
      <c r="D931" s="12" t="s">
        <v>171</v>
      </c>
      <c r="E931" s="16" t="s">
        <v>4</v>
      </c>
      <c r="F931" s="12" t="str">
        <f t="shared" si="14"/>
        <v>31825K000</v>
      </c>
      <c r="G931" s="71">
        <v>40</v>
      </c>
      <c r="H931" s="14"/>
      <c r="I931" s="15" t="s">
        <v>4</v>
      </c>
      <c r="J931" s="12" t="s">
        <v>166</v>
      </c>
      <c r="K931" s="12" t="s">
        <v>23</v>
      </c>
      <c r="L931" s="11"/>
      <c r="M931" s="12"/>
      <c r="N931" s="31"/>
      <c r="O931" s="12" t="s">
        <v>2540</v>
      </c>
    </row>
    <row r="932" spans="1:15" ht="12.75" x14ac:dyDescent="0.2">
      <c r="A932" s="10" t="s">
        <v>2475</v>
      </c>
      <c r="B932" s="11">
        <v>1</v>
      </c>
      <c r="C932" s="12" t="s">
        <v>2281</v>
      </c>
      <c r="D932" s="12" t="s">
        <v>757</v>
      </c>
      <c r="E932" s="16" t="s">
        <v>4</v>
      </c>
      <c r="F932" s="12" t="str">
        <f t="shared" si="14"/>
        <v>31825K000</v>
      </c>
      <c r="G932" s="71">
        <v>30</v>
      </c>
      <c r="H932" s="14"/>
      <c r="I932" s="15" t="s">
        <v>4</v>
      </c>
      <c r="J932" s="12" t="s">
        <v>166</v>
      </c>
      <c r="K932" s="12" t="s">
        <v>23</v>
      </c>
      <c r="L932" s="11"/>
      <c r="M932" s="12"/>
      <c r="N932" s="31"/>
      <c r="O932" s="12" t="s">
        <v>2540</v>
      </c>
    </row>
    <row r="933" spans="1:15" ht="12.75" x14ac:dyDescent="0.2">
      <c r="A933" s="10" t="s">
        <v>2476</v>
      </c>
      <c r="B933" s="11">
        <v>1</v>
      </c>
      <c r="C933" s="12" t="s">
        <v>2277</v>
      </c>
      <c r="D933" s="12" t="s">
        <v>758</v>
      </c>
      <c r="E933" s="16" t="s">
        <v>4</v>
      </c>
      <c r="F933" s="12" t="str">
        <f t="shared" si="14"/>
        <v>31825K000</v>
      </c>
      <c r="G933" s="71">
        <v>157</v>
      </c>
      <c r="H933" s="14"/>
      <c r="I933" s="15" t="s">
        <v>4</v>
      </c>
      <c r="J933" s="12" t="s">
        <v>166</v>
      </c>
      <c r="K933" s="12" t="s">
        <v>23</v>
      </c>
      <c r="L933" s="11"/>
      <c r="M933" s="12"/>
      <c r="N933" s="31"/>
      <c r="O933" s="12" t="s">
        <v>2540</v>
      </c>
    </row>
    <row r="934" spans="1:15" ht="12.75" x14ac:dyDescent="0.2">
      <c r="A934" s="10" t="s">
        <v>2477</v>
      </c>
      <c r="B934" s="11">
        <v>1</v>
      </c>
      <c r="C934" s="12" t="s">
        <v>2278</v>
      </c>
      <c r="D934" s="12" t="s">
        <v>759</v>
      </c>
      <c r="E934" s="16" t="s">
        <v>4</v>
      </c>
      <c r="F934" s="12" t="str">
        <f t="shared" si="14"/>
        <v>31825K000</v>
      </c>
      <c r="G934" s="57">
        <v>85</v>
      </c>
      <c r="H934" s="14"/>
      <c r="I934" s="15" t="s">
        <v>4</v>
      </c>
      <c r="J934" s="12" t="s">
        <v>166</v>
      </c>
      <c r="K934" s="12" t="s">
        <v>23</v>
      </c>
      <c r="L934" s="11"/>
      <c r="M934" s="12">
        <v>86</v>
      </c>
      <c r="N934" s="31"/>
      <c r="O934" s="12" t="s">
        <v>2540</v>
      </c>
    </row>
    <row r="935" spans="1:15" ht="12.75" x14ac:dyDescent="0.2">
      <c r="A935" s="10" t="s">
        <v>2479</v>
      </c>
      <c r="B935" s="11">
        <v>1</v>
      </c>
      <c r="C935" s="12" t="s">
        <v>2478</v>
      </c>
      <c r="D935" s="12" t="s">
        <v>760</v>
      </c>
      <c r="E935" s="18" t="s">
        <v>39</v>
      </c>
      <c r="F935" s="12" t="str">
        <f t="shared" si="14"/>
        <v>31825K000</v>
      </c>
      <c r="G935" s="57">
        <v>105</v>
      </c>
      <c r="H935" s="14">
        <f>SUMPRODUCT(B936:B938,G936:G938)</f>
        <v>105</v>
      </c>
      <c r="I935" s="15"/>
      <c r="J935" s="12" t="s">
        <v>166</v>
      </c>
      <c r="K935" s="12" t="s">
        <v>25</v>
      </c>
      <c r="L935" s="11"/>
      <c r="M935" s="12">
        <v>87</v>
      </c>
      <c r="N935" s="31"/>
      <c r="O935" s="12" t="s">
        <v>2540</v>
      </c>
    </row>
    <row r="936" spans="1:15" ht="12.75" x14ac:dyDescent="0.2">
      <c r="A936" s="10" t="s">
        <v>2481</v>
      </c>
      <c r="B936" s="11">
        <v>1</v>
      </c>
      <c r="C936" s="12" t="s">
        <v>2480</v>
      </c>
      <c r="D936" s="12" t="s">
        <v>760</v>
      </c>
      <c r="E936" s="16" t="s">
        <v>4</v>
      </c>
      <c r="F936" s="12" t="str">
        <f>+C935</f>
        <v>34830K000</v>
      </c>
      <c r="G936" s="71">
        <v>59</v>
      </c>
      <c r="H936" s="14"/>
      <c r="I936" s="15" t="s">
        <v>4</v>
      </c>
      <c r="J936" s="12" t="s">
        <v>166</v>
      </c>
      <c r="K936" s="12" t="s">
        <v>25</v>
      </c>
      <c r="L936" s="11"/>
      <c r="M936" s="12"/>
      <c r="N936" s="31"/>
      <c r="O936" s="12" t="s">
        <v>2540</v>
      </c>
    </row>
    <row r="937" spans="1:15" ht="12.75" x14ac:dyDescent="0.2">
      <c r="A937" s="10" t="s">
        <v>2593</v>
      </c>
      <c r="B937" s="11">
        <v>1</v>
      </c>
      <c r="C937" s="12" t="s">
        <v>2297</v>
      </c>
      <c r="D937" s="12" t="s">
        <v>756</v>
      </c>
      <c r="E937" s="16" t="s">
        <v>4</v>
      </c>
      <c r="F937" s="12" t="str">
        <f>+C935</f>
        <v>34830K000</v>
      </c>
      <c r="G937" s="71">
        <v>28</v>
      </c>
      <c r="H937" s="14"/>
      <c r="I937" s="15"/>
      <c r="J937" s="12" t="s">
        <v>166</v>
      </c>
      <c r="K937" s="12" t="s">
        <v>7</v>
      </c>
      <c r="L937" s="11"/>
      <c r="M937" s="12"/>
      <c r="N937" s="31"/>
      <c r="O937" s="12" t="s">
        <v>2540</v>
      </c>
    </row>
    <row r="938" spans="1:15" ht="12.75" x14ac:dyDescent="0.2">
      <c r="A938" s="10" t="s">
        <v>3230</v>
      </c>
      <c r="B938" s="49">
        <v>1</v>
      </c>
      <c r="C938" s="49" t="s">
        <v>3077</v>
      </c>
      <c r="D938" s="49" t="s">
        <v>3078</v>
      </c>
      <c r="E938" s="16" t="s">
        <v>4</v>
      </c>
      <c r="F938" s="12" t="str">
        <f>+C935</f>
        <v>34830K000</v>
      </c>
      <c r="G938" s="14">
        <v>18</v>
      </c>
      <c r="H938" s="14"/>
      <c r="I938" s="15"/>
      <c r="J938" s="12" t="s">
        <v>166</v>
      </c>
      <c r="K938" s="73">
        <v>71</v>
      </c>
      <c r="L938" s="11"/>
      <c r="M938" s="12"/>
      <c r="N938" s="49" t="s">
        <v>1664</v>
      </c>
      <c r="O938" s="12" t="s">
        <v>2540</v>
      </c>
    </row>
    <row r="939" spans="1:15" ht="12.75" x14ac:dyDescent="0.2">
      <c r="A939" s="19"/>
      <c r="B939" s="20"/>
      <c r="C939" s="21"/>
      <c r="D939" s="22"/>
      <c r="E939" s="22"/>
      <c r="F939" s="22"/>
      <c r="G939" s="23"/>
      <c r="H939" s="23"/>
      <c r="I939" s="24"/>
      <c r="J939" s="22"/>
      <c r="K939" s="22" t="s">
        <v>4</v>
      </c>
      <c r="N939" s="22"/>
    </row>
    <row r="940" spans="1:15" ht="12.75" x14ac:dyDescent="0.2">
      <c r="A940" s="10" t="s">
        <v>1438</v>
      </c>
      <c r="B940" s="11"/>
      <c r="C940" s="12" t="s">
        <v>2313</v>
      </c>
      <c r="D940" s="12" t="s">
        <v>518</v>
      </c>
      <c r="E940" s="29" t="s">
        <v>45</v>
      </c>
      <c r="F940" s="12" t="s">
        <v>4</v>
      </c>
      <c r="G940" s="14">
        <v>2164</v>
      </c>
      <c r="H940" s="14">
        <f>SUMPRODUCT(B941:B943,G941:G943)</f>
        <v>2164</v>
      </c>
      <c r="I940" s="15" t="s">
        <v>4</v>
      </c>
      <c r="J940" s="12" t="s">
        <v>172</v>
      </c>
      <c r="K940" s="12" t="s">
        <v>24</v>
      </c>
      <c r="L940" s="11"/>
      <c r="M940" s="12"/>
      <c r="N940" s="31" t="s">
        <v>264</v>
      </c>
      <c r="O940" s="12" t="s">
        <v>2541</v>
      </c>
    </row>
    <row r="941" spans="1:15" ht="12.75" x14ac:dyDescent="0.2">
      <c r="A941" s="10" t="s">
        <v>1439</v>
      </c>
      <c r="B941" s="11">
        <v>1</v>
      </c>
      <c r="C941" s="12" t="s">
        <v>2314</v>
      </c>
      <c r="D941" s="12" t="s">
        <v>519</v>
      </c>
      <c r="E941" s="30" t="s">
        <v>4</v>
      </c>
      <c r="F941" s="12" t="str">
        <f>+C$940</f>
        <v>33710K100</v>
      </c>
      <c r="G941" s="14">
        <v>109</v>
      </c>
      <c r="H941" s="14"/>
      <c r="I941" s="15"/>
      <c r="J941" s="12" t="s">
        <v>172</v>
      </c>
      <c r="K941" s="12" t="s">
        <v>24</v>
      </c>
      <c r="L941" s="11"/>
      <c r="M941" s="12"/>
      <c r="N941" s="31"/>
      <c r="O941" s="12" t="s">
        <v>2541</v>
      </c>
    </row>
    <row r="942" spans="1:15" ht="12.75" x14ac:dyDescent="0.2">
      <c r="A942" s="10" t="s">
        <v>1440</v>
      </c>
      <c r="B942" s="11">
        <v>1</v>
      </c>
      <c r="C942" s="12" t="s">
        <v>2315</v>
      </c>
      <c r="D942" s="12" t="s">
        <v>174</v>
      </c>
      <c r="E942" s="30" t="s">
        <v>4</v>
      </c>
      <c r="F942" s="12" t="str">
        <f>+C$940</f>
        <v>33710K100</v>
      </c>
      <c r="G942" s="14">
        <v>131</v>
      </c>
      <c r="H942" s="14"/>
      <c r="I942" s="15"/>
      <c r="J942" s="12" t="s">
        <v>172</v>
      </c>
      <c r="K942" s="12" t="s">
        <v>24</v>
      </c>
      <c r="L942" s="11"/>
      <c r="M942" s="12"/>
      <c r="N942" s="31"/>
      <c r="O942" s="12" t="s">
        <v>2541</v>
      </c>
    </row>
    <row r="943" spans="1:15" ht="12.75" x14ac:dyDescent="0.2">
      <c r="A943" s="10" t="s">
        <v>1441</v>
      </c>
      <c r="B943" s="11">
        <v>4</v>
      </c>
      <c r="C943" s="12" t="s">
        <v>2316</v>
      </c>
      <c r="D943" s="12" t="s">
        <v>522</v>
      </c>
      <c r="E943" s="32" t="s">
        <v>5</v>
      </c>
      <c r="F943" s="12" t="str">
        <f>+C$940</f>
        <v>33710K100</v>
      </c>
      <c r="G943" s="14">
        <v>481</v>
      </c>
      <c r="H943" s="14">
        <f>SUMPRODUCT(B944:B945,G944:G945)</f>
        <v>481</v>
      </c>
      <c r="I943" s="15"/>
      <c r="J943" s="12" t="s">
        <v>172</v>
      </c>
      <c r="K943" s="12" t="s">
        <v>24</v>
      </c>
      <c r="L943" s="11"/>
      <c r="M943" s="12"/>
      <c r="N943" s="31"/>
      <c r="O943" s="12" t="s">
        <v>2541</v>
      </c>
    </row>
    <row r="944" spans="1:15" ht="12.75" x14ac:dyDescent="0.2">
      <c r="A944" s="10" t="s">
        <v>1442</v>
      </c>
      <c r="B944" s="11">
        <v>1</v>
      </c>
      <c r="C944" s="12" t="s">
        <v>2317</v>
      </c>
      <c r="D944" s="12" t="s">
        <v>523</v>
      </c>
      <c r="E944" s="30" t="s">
        <v>4</v>
      </c>
      <c r="F944" s="12" t="str">
        <f>+C$943</f>
        <v>33735K100</v>
      </c>
      <c r="G944" s="14">
        <v>65</v>
      </c>
      <c r="H944" s="14"/>
      <c r="I944" s="15"/>
      <c r="J944" s="12" t="s">
        <v>172</v>
      </c>
      <c r="K944" s="12" t="s">
        <v>24</v>
      </c>
      <c r="L944" s="11"/>
      <c r="M944" s="12"/>
      <c r="N944" s="31"/>
      <c r="O944" s="12" t="s">
        <v>2541</v>
      </c>
    </row>
    <row r="945" spans="1:15" ht="12.75" x14ac:dyDescent="0.2">
      <c r="A945" s="10" t="s">
        <v>1443</v>
      </c>
      <c r="B945" s="11">
        <v>4</v>
      </c>
      <c r="C945" s="12" t="s">
        <v>2318</v>
      </c>
      <c r="D945" s="12" t="s">
        <v>524</v>
      </c>
      <c r="E945" s="36" t="s">
        <v>39</v>
      </c>
      <c r="F945" s="12" t="str">
        <f>+C$943</f>
        <v>33735K100</v>
      </c>
      <c r="G945" s="14">
        <v>104</v>
      </c>
      <c r="H945" s="14">
        <f>SUMPRODUCT(B946:B948,G946:G948)</f>
        <v>104</v>
      </c>
      <c r="I945" s="15"/>
      <c r="J945" s="12" t="s">
        <v>172</v>
      </c>
      <c r="K945" s="12" t="s">
        <v>24</v>
      </c>
      <c r="L945" s="11"/>
      <c r="M945" s="12"/>
      <c r="N945" s="31"/>
      <c r="O945" s="12" t="s">
        <v>2541</v>
      </c>
    </row>
    <row r="946" spans="1:15" ht="12.75" x14ac:dyDescent="0.2">
      <c r="A946" s="10" t="s">
        <v>1444</v>
      </c>
      <c r="B946" s="11">
        <v>4</v>
      </c>
      <c r="C946" s="12" t="s">
        <v>2319</v>
      </c>
      <c r="D946" s="12" t="s">
        <v>173</v>
      </c>
      <c r="E946" s="30" t="s">
        <v>4</v>
      </c>
      <c r="F946" s="12" t="str">
        <f>+C$945</f>
        <v>33737K100</v>
      </c>
      <c r="G946" s="14">
        <v>16</v>
      </c>
      <c r="H946" s="14"/>
      <c r="I946" s="15" t="s">
        <v>4</v>
      </c>
      <c r="J946" s="12" t="s">
        <v>172</v>
      </c>
      <c r="K946" s="12" t="s">
        <v>24</v>
      </c>
      <c r="L946" s="11"/>
      <c r="M946" s="12"/>
      <c r="N946" s="31"/>
      <c r="O946" s="12" t="s">
        <v>2541</v>
      </c>
    </row>
    <row r="947" spans="1:15" ht="12.75" x14ac:dyDescent="0.2">
      <c r="A947" s="10" t="s">
        <v>1445</v>
      </c>
      <c r="B947" s="11">
        <v>1</v>
      </c>
      <c r="C947" s="12" t="s">
        <v>2320</v>
      </c>
      <c r="D947" s="12" t="s">
        <v>766</v>
      </c>
      <c r="E947" s="30" t="s">
        <v>4</v>
      </c>
      <c r="F947" s="12" t="str">
        <f>+C$945</f>
        <v>33737K100</v>
      </c>
      <c r="G947" s="14">
        <v>18</v>
      </c>
      <c r="H947" s="14"/>
      <c r="I947" s="15"/>
      <c r="J947" s="12" t="s">
        <v>172</v>
      </c>
      <c r="K947" s="12" t="s">
        <v>24</v>
      </c>
      <c r="L947" s="11"/>
      <c r="M947" s="12"/>
      <c r="N947" s="31"/>
      <c r="O947" s="12" t="s">
        <v>2541</v>
      </c>
    </row>
    <row r="948" spans="1:15" ht="12.75" x14ac:dyDescent="0.2">
      <c r="A948" s="10" t="s">
        <v>1446</v>
      </c>
      <c r="B948" s="11">
        <v>1</v>
      </c>
      <c r="C948" s="12" t="s">
        <v>2321</v>
      </c>
      <c r="D948" s="12" t="s">
        <v>767</v>
      </c>
      <c r="E948" s="30" t="s">
        <v>4</v>
      </c>
      <c r="F948" s="12" t="str">
        <f>+C$945</f>
        <v>33737K100</v>
      </c>
      <c r="G948" s="14">
        <v>22</v>
      </c>
      <c r="H948" s="14"/>
      <c r="I948" s="15"/>
      <c r="J948" s="12" t="s">
        <v>172</v>
      </c>
      <c r="K948" s="12" t="s">
        <v>24</v>
      </c>
      <c r="L948" s="11"/>
      <c r="M948" s="12"/>
      <c r="N948" s="31"/>
      <c r="O948" s="12" t="s">
        <v>2541</v>
      </c>
    </row>
    <row r="949" spans="1:15" ht="12.75" x14ac:dyDescent="0.2">
      <c r="A949" s="10" t="s">
        <v>1447</v>
      </c>
      <c r="B949" s="11"/>
      <c r="C949" s="49" t="s">
        <v>3079</v>
      </c>
      <c r="D949" s="49" t="s">
        <v>518</v>
      </c>
      <c r="E949" s="29" t="s">
        <v>45</v>
      </c>
      <c r="F949" s="12" t="s">
        <v>4</v>
      </c>
      <c r="G949" s="14">
        <v>2236</v>
      </c>
      <c r="H949" s="14">
        <f>SUMPRODUCT(B950:B952,G950:G952)</f>
        <v>2236</v>
      </c>
      <c r="I949" s="15" t="s">
        <v>4</v>
      </c>
      <c r="J949" s="12" t="s">
        <v>172</v>
      </c>
      <c r="K949" s="12" t="s">
        <v>24</v>
      </c>
      <c r="L949" s="11"/>
      <c r="M949" s="12"/>
      <c r="N949" s="31" t="s">
        <v>3083</v>
      </c>
      <c r="O949" s="12" t="s">
        <v>2541</v>
      </c>
    </row>
    <row r="950" spans="1:15" ht="12.75" x14ac:dyDescent="0.2">
      <c r="A950" s="10" t="s">
        <v>1968</v>
      </c>
      <c r="B950" s="11">
        <v>1</v>
      </c>
      <c r="C950" s="49" t="s">
        <v>3160</v>
      </c>
      <c r="D950" s="49" t="s">
        <v>519</v>
      </c>
      <c r="E950" s="30" t="s">
        <v>4</v>
      </c>
      <c r="F950" s="12" t="str">
        <f>+C$949</f>
        <v>33780K100</v>
      </c>
      <c r="G950" s="14">
        <v>221</v>
      </c>
      <c r="H950" s="14"/>
      <c r="I950" s="15" t="s">
        <v>6</v>
      </c>
      <c r="J950" s="12" t="s">
        <v>172</v>
      </c>
      <c r="K950" s="12" t="s">
        <v>24</v>
      </c>
      <c r="L950" s="11"/>
      <c r="M950" s="12"/>
      <c r="N950" s="60" t="s">
        <v>1664</v>
      </c>
      <c r="O950" s="12" t="s">
        <v>2541</v>
      </c>
    </row>
    <row r="951" spans="1:15" ht="12.75" x14ac:dyDescent="0.2">
      <c r="A951" s="10" t="s">
        <v>1969</v>
      </c>
      <c r="B951" s="11">
        <v>1</v>
      </c>
      <c r="C951" s="49" t="s">
        <v>3080</v>
      </c>
      <c r="D951" s="49" t="s">
        <v>174</v>
      </c>
      <c r="E951" s="30" t="s">
        <v>4</v>
      </c>
      <c r="F951" s="12" t="str">
        <f>+C$949</f>
        <v>33780K100</v>
      </c>
      <c r="G951" s="14">
        <v>131</v>
      </c>
      <c r="H951" s="14"/>
      <c r="I951" s="15" t="s">
        <v>6</v>
      </c>
      <c r="J951" s="12" t="s">
        <v>172</v>
      </c>
      <c r="K951" s="12" t="s">
        <v>24</v>
      </c>
      <c r="L951" s="11"/>
      <c r="M951" s="12"/>
      <c r="N951" s="60" t="s">
        <v>3082</v>
      </c>
      <c r="O951" s="12" t="s">
        <v>2541</v>
      </c>
    </row>
    <row r="952" spans="1:15" ht="12.75" x14ac:dyDescent="0.2">
      <c r="A952" s="10" t="s">
        <v>1448</v>
      </c>
      <c r="B952" s="11">
        <v>4</v>
      </c>
      <c r="C952" s="49" t="s">
        <v>3084</v>
      </c>
      <c r="D952" s="49" t="s">
        <v>522</v>
      </c>
      <c r="E952" s="32" t="s">
        <v>5</v>
      </c>
      <c r="F952" s="12" t="str">
        <f>+C$949</f>
        <v>33780K100</v>
      </c>
      <c r="G952" s="14">
        <v>471</v>
      </c>
      <c r="H952" s="14">
        <f>SUMPRODUCT(B953:B954,G953:G954)</f>
        <v>471</v>
      </c>
      <c r="I952" s="15"/>
      <c r="J952" s="12" t="s">
        <v>172</v>
      </c>
      <c r="K952" s="12" t="s">
        <v>24</v>
      </c>
      <c r="L952" s="11"/>
      <c r="M952" s="12"/>
      <c r="N952" s="60" t="s">
        <v>1664</v>
      </c>
      <c r="O952" s="12" t="s">
        <v>2541</v>
      </c>
    </row>
    <row r="953" spans="1:15" ht="12.75" x14ac:dyDescent="0.2">
      <c r="A953" s="10" t="s">
        <v>1449</v>
      </c>
      <c r="B953" s="11">
        <v>1</v>
      </c>
      <c r="C953" s="49" t="s">
        <v>3159</v>
      </c>
      <c r="D953" s="49" t="s">
        <v>523</v>
      </c>
      <c r="E953" s="30" t="s">
        <v>4</v>
      </c>
      <c r="F953" s="12" t="str">
        <f>+C$952</f>
        <v>33835K000</v>
      </c>
      <c r="G953" s="14">
        <v>79</v>
      </c>
      <c r="H953" s="14"/>
      <c r="I953" s="15" t="s">
        <v>6</v>
      </c>
      <c r="J953" s="12" t="s">
        <v>172</v>
      </c>
      <c r="K953" s="12" t="s">
        <v>24</v>
      </c>
      <c r="L953" s="11"/>
      <c r="M953" s="12"/>
      <c r="N953" s="60" t="s">
        <v>1664</v>
      </c>
      <c r="O953" s="12" t="s">
        <v>2541</v>
      </c>
    </row>
    <row r="954" spans="1:15" ht="12.75" x14ac:dyDescent="0.2">
      <c r="A954" s="10" t="s">
        <v>1970</v>
      </c>
      <c r="B954" s="11">
        <v>4</v>
      </c>
      <c r="C954" s="49" t="s">
        <v>3081</v>
      </c>
      <c r="D954" s="49" t="s">
        <v>524</v>
      </c>
      <c r="E954" s="36" t="s">
        <v>39</v>
      </c>
      <c r="F954" s="12" t="str">
        <f>+C$952</f>
        <v>33835K000</v>
      </c>
      <c r="G954" s="14">
        <v>98</v>
      </c>
      <c r="H954" s="14">
        <f>SUMPRODUCT(B955:B957,G955:G957)</f>
        <v>98</v>
      </c>
      <c r="I954" s="15" t="s">
        <v>6</v>
      </c>
      <c r="J954" s="12" t="s">
        <v>172</v>
      </c>
      <c r="K954" s="12" t="s">
        <v>24</v>
      </c>
      <c r="L954" s="11"/>
      <c r="M954" s="12"/>
      <c r="N954" s="60" t="s">
        <v>3082</v>
      </c>
      <c r="O954" s="12" t="s">
        <v>2541</v>
      </c>
    </row>
    <row r="955" spans="1:15" ht="12.75" x14ac:dyDescent="0.2">
      <c r="A955" s="10" t="s">
        <v>1971</v>
      </c>
      <c r="B955" s="11">
        <v>1</v>
      </c>
      <c r="C955" s="49" t="s">
        <v>3086</v>
      </c>
      <c r="D955" s="49" t="s">
        <v>766</v>
      </c>
      <c r="E955" s="30" t="s">
        <v>4</v>
      </c>
      <c r="F955" s="12" t="str">
        <f>+C$954</f>
        <v>33837K100</v>
      </c>
      <c r="G955" s="14">
        <v>21</v>
      </c>
      <c r="H955" s="14"/>
      <c r="I955" s="15"/>
      <c r="J955" s="12" t="s">
        <v>172</v>
      </c>
      <c r="K955" s="12" t="s">
        <v>24</v>
      </c>
      <c r="L955" s="11"/>
      <c r="M955" s="12"/>
      <c r="N955" s="60" t="s">
        <v>1664</v>
      </c>
      <c r="O955" s="12" t="s">
        <v>2541</v>
      </c>
    </row>
    <row r="956" spans="1:15" ht="12.75" x14ac:dyDescent="0.2">
      <c r="A956" s="10" t="s">
        <v>1972</v>
      </c>
      <c r="B956" s="11">
        <v>1</v>
      </c>
      <c r="C956" s="49" t="s">
        <v>3087</v>
      </c>
      <c r="D956" s="49" t="s">
        <v>767</v>
      </c>
      <c r="E956" s="30" t="s">
        <v>4</v>
      </c>
      <c r="F956" s="12" t="str">
        <f>+C$954</f>
        <v>33837K100</v>
      </c>
      <c r="G956" s="14">
        <v>26</v>
      </c>
      <c r="H956" s="14"/>
      <c r="I956" s="15"/>
      <c r="J956" s="12" t="s">
        <v>172</v>
      </c>
      <c r="K956" s="12" t="s">
        <v>24</v>
      </c>
      <c r="L956" s="11"/>
      <c r="M956" s="12"/>
      <c r="N956" s="60" t="s">
        <v>1664</v>
      </c>
      <c r="O956" s="12" t="s">
        <v>2541</v>
      </c>
    </row>
    <row r="957" spans="1:15" ht="12.75" x14ac:dyDescent="0.2">
      <c r="A957" s="10" t="s">
        <v>1973</v>
      </c>
      <c r="B957" s="11">
        <v>3</v>
      </c>
      <c r="C957" s="49" t="s">
        <v>3085</v>
      </c>
      <c r="D957" s="49" t="s">
        <v>173</v>
      </c>
      <c r="E957" s="30" t="s">
        <v>4</v>
      </c>
      <c r="F957" s="12" t="str">
        <f>+C$954</f>
        <v>33837K100</v>
      </c>
      <c r="G957" s="14">
        <v>17</v>
      </c>
      <c r="H957" s="14"/>
      <c r="I957" s="15" t="s">
        <v>4</v>
      </c>
      <c r="J957" s="12" t="s">
        <v>172</v>
      </c>
      <c r="K957" s="12" t="s">
        <v>24</v>
      </c>
      <c r="L957" s="11"/>
      <c r="M957" s="12"/>
      <c r="N957" s="60" t="s">
        <v>1664</v>
      </c>
      <c r="O957" s="12" t="s">
        <v>2541</v>
      </c>
    </row>
    <row r="958" spans="1:15" ht="12.75" x14ac:dyDescent="0.2">
      <c r="A958" s="19"/>
      <c r="B958" s="20"/>
      <c r="C958" s="21"/>
      <c r="D958" s="22"/>
      <c r="E958" s="22"/>
      <c r="F958" s="22"/>
      <c r="G958" s="23"/>
      <c r="H958" s="23"/>
      <c r="I958" s="24"/>
      <c r="J958" s="22"/>
      <c r="K958" s="22" t="s">
        <v>4</v>
      </c>
      <c r="N958" s="22"/>
    </row>
    <row r="959" spans="1:15" ht="12.75" x14ac:dyDescent="0.2">
      <c r="A959" s="10" t="s">
        <v>1974</v>
      </c>
      <c r="B959" s="11"/>
      <c r="C959" s="12" t="s">
        <v>2322</v>
      </c>
      <c r="D959" s="12" t="s">
        <v>768</v>
      </c>
      <c r="E959" s="29" t="s">
        <v>45</v>
      </c>
      <c r="F959" s="12" t="s">
        <v>4</v>
      </c>
      <c r="G959" s="57">
        <v>981</v>
      </c>
      <c r="H959" s="14">
        <f>+(B960*G960)+(B961*G961)+(B965*G965)</f>
        <v>981</v>
      </c>
      <c r="I959" s="15" t="s">
        <v>4</v>
      </c>
      <c r="J959" s="12" t="s">
        <v>172</v>
      </c>
      <c r="K959" s="12" t="s">
        <v>24</v>
      </c>
      <c r="L959" s="11"/>
      <c r="M959" s="12">
        <v>1003</v>
      </c>
      <c r="N959" s="31" t="s">
        <v>3305</v>
      </c>
      <c r="O959" s="12" t="s">
        <v>2541</v>
      </c>
    </row>
    <row r="960" spans="1:15" ht="12.75" x14ac:dyDescent="0.2">
      <c r="A960" s="10" t="s">
        <v>1975</v>
      </c>
      <c r="B960" s="11">
        <v>1</v>
      </c>
      <c r="C960" s="12" t="s">
        <v>2323</v>
      </c>
      <c r="D960" s="12" t="s">
        <v>769</v>
      </c>
      <c r="E960" s="30" t="s">
        <v>4</v>
      </c>
      <c r="F960" s="12" t="str">
        <f>+C$959</f>
        <v>33710K300</v>
      </c>
      <c r="G960" s="57">
        <v>113</v>
      </c>
      <c r="H960" s="14"/>
      <c r="I960" s="15" t="s">
        <v>6</v>
      </c>
      <c r="J960" s="12" t="s">
        <v>172</v>
      </c>
      <c r="K960" s="12" t="s">
        <v>24</v>
      </c>
      <c r="L960" s="11"/>
      <c r="M960" s="12">
        <v>127</v>
      </c>
      <c r="N960" s="74"/>
      <c r="O960" s="12" t="s">
        <v>2541</v>
      </c>
    </row>
    <row r="961" spans="1:15" ht="12.75" x14ac:dyDescent="0.2">
      <c r="A961" s="10" t="s">
        <v>1976</v>
      </c>
      <c r="B961" s="11">
        <v>2</v>
      </c>
      <c r="C961" s="12" t="s">
        <v>2324</v>
      </c>
      <c r="D961" s="12" t="s">
        <v>521</v>
      </c>
      <c r="E961" s="32" t="s">
        <v>5</v>
      </c>
      <c r="F961" s="12" t="str">
        <f>+C$959</f>
        <v>33710K300</v>
      </c>
      <c r="G961" s="57">
        <v>311</v>
      </c>
      <c r="H961" s="14">
        <f>SUMPRODUCT(B962:B964,G962:G964)</f>
        <v>311</v>
      </c>
      <c r="I961" s="15" t="s">
        <v>6</v>
      </c>
      <c r="J961" s="12" t="s">
        <v>172</v>
      </c>
      <c r="K961" s="12" t="s">
        <v>24</v>
      </c>
      <c r="L961" s="11"/>
      <c r="M961" s="12">
        <v>315</v>
      </c>
      <c r="N961" s="31" t="s">
        <v>3304</v>
      </c>
      <c r="O961" s="12" t="s">
        <v>2541</v>
      </c>
    </row>
    <row r="962" spans="1:15" ht="12.75" x14ac:dyDescent="0.2">
      <c r="A962" s="10" t="s">
        <v>1977</v>
      </c>
      <c r="B962" s="11">
        <v>1</v>
      </c>
      <c r="C962" s="12" t="s">
        <v>2325</v>
      </c>
      <c r="D962" s="12" t="s">
        <v>770</v>
      </c>
      <c r="E962" s="30" t="s">
        <v>4</v>
      </c>
      <c r="F962" s="12" t="str">
        <f>+C$961</f>
        <v>33725K200</v>
      </c>
      <c r="G962" s="14">
        <v>72</v>
      </c>
      <c r="H962" s="14"/>
      <c r="I962" s="15" t="s">
        <v>4</v>
      </c>
      <c r="J962" s="12" t="s">
        <v>172</v>
      </c>
      <c r="K962" s="12" t="s">
        <v>24</v>
      </c>
      <c r="L962" s="11"/>
      <c r="M962" s="12"/>
      <c r="N962" s="31"/>
      <c r="O962" s="12" t="s">
        <v>2541</v>
      </c>
    </row>
    <row r="963" spans="1:15" ht="12.75" x14ac:dyDescent="0.2">
      <c r="A963" s="10" t="s">
        <v>1978</v>
      </c>
      <c r="B963" s="11">
        <v>2</v>
      </c>
      <c r="C963" s="12" t="s">
        <v>2326</v>
      </c>
      <c r="D963" s="12" t="s">
        <v>771</v>
      </c>
      <c r="E963" s="30" t="s">
        <v>4</v>
      </c>
      <c r="F963" s="12" t="str">
        <f>+C$961</f>
        <v>33725K200</v>
      </c>
      <c r="G963" s="57">
        <v>76</v>
      </c>
      <c r="H963" s="14"/>
      <c r="I963" s="15" t="s">
        <v>4</v>
      </c>
      <c r="J963" s="12" t="s">
        <v>172</v>
      </c>
      <c r="K963" s="12" t="s">
        <v>24</v>
      </c>
      <c r="L963" s="11"/>
      <c r="M963" s="12">
        <v>78</v>
      </c>
      <c r="N963" s="31" t="s">
        <v>3302</v>
      </c>
      <c r="O963" s="12" t="s">
        <v>2541</v>
      </c>
    </row>
    <row r="964" spans="1:15" ht="12.75" x14ac:dyDescent="0.2">
      <c r="A964" s="10" t="s">
        <v>1979</v>
      </c>
      <c r="B964" s="11">
        <v>1</v>
      </c>
      <c r="C964" s="12" t="s">
        <v>2327</v>
      </c>
      <c r="D964" s="12" t="s">
        <v>525</v>
      </c>
      <c r="E964" s="30" t="s">
        <v>4</v>
      </c>
      <c r="F964" s="12" t="str">
        <f>+C$961</f>
        <v>33725K200</v>
      </c>
      <c r="G964" s="14">
        <v>87</v>
      </c>
      <c r="H964" s="14"/>
      <c r="I964" s="15"/>
      <c r="J964" s="12" t="s">
        <v>172</v>
      </c>
      <c r="K964" s="12" t="s">
        <v>24</v>
      </c>
      <c r="L964" s="11"/>
      <c r="M964" s="12"/>
      <c r="N964" s="31"/>
      <c r="O964" s="12" t="s">
        <v>2541</v>
      </c>
    </row>
    <row r="965" spans="1:15" ht="12.75" x14ac:dyDescent="0.2">
      <c r="A965" s="10" t="s">
        <v>3231</v>
      </c>
      <c r="B965" s="11">
        <v>1</v>
      </c>
      <c r="C965" s="12" t="s">
        <v>2328</v>
      </c>
      <c r="D965" s="12" t="s">
        <v>772</v>
      </c>
      <c r="E965" s="32" t="s">
        <v>5</v>
      </c>
      <c r="F965" s="12" t="str">
        <f>+C$959</f>
        <v>33710K300</v>
      </c>
      <c r="G965" s="14">
        <v>246</v>
      </c>
      <c r="H965" s="14">
        <f>SUMPRODUCT(B966:B967,G966:G967)</f>
        <v>246</v>
      </c>
      <c r="I965" s="15" t="s">
        <v>6</v>
      </c>
      <c r="J965" s="12" t="s">
        <v>172</v>
      </c>
      <c r="K965" s="12" t="s">
        <v>24</v>
      </c>
      <c r="L965" s="11"/>
      <c r="M965" s="12"/>
      <c r="N965" s="31"/>
      <c r="O965" s="12" t="s">
        <v>2541</v>
      </c>
    </row>
    <row r="966" spans="1:15" ht="12.75" x14ac:dyDescent="0.2">
      <c r="A966" s="10" t="s">
        <v>3232</v>
      </c>
      <c r="B966" s="11">
        <v>1</v>
      </c>
      <c r="C966" s="12" t="s">
        <v>2329</v>
      </c>
      <c r="D966" s="12" t="s">
        <v>773</v>
      </c>
      <c r="E966" s="30" t="s">
        <v>4</v>
      </c>
      <c r="F966" s="12" t="str">
        <f>+C$965</f>
        <v>33735K200</v>
      </c>
      <c r="G966" s="14">
        <v>72</v>
      </c>
      <c r="H966" s="14"/>
      <c r="I966" s="15"/>
      <c r="J966" s="12" t="s">
        <v>172</v>
      </c>
      <c r="K966" s="12" t="s">
        <v>24</v>
      </c>
      <c r="L966" s="11"/>
      <c r="M966" s="12"/>
      <c r="N966" s="31"/>
      <c r="O966" s="12" t="s">
        <v>2541</v>
      </c>
    </row>
    <row r="967" spans="1:15" ht="12.75" x14ac:dyDescent="0.2">
      <c r="A967" s="10" t="s">
        <v>3233</v>
      </c>
      <c r="B967" s="11">
        <v>2</v>
      </c>
      <c r="C967" s="12" t="s">
        <v>2327</v>
      </c>
      <c r="D967" s="12" t="s">
        <v>525</v>
      </c>
      <c r="E967" s="30" t="s">
        <v>4</v>
      </c>
      <c r="F967" s="12" t="str">
        <f>+C$965</f>
        <v>33735K200</v>
      </c>
      <c r="G967" s="14">
        <v>87</v>
      </c>
      <c r="H967" s="14"/>
      <c r="I967" s="15"/>
      <c r="J967" s="12" t="s">
        <v>172</v>
      </c>
      <c r="K967" s="12" t="s">
        <v>24</v>
      </c>
      <c r="L967" s="11"/>
      <c r="M967" s="12"/>
      <c r="N967" s="31" t="s">
        <v>2996</v>
      </c>
      <c r="O967" s="12" t="s">
        <v>2541</v>
      </c>
    </row>
    <row r="968" spans="1:15" ht="12.75" x14ac:dyDescent="0.2">
      <c r="A968" s="19"/>
      <c r="B968" s="20"/>
      <c r="C968" s="21"/>
      <c r="D968" s="22"/>
      <c r="E968" s="22"/>
      <c r="F968" s="22"/>
      <c r="G968" s="23"/>
      <c r="H968" s="23"/>
      <c r="I968" s="24"/>
      <c r="J968" s="22"/>
      <c r="K968" s="22" t="s">
        <v>4</v>
      </c>
      <c r="N968" s="22"/>
    </row>
    <row r="969" spans="1:15" ht="12.75" x14ac:dyDescent="0.2">
      <c r="A969" s="10" t="s">
        <v>3234</v>
      </c>
      <c r="B969" s="11"/>
      <c r="C969" s="12" t="s">
        <v>2458</v>
      </c>
      <c r="D969" s="12" t="s">
        <v>520</v>
      </c>
      <c r="E969" s="32" t="s">
        <v>5</v>
      </c>
      <c r="F969" s="12" t="s">
        <v>4</v>
      </c>
      <c r="G969" s="57">
        <v>466</v>
      </c>
      <c r="H969" s="14">
        <f>SUMPRODUCT(B970:B974,G970:G974)</f>
        <v>466</v>
      </c>
      <c r="I969" s="15" t="s">
        <v>6</v>
      </c>
      <c r="J969" s="12" t="s">
        <v>172</v>
      </c>
      <c r="K969" s="12" t="s">
        <v>24</v>
      </c>
      <c r="L969" s="11"/>
      <c r="M969" s="12">
        <v>496</v>
      </c>
      <c r="N969" s="31" t="s">
        <v>3303</v>
      </c>
      <c r="O969" s="12" t="s">
        <v>2541</v>
      </c>
    </row>
    <row r="970" spans="1:15" ht="12.75" x14ac:dyDescent="0.2">
      <c r="A970" s="10" t="s">
        <v>3235</v>
      </c>
      <c r="B970" s="11">
        <v>1</v>
      </c>
      <c r="C970" s="12" t="s">
        <v>2330</v>
      </c>
      <c r="D970" s="12" t="s">
        <v>774</v>
      </c>
      <c r="E970" s="30" t="s">
        <v>4</v>
      </c>
      <c r="F970" s="12" t="str">
        <f>+C$969</f>
        <v>33715K200</v>
      </c>
      <c r="G970" s="14">
        <v>108</v>
      </c>
      <c r="H970" s="14"/>
      <c r="I970" s="15" t="s">
        <v>4</v>
      </c>
      <c r="J970" s="12" t="s">
        <v>172</v>
      </c>
      <c r="K970" s="12" t="s">
        <v>24</v>
      </c>
      <c r="L970" s="11"/>
      <c r="M970" s="12"/>
      <c r="N970" s="31"/>
      <c r="O970" s="12" t="s">
        <v>2541</v>
      </c>
    </row>
    <row r="971" spans="1:15" ht="12.75" x14ac:dyDescent="0.2">
      <c r="A971" s="10" t="s">
        <v>3236</v>
      </c>
      <c r="B971" s="11">
        <v>1</v>
      </c>
      <c r="C971" s="12" t="s">
        <v>2331</v>
      </c>
      <c r="D971" s="12" t="s">
        <v>775</v>
      </c>
      <c r="E971" s="30" t="s">
        <v>4</v>
      </c>
      <c r="F971" s="12" t="str">
        <f>+C$969</f>
        <v>33715K200</v>
      </c>
      <c r="G971" s="14">
        <v>77</v>
      </c>
      <c r="H971" s="14"/>
      <c r="I971" s="15" t="s">
        <v>4</v>
      </c>
      <c r="J971" s="12" t="s">
        <v>172</v>
      </c>
      <c r="K971" s="12" t="s">
        <v>24</v>
      </c>
      <c r="L971" s="11"/>
      <c r="M971" s="12"/>
      <c r="N971" s="31"/>
      <c r="O971" s="12" t="s">
        <v>2541</v>
      </c>
    </row>
    <row r="972" spans="1:15" ht="12.75" x14ac:dyDescent="0.2">
      <c r="A972" s="10" t="s">
        <v>3237</v>
      </c>
      <c r="B972" s="11">
        <v>1</v>
      </c>
      <c r="C972" s="12" t="s">
        <v>2332</v>
      </c>
      <c r="D972" s="12" t="s">
        <v>776</v>
      </c>
      <c r="E972" s="30" t="s">
        <v>4</v>
      </c>
      <c r="F972" s="12" t="str">
        <f>+C$969</f>
        <v>33715K200</v>
      </c>
      <c r="G972" s="57">
        <v>73</v>
      </c>
      <c r="H972" s="14"/>
      <c r="I972" s="15" t="s">
        <v>4</v>
      </c>
      <c r="J972" s="12" t="s">
        <v>172</v>
      </c>
      <c r="K972" s="12" t="s">
        <v>24</v>
      </c>
      <c r="L972" s="11"/>
      <c r="M972" s="12">
        <v>103</v>
      </c>
      <c r="N972" s="31" t="s">
        <v>3302</v>
      </c>
      <c r="O972" s="12" t="s">
        <v>2541</v>
      </c>
    </row>
    <row r="973" spans="1:15" ht="12.75" x14ac:dyDescent="0.2">
      <c r="A973" s="10" t="s">
        <v>3238</v>
      </c>
      <c r="B973" s="11">
        <v>1</v>
      </c>
      <c r="C973" s="12" t="s">
        <v>2333</v>
      </c>
      <c r="D973" s="12" t="s">
        <v>777</v>
      </c>
      <c r="E973" s="30" t="s">
        <v>4</v>
      </c>
      <c r="F973" s="12" t="str">
        <f>+C$969</f>
        <v>33715K200</v>
      </c>
      <c r="G973" s="14">
        <v>109</v>
      </c>
      <c r="H973" s="14"/>
      <c r="I973" s="15" t="s">
        <v>4</v>
      </c>
      <c r="J973" s="12" t="s">
        <v>172</v>
      </c>
      <c r="K973" s="12" t="s">
        <v>24</v>
      </c>
      <c r="L973" s="11"/>
      <c r="M973" s="12"/>
      <c r="N973" s="31"/>
      <c r="O973" s="12" t="s">
        <v>2541</v>
      </c>
    </row>
    <row r="974" spans="1:15" ht="12.75" x14ac:dyDescent="0.2">
      <c r="A974" s="10" t="s">
        <v>3239</v>
      </c>
      <c r="B974" s="11">
        <v>1</v>
      </c>
      <c r="C974" s="12" t="s">
        <v>2334</v>
      </c>
      <c r="D974" s="12" t="s">
        <v>778</v>
      </c>
      <c r="E974" s="30" t="s">
        <v>4</v>
      </c>
      <c r="F974" s="12" t="str">
        <f>+C$969</f>
        <v>33715K200</v>
      </c>
      <c r="G974" s="14">
        <v>99</v>
      </c>
      <c r="H974" s="14"/>
      <c r="I974" s="15"/>
      <c r="J974" s="12" t="s">
        <v>172</v>
      </c>
      <c r="K974" s="12" t="s">
        <v>24</v>
      </c>
      <c r="L974" s="11"/>
      <c r="M974" s="12"/>
      <c r="N974" s="31"/>
      <c r="O974" s="12" t="s">
        <v>2541</v>
      </c>
    </row>
    <row r="975" spans="1:15" ht="12.75" x14ac:dyDescent="0.2">
      <c r="A975" s="19"/>
      <c r="B975" s="20"/>
      <c r="C975" s="21"/>
      <c r="D975" s="22"/>
      <c r="E975" s="22"/>
      <c r="F975" s="22"/>
      <c r="G975" s="23"/>
      <c r="H975" s="23"/>
      <c r="I975" s="24"/>
      <c r="J975" s="22"/>
      <c r="K975" s="22" t="s">
        <v>4</v>
      </c>
      <c r="N975" s="22"/>
    </row>
    <row r="976" spans="1:15" ht="12.75" x14ac:dyDescent="0.2">
      <c r="A976" s="10" t="s">
        <v>1450</v>
      </c>
      <c r="B976" s="11"/>
      <c r="C976" s="12" t="s">
        <v>3183</v>
      </c>
      <c r="D976" s="12" t="s">
        <v>3141</v>
      </c>
      <c r="E976" s="30" t="s">
        <v>4</v>
      </c>
      <c r="F976" s="12"/>
      <c r="G976" s="57">
        <v>91</v>
      </c>
      <c r="H976" s="14"/>
      <c r="I976" s="15" t="s">
        <v>6</v>
      </c>
      <c r="J976" s="12" t="s">
        <v>271</v>
      </c>
      <c r="K976" s="12" t="s">
        <v>25</v>
      </c>
      <c r="L976" s="12" t="s">
        <v>912</v>
      </c>
      <c r="M976" s="12">
        <v>90</v>
      </c>
      <c r="N976" s="31"/>
      <c r="O976" s="12" t="s">
        <v>3330</v>
      </c>
    </row>
    <row r="977" spans="1:15" ht="12.75" x14ac:dyDescent="0.2">
      <c r="A977" s="10" t="s">
        <v>1451</v>
      </c>
      <c r="B977" s="11"/>
      <c r="C977" s="49" t="s">
        <v>3108</v>
      </c>
      <c r="D977" s="49" t="s">
        <v>3142</v>
      </c>
      <c r="E977" s="32" t="s">
        <v>5</v>
      </c>
      <c r="F977" s="12"/>
      <c r="G977" s="14">
        <v>261</v>
      </c>
      <c r="H977" s="14">
        <f>SUMPRODUCT(B978:B981,G978:G981)</f>
        <v>261</v>
      </c>
      <c r="I977" s="15" t="s">
        <v>6</v>
      </c>
      <c r="J977" s="12" t="s">
        <v>271</v>
      </c>
      <c r="K977" s="12" t="s">
        <v>25</v>
      </c>
      <c r="L977" s="11"/>
      <c r="M977" s="12"/>
      <c r="N977" s="31" t="s">
        <v>1664</v>
      </c>
      <c r="O977" s="12" t="s">
        <v>3330</v>
      </c>
    </row>
    <row r="978" spans="1:15" ht="12.75" x14ac:dyDescent="0.2">
      <c r="A978" s="10" t="s">
        <v>1452</v>
      </c>
      <c r="B978" s="11">
        <v>1</v>
      </c>
      <c r="C978" s="49" t="s">
        <v>3109</v>
      </c>
      <c r="D978" s="49" t="s">
        <v>3347</v>
      </c>
      <c r="E978" s="30" t="s">
        <v>4</v>
      </c>
      <c r="F978" s="12" t="str">
        <f>+C$977</f>
        <v>34205K000</v>
      </c>
      <c r="G978" s="14">
        <v>69</v>
      </c>
      <c r="H978" s="14"/>
      <c r="I978" s="15" t="s">
        <v>4</v>
      </c>
      <c r="J978" s="12" t="s">
        <v>271</v>
      </c>
      <c r="K978" s="12" t="s">
        <v>25</v>
      </c>
      <c r="L978" s="11"/>
      <c r="M978" s="12"/>
      <c r="N978" s="31" t="s">
        <v>1664</v>
      </c>
      <c r="O978" s="12" t="s">
        <v>3330</v>
      </c>
    </row>
    <row r="979" spans="1:15" ht="12.75" x14ac:dyDescent="0.2">
      <c r="A979" s="10" t="s">
        <v>1453</v>
      </c>
      <c r="B979" s="11">
        <v>1</v>
      </c>
      <c r="C979" s="49" t="s">
        <v>3110</v>
      </c>
      <c r="D979" s="49" t="s">
        <v>3348</v>
      </c>
      <c r="E979" s="30" t="s">
        <v>4</v>
      </c>
      <c r="F979" s="12" t="str">
        <f>+C$977</f>
        <v>34205K000</v>
      </c>
      <c r="G979" s="14">
        <v>56</v>
      </c>
      <c r="H979" s="14"/>
      <c r="I979" s="15" t="s">
        <v>4</v>
      </c>
      <c r="J979" s="12" t="s">
        <v>271</v>
      </c>
      <c r="K979" s="12" t="s">
        <v>25</v>
      </c>
      <c r="L979" s="11"/>
      <c r="M979" s="12"/>
      <c r="N979" s="31" t="s">
        <v>1664</v>
      </c>
      <c r="O979" s="12" t="s">
        <v>3330</v>
      </c>
    </row>
    <row r="980" spans="1:15" ht="12.75" x14ac:dyDescent="0.2">
      <c r="A980" s="10" t="s">
        <v>1454</v>
      </c>
      <c r="B980" s="11">
        <v>1</v>
      </c>
      <c r="C980" s="49" t="s">
        <v>3111</v>
      </c>
      <c r="D980" s="49" t="s">
        <v>3143</v>
      </c>
      <c r="E980" s="30"/>
      <c r="F980" s="12" t="str">
        <f>+C$977</f>
        <v>34205K000</v>
      </c>
      <c r="G980" s="14">
        <v>59</v>
      </c>
      <c r="H980" s="14"/>
      <c r="I980" s="15"/>
      <c r="J980" s="12" t="s">
        <v>271</v>
      </c>
      <c r="K980" s="12" t="s">
        <v>25</v>
      </c>
      <c r="L980" s="11"/>
      <c r="M980" s="12"/>
      <c r="N980" s="31" t="s">
        <v>1664</v>
      </c>
      <c r="O980" s="12"/>
    </row>
    <row r="981" spans="1:15" ht="12.75" x14ac:dyDescent="0.2">
      <c r="A981" s="10" t="s">
        <v>2594</v>
      </c>
      <c r="B981" s="11">
        <v>1</v>
      </c>
      <c r="C981" s="49" t="s">
        <v>3112</v>
      </c>
      <c r="D981" s="49" t="s">
        <v>3321</v>
      </c>
      <c r="E981" s="30" t="s">
        <v>4</v>
      </c>
      <c r="F981" s="12" t="str">
        <f>+C$977</f>
        <v>34205K000</v>
      </c>
      <c r="G981" s="14">
        <v>77</v>
      </c>
      <c r="H981" s="14"/>
      <c r="I981" s="15" t="s">
        <v>4</v>
      </c>
      <c r="J981" s="12" t="s">
        <v>271</v>
      </c>
      <c r="K981" s="12" t="s">
        <v>25</v>
      </c>
      <c r="L981" s="11"/>
      <c r="M981" s="12"/>
      <c r="N981" s="31" t="s">
        <v>1664</v>
      </c>
      <c r="O981" s="12" t="s">
        <v>3330</v>
      </c>
    </row>
    <row r="982" spans="1:15" ht="12.75" x14ac:dyDescent="0.2">
      <c r="A982" s="10" t="s">
        <v>3240</v>
      </c>
      <c r="B982" s="11"/>
      <c r="C982" s="49" t="s">
        <v>3113</v>
      </c>
      <c r="D982" s="49" t="s">
        <v>3326</v>
      </c>
      <c r="E982" s="32" t="s">
        <v>5</v>
      </c>
      <c r="F982" s="12"/>
      <c r="G982" s="14">
        <v>181</v>
      </c>
      <c r="H982" s="14">
        <f>SUMPRODUCT(B983:B985,G983:G985)</f>
        <v>181</v>
      </c>
      <c r="I982" s="15" t="s">
        <v>6</v>
      </c>
      <c r="J982" s="12" t="s">
        <v>271</v>
      </c>
      <c r="K982" s="12" t="s">
        <v>25</v>
      </c>
      <c r="L982" s="11"/>
      <c r="M982" s="12"/>
      <c r="N982" s="31" t="s">
        <v>1664</v>
      </c>
      <c r="O982" s="12" t="s">
        <v>3330</v>
      </c>
    </row>
    <row r="983" spans="1:15" ht="12.75" x14ac:dyDescent="0.2">
      <c r="A983" s="10" t="s">
        <v>3241</v>
      </c>
      <c r="B983" s="11">
        <v>1</v>
      </c>
      <c r="C983" s="49" t="s">
        <v>3114</v>
      </c>
      <c r="D983" s="49" t="s">
        <v>3349</v>
      </c>
      <c r="E983" s="30" t="s">
        <v>4</v>
      </c>
      <c r="F983" s="12" t="str">
        <f>+C$982</f>
        <v>34215K000</v>
      </c>
      <c r="G983" s="14">
        <v>56</v>
      </c>
      <c r="H983" s="14"/>
      <c r="I983" s="15" t="s">
        <v>4</v>
      </c>
      <c r="J983" s="12" t="s">
        <v>271</v>
      </c>
      <c r="K983" s="12" t="s">
        <v>25</v>
      </c>
      <c r="L983" s="11"/>
      <c r="M983" s="12"/>
      <c r="N983" s="31" t="s">
        <v>1664</v>
      </c>
      <c r="O983" s="12" t="s">
        <v>3330</v>
      </c>
    </row>
    <row r="984" spans="1:15" ht="12.75" x14ac:dyDescent="0.2">
      <c r="A984" s="10" t="s">
        <v>3242</v>
      </c>
      <c r="B984" s="11">
        <v>1</v>
      </c>
      <c r="C984" s="49" t="s">
        <v>3110</v>
      </c>
      <c r="D984" s="49" t="s">
        <v>3348</v>
      </c>
      <c r="E984" s="30" t="s">
        <v>4</v>
      </c>
      <c r="F984" s="12" t="str">
        <f>+C$982</f>
        <v>34215K000</v>
      </c>
      <c r="G984" s="14">
        <v>56</v>
      </c>
      <c r="H984" s="14"/>
      <c r="I984" s="15" t="s">
        <v>4</v>
      </c>
      <c r="J984" s="12" t="s">
        <v>271</v>
      </c>
      <c r="K984" s="12" t="s">
        <v>25</v>
      </c>
      <c r="L984" s="11"/>
      <c r="M984" s="12"/>
      <c r="N984" s="31" t="s">
        <v>1664</v>
      </c>
      <c r="O984" s="12" t="s">
        <v>3330</v>
      </c>
    </row>
    <row r="985" spans="1:15" ht="12.75" x14ac:dyDescent="0.2">
      <c r="A985" s="10" t="s">
        <v>3243</v>
      </c>
      <c r="B985" s="11">
        <v>1</v>
      </c>
      <c r="C985" s="49" t="s">
        <v>3115</v>
      </c>
      <c r="D985" s="49" t="s">
        <v>3327</v>
      </c>
      <c r="E985" s="30"/>
      <c r="F985" s="12" t="str">
        <f>+C$982</f>
        <v>34215K000</v>
      </c>
      <c r="G985" s="14">
        <v>69</v>
      </c>
      <c r="H985" s="14"/>
      <c r="I985" s="15"/>
      <c r="J985" s="12" t="s">
        <v>271</v>
      </c>
      <c r="K985" s="12" t="s">
        <v>25</v>
      </c>
      <c r="L985" s="11"/>
      <c r="M985" s="12"/>
      <c r="N985" s="31" t="s">
        <v>1664</v>
      </c>
      <c r="O985" s="12"/>
    </row>
    <row r="986" spans="1:15" ht="12.75" x14ac:dyDescent="0.2">
      <c r="A986" s="10" t="s">
        <v>3244</v>
      </c>
      <c r="B986" s="11"/>
      <c r="C986" s="49" t="s">
        <v>3367</v>
      </c>
      <c r="D986" s="49" t="s">
        <v>3368</v>
      </c>
      <c r="E986" s="32" t="s">
        <v>5</v>
      </c>
      <c r="F986" s="12"/>
      <c r="G986" s="14">
        <v>320</v>
      </c>
      <c r="H986" s="14">
        <f>SUMPRODUCT(B987:B990,G987:G990)</f>
        <v>320</v>
      </c>
      <c r="I986" s="15" t="s">
        <v>6</v>
      </c>
      <c r="J986" s="12" t="s">
        <v>271</v>
      </c>
      <c r="K986" s="12" t="s">
        <v>25</v>
      </c>
      <c r="L986" s="11"/>
      <c r="M986" s="12"/>
      <c r="N986" s="31" t="s">
        <v>1664</v>
      </c>
      <c r="O986" s="12" t="s">
        <v>3330</v>
      </c>
    </row>
    <row r="987" spans="1:15" ht="12.75" x14ac:dyDescent="0.2">
      <c r="A987" s="10" t="s">
        <v>3245</v>
      </c>
      <c r="B987" s="11">
        <v>1</v>
      </c>
      <c r="C987" s="49" t="s">
        <v>3369</v>
      </c>
      <c r="D987" s="49" t="s">
        <v>3370</v>
      </c>
      <c r="E987" s="30" t="s">
        <v>4</v>
      </c>
      <c r="F987" s="12" t="str">
        <f>+C$986</f>
        <v>34225K000</v>
      </c>
      <c r="G987" s="14">
        <v>67</v>
      </c>
      <c r="H987" s="14"/>
      <c r="I987" s="15"/>
      <c r="J987" s="12" t="s">
        <v>271</v>
      </c>
      <c r="K987" s="12" t="s">
        <v>25</v>
      </c>
      <c r="L987" s="11"/>
      <c r="M987" s="12"/>
      <c r="N987" s="31" t="s">
        <v>1664</v>
      </c>
      <c r="O987" s="12" t="s">
        <v>3330</v>
      </c>
    </row>
    <row r="988" spans="1:15" ht="12.75" x14ac:dyDescent="0.2">
      <c r="A988" s="10" t="s">
        <v>3246</v>
      </c>
      <c r="B988" s="11">
        <v>1</v>
      </c>
      <c r="C988" s="49" t="s">
        <v>3371</v>
      </c>
      <c r="D988" s="49" t="s">
        <v>3372</v>
      </c>
      <c r="E988" s="30" t="s">
        <v>4</v>
      </c>
      <c r="F988" s="12" t="str">
        <f>+C$986</f>
        <v>34225K000</v>
      </c>
      <c r="G988" s="14">
        <v>91</v>
      </c>
      <c r="H988" s="14"/>
      <c r="I988" s="15"/>
      <c r="J988" s="12" t="s">
        <v>271</v>
      </c>
      <c r="K988" s="12" t="s">
        <v>25</v>
      </c>
      <c r="L988" s="11"/>
      <c r="M988" s="12"/>
      <c r="N988" s="31" t="s">
        <v>1664</v>
      </c>
      <c r="O988" s="12" t="s">
        <v>3330</v>
      </c>
    </row>
    <row r="989" spans="1:15" ht="12.75" x14ac:dyDescent="0.2">
      <c r="A989" s="10" t="s">
        <v>3247</v>
      </c>
      <c r="B989" s="11">
        <v>1</v>
      </c>
      <c r="C989" s="49" t="s">
        <v>3373</v>
      </c>
      <c r="D989" s="49" t="s">
        <v>3374</v>
      </c>
      <c r="E989" s="30" t="s">
        <v>4</v>
      </c>
      <c r="F989" s="12" t="str">
        <f>+C$986</f>
        <v>34225K000</v>
      </c>
      <c r="G989" s="14">
        <v>63</v>
      </c>
      <c r="H989" s="14"/>
      <c r="I989" s="15" t="s">
        <v>4</v>
      </c>
      <c r="J989" s="12" t="s">
        <v>271</v>
      </c>
      <c r="K989" s="12" t="s">
        <v>25</v>
      </c>
      <c r="L989" s="11"/>
      <c r="M989" s="12"/>
      <c r="N989" s="31" t="s">
        <v>1664</v>
      </c>
      <c r="O989" s="12" t="s">
        <v>3330</v>
      </c>
    </row>
    <row r="990" spans="1:15" ht="12.75" x14ac:dyDescent="0.2">
      <c r="A990" s="10" t="s">
        <v>3248</v>
      </c>
      <c r="B990" s="11">
        <v>1</v>
      </c>
      <c r="C990" s="49" t="s">
        <v>3375</v>
      </c>
      <c r="D990" s="49" t="s">
        <v>504</v>
      </c>
      <c r="E990" s="30" t="s">
        <v>4</v>
      </c>
      <c r="F990" s="12" t="str">
        <f>+C$986</f>
        <v>34225K000</v>
      </c>
      <c r="G990" s="14">
        <v>99</v>
      </c>
      <c r="H990" s="14"/>
      <c r="I990" s="15" t="s">
        <v>4</v>
      </c>
      <c r="J990" s="12" t="s">
        <v>271</v>
      </c>
      <c r="K990" s="12" t="s">
        <v>25</v>
      </c>
      <c r="L990" s="11"/>
      <c r="M990" s="12"/>
      <c r="N990" s="31" t="s">
        <v>1664</v>
      </c>
      <c r="O990" s="12" t="s">
        <v>3330</v>
      </c>
    </row>
    <row r="991" spans="1:15" ht="12.75" x14ac:dyDescent="0.2">
      <c r="A991" s="19"/>
      <c r="B991" s="20"/>
      <c r="C991" s="21"/>
      <c r="D991" s="22"/>
      <c r="E991" s="22"/>
      <c r="F991" s="22"/>
      <c r="G991" s="23"/>
      <c r="H991" s="23"/>
      <c r="I991" s="24"/>
      <c r="J991" s="22"/>
      <c r="K991" s="22" t="s">
        <v>4</v>
      </c>
      <c r="M991" s="1"/>
      <c r="N991" s="22"/>
    </row>
    <row r="992" spans="1:15" ht="12.75" x14ac:dyDescent="0.2">
      <c r="A992" s="10" t="s">
        <v>1455</v>
      </c>
      <c r="B992" s="11"/>
      <c r="C992" s="12" t="s">
        <v>2855</v>
      </c>
      <c r="D992" s="12" t="s">
        <v>779</v>
      </c>
      <c r="E992" s="32" t="s">
        <v>5</v>
      </c>
      <c r="F992" s="12" t="s">
        <v>4</v>
      </c>
      <c r="G992" s="14">
        <v>288</v>
      </c>
      <c r="H992" s="14">
        <f>+(B993*G993)+(B994*G994)+(B999*G999)</f>
        <v>288</v>
      </c>
      <c r="I992" s="15" t="s">
        <v>6</v>
      </c>
      <c r="J992" s="12" t="s">
        <v>148</v>
      </c>
      <c r="K992" s="12" t="s">
        <v>25</v>
      </c>
      <c r="L992" s="12"/>
      <c r="M992" s="12"/>
      <c r="N992" s="31"/>
      <c r="O992" s="12" t="s">
        <v>2542</v>
      </c>
    </row>
    <row r="993" spans="1:15" ht="12.75" x14ac:dyDescent="0.2">
      <c r="A993" s="10" t="s">
        <v>1456</v>
      </c>
      <c r="B993" s="11">
        <v>1</v>
      </c>
      <c r="C993" s="12" t="s">
        <v>2856</v>
      </c>
      <c r="D993" s="12" t="s">
        <v>526</v>
      </c>
      <c r="E993" s="30" t="s">
        <v>4</v>
      </c>
      <c r="F993" s="12" t="str">
        <f>+C$992</f>
        <v>34645K300</v>
      </c>
      <c r="G993" s="14">
        <v>57</v>
      </c>
      <c r="H993" s="14"/>
      <c r="I993" s="15" t="s">
        <v>4</v>
      </c>
      <c r="J993" s="12" t="s">
        <v>148</v>
      </c>
      <c r="K993" s="12" t="s">
        <v>25</v>
      </c>
      <c r="L993" s="12"/>
      <c r="M993" s="12"/>
      <c r="N993" s="31"/>
      <c r="O993" s="12" t="s">
        <v>2542</v>
      </c>
    </row>
    <row r="994" spans="1:15" ht="12.75" x14ac:dyDescent="0.2">
      <c r="A994" s="10" t="s">
        <v>1457</v>
      </c>
      <c r="B994" s="11">
        <v>2</v>
      </c>
      <c r="C994" s="12" t="s">
        <v>2857</v>
      </c>
      <c r="D994" s="12" t="s">
        <v>527</v>
      </c>
      <c r="E994" s="36" t="s">
        <v>39</v>
      </c>
      <c r="F994" s="12" t="str">
        <f>+C$992</f>
        <v>34645K300</v>
      </c>
      <c r="G994" s="14">
        <v>90</v>
      </c>
      <c r="H994" s="14">
        <f>SUMPRODUCT(B995:B998,G995:G998)</f>
        <v>90</v>
      </c>
      <c r="I994" s="15" t="s">
        <v>4</v>
      </c>
      <c r="J994" s="12" t="s">
        <v>148</v>
      </c>
      <c r="K994" s="12" t="s">
        <v>25</v>
      </c>
      <c r="L994" s="12"/>
      <c r="M994" s="12"/>
      <c r="N994" s="31"/>
      <c r="O994" s="12" t="s">
        <v>2542</v>
      </c>
    </row>
    <row r="995" spans="1:15" ht="12.75" x14ac:dyDescent="0.2">
      <c r="A995" s="10" t="s">
        <v>1458</v>
      </c>
      <c r="B995" s="11">
        <v>1</v>
      </c>
      <c r="C995" s="12" t="s">
        <v>2858</v>
      </c>
      <c r="D995" s="12" t="s">
        <v>175</v>
      </c>
      <c r="E995" s="30" t="s">
        <v>4</v>
      </c>
      <c r="F995" s="12" t="str">
        <f>+C$994</f>
        <v>34740K000</v>
      </c>
      <c r="G995" s="14">
        <v>6</v>
      </c>
      <c r="H995" s="14"/>
      <c r="I995" s="15" t="s">
        <v>4</v>
      </c>
      <c r="J995" s="12" t="s">
        <v>148</v>
      </c>
      <c r="K995" s="12" t="s">
        <v>25</v>
      </c>
      <c r="L995" s="12"/>
      <c r="M995" s="12"/>
      <c r="N995" s="31"/>
      <c r="O995" s="12" t="s">
        <v>2542</v>
      </c>
    </row>
    <row r="996" spans="1:15" ht="12.75" x14ac:dyDescent="0.2">
      <c r="A996" s="10" t="s">
        <v>1459</v>
      </c>
      <c r="B996" s="11">
        <v>2</v>
      </c>
      <c r="C996" s="12" t="s">
        <v>2859</v>
      </c>
      <c r="D996" s="12" t="s">
        <v>780</v>
      </c>
      <c r="E996" s="30" t="s">
        <v>4</v>
      </c>
      <c r="F996" s="12" t="str">
        <f>+C$994</f>
        <v>34740K000</v>
      </c>
      <c r="G996" s="14">
        <v>2</v>
      </c>
      <c r="H996" s="14"/>
      <c r="I996" s="15" t="s">
        <v>4</v>
      </c>
      <c r="J996" s="12" t="s">
        <v>148</v>
      </c>
      <c r="K996" s="12" t="s">
        <v>25</v>
      </c>
      <c r="L996" s="12"/>
      <c r="M996" s="12"/>
      <c r="N996" s="31"/>
      <c r="O996" s="12" t="s">
        <v>2542</v>
      </c>
    </row>
    <row r="997" spans="1:15" ht="12.75" x14ac:dyDescent="0.2">
      <c r="A997" s="10" t="s">
        <v>1460</v>
      </c>
      <c r="B997" s="11">
        <v>4</v>
      </c>
      <c r="C997" s="12" t="s">
        <v>2860</v>
      </c>
      <c r="D997" s="12" t="s">
        <v>781</v>
      </c>
      <c r="E997" s="30" t="s">
        <v>4</v>
      </c>
      <c r="F997" s="12" t="str">
        <f>+C$994</f>
        <v>34740K000</v>
      </c>
      <c r="G997" s="14">
        <v>4</v>
      </c>
      <c r="H997" s="14"/>
      <c r="I997" s="15" t="s">
        <v>4</v>
      </c>
      <c r="J997" s="12" t="s">
        <v>148</v>
      </c>
      <c r="K997" s="12" t="s">
        <v>25</v>
      </c>
      <c r="L997" s="12"/>
      <c r="M997" s="12"/>
      <c r="N997" s="31"/>
      <c r="O997" s="12" t="s">
        <v>2542</v>
      </c>
    </row>
    <row r="998" spans="1:15" ht="12.75" x14ac:dyDescent="0.2">
      <c r="A998" s="10" t="s">
        <v>1461</v>
      </c>
      <c r="B998" s="11">
        <v>16</v>
      </c>
      <c r="C998" s="12" t="s">
        <v>2861</v>
      </c>
      <c r="D998" s="12" t="s">
        <v>782</v>
      </c>
      <c r="E998" s="30" t="s">
        <v>4</v>
      </c>
      <c r="F998" s="12" t="str">
        <f>+C$994</f>
        <v>34740K000</v>
      </c>
      <c r="G998" s="14">
        <v>4</v>
      </c>
      <c r="H998" s="14"/>
      <c r="I998" s="15" t="s">
        <v>4</v>
      </c>
      <c r="J998" s="12" t="s">
        <v>148</v>
      </c>
      <c r="K998" s="12" t="s">
        <v>25</v>
      </c>
      <c r="L998" s="12"/>
      <c r="M998" s="12"/>
      <c r="N998" s="31"/>
      <c r="O998" s="12" t="s">
        <v>2542</v>
      </c>
    </row>
    <row r="999" spans="1:15" ht="12.75" x14ac:dyDescent="0.2">
      <c r="A999" s="10" t="s">
        <v>1462</v>
      </c>
      <c r="B999" s="11">
        <v>1</v>
      </c>
      <c r="C999" s="12" t="s">
        <v>2862</v>
      </c>
      <c r="D999" s="12" t="s">
        <v>528</v>
      </c>
      <c r="E999" s="36" t="s">
        <v>39</v>
      </c>
      <c r="F999" s="12" t="str">
        <f>+C$992</f>
        <v>34645K300</v>
      </c>
      <c r="G999" s="14">
        <v>51</v>
      </c>
      <c r="H999" s="14">
        <f>SUMPRODUCT(B1000:B1007,G1000:G1007)</f>
        <v>51</v>
      </c>
      <c r="I999" s="15" t="s">
        <v>4</v>
      </c>
      <c r="J999" s="12" t="s">
        <v>148</v>
      </c>
      <c r="K999" s="12" t="s">
        <v>25</v>
      </c>
      <c r="L999" s="12"/>
      <c r="M999" s="12"/>
      <c r="N999" s="31"/>
      <c r="O999" s="12" t="s">
        <v>2542</v>
      </c>
    </row>
    <row r="1000" spans="1:15" ht="12.75" x14ac:dyDescent="0.2">
      <c r="A1000" s="10" t="s">
        <v>1463</v>
      </c>
      <c r="B1000" s="11">
        <v>1</v>
      </c>
      <c r="C1000" s="12" t="s">
        <v>2863</v>
      </c>
      <c r="D1000" s="12" t="s">
        <v>176</v>
      </c>
      <c r="E1000" s="30" t="s">
        <v>4</v>
      </c>
      <c r="F1000" s="12" t="str">
        <f t="shared" ref="F1000:F1007" si="15">+C$999</f>
        <v>34750K000</v>
      </c>
      <c r="G1000" s="14">
        <v>6</v>
      </c>
      <c r="H1000" s="14"/>
      <c r="I1000" s="15" t="s">
        <v>4</v>
      </c>
      <c r="J1000" s="12" t="s">
        <v>148</v>
      </c>
      <c r="K1000" s="12" t="s">
        <v>25</v>
      </c>
      <c r="L1000" s="12"/>
      <c r="M1000" s="12"/>
      <c r="N1000" s="31"/>
      <c r="O1000" s="12" t="s">
        <v>2542</v>
      </c>
    </row>
    <row r="1001" spans="1:15" ht="12.75" x14ac:dyDescent="0.2">
      <c r="A1001" s="10" t="s">
        <v>1464</v>
      </c>
      <c r="B1001" s="11">
        <v>1</v>
      </c>
      <c r="C1001" s="12" t="s">
        <v>2864</v>
      </c>
      <c r="D1001" s="12" t="s">
        <v>177</v>
      </c>
      <c r="E1001" s="30" t="s">
        <v>4</v>
      </c>
      <c r="F1001" s="12" t="str">
        <f t="shared" si="15"/>
        <v>34750K000</v>
      </c>
      <c r="G1001" s="14">
        <v>6</v>
      </c>
      <c r="H1001" s="14"/>
      <c r="I1001" s="15" t="s">
        <v>4</v>
      </c>
      <c r="J1001" s="12" t="s">
        <v>148</v>
      </c>
      <c r="K1001" s="12" t="s">
        <v>25</v>
      </c>
      <c r="L1001" s="12"/>
      <c r="M1001" s="12"/>
      <c r="N1001" s="31"/>
      <c r="O1001" s="12" t="s">
        <v>2542</v>
      </c>
    </row>
    <row r="1002" spans="1:15" ht="12.75" x14ac:dyDescent="0.2">
      <c r="A1002" s="10" t="s">
        <v>1465</v>
      </c>
      <c r="B1002" s="11">
        <v>1</v>
      </c>
      <c r="C1002" s="12" t="s">
        <v>2865</v>
      </c>
      <c r="D1002" s="12" t="s">
        <v>178</v>
      </c>
      <c r="E1002" s="30" t="s">
        <v>4</v>
      </c>
      <c r="F1002" s="12" t="str">
        <f t="shared" si="15"/>
        <v>34750K000</v>
      </c>
      <c r="G1002" s="14">
        <v>3</v>
      </c>
      <c r="H1002" s="14"/>
      <c r="I1002" s="15" t="s">
        <v>4</v>
      </c>
      <c r="J1002" s="12" t="s">
        <v>148</v>
      </c>
      <c r="K1002" s="12" t="s">
        <v>25</v>
      </c>
      <c r="L1002" s="12"/>
      <c r="M1002" s="12"/>
      <c r="N1002" s="31"/>
      <c r="O1002" s="12" t="s">
        <v>2542</v>
      </c>
    </row>
    <row r="1003" spans="1:15" ht="12.75" x14ac:dyDescent="0.2">
      <c r="A1003" s="10" t="s">
        <v>1466</v>
      </c>
      <c r="B1003" s="11">
        <v>1</v>
      </c>
      <c r="C1003" s="12" t="s">
        <v>2866</v>
      </c>
      <c r="D1003" s="12" t="s">
        <v>179</v>
      </c>
      <c r="E1003" s="30" t="s">
        <v>4</v>
      </c>
      <c r="F1003" s="12" t="str">
        <f t="shared" si="15"/>
        <v>34750K000</v>
      </c>
      <c r="G1003" s="14">
        <v>4</v>
      </c>
      <c r="H1003" s="14"/>
      <c r="I1003" s="15" t="s">
        <v>4</v>
      </c>
      <c r="J1003" s="12" t="s">
        <v>148</v>
      </c>
      <c r="K1003" s="12" t="s">
        <v>25</v>
      </c>
      <c r="L1003" s="12"/>
      <c r="M1003" s="12"/>
      <c r="N1003" s="31"/>
      <c r="O1003" s="12" t="s">
        <v>2542</v>
      </c>
    </row>
    <row r="1004" spans="1:15" ht="12.75" x14ac:dyDescent="0.2">
      <c r="A1004" s="10" t="s">
        <v>2595</v>
      </c>
      <c r="B1004" s="11">
        <v>1</v>
      </c>
      <c r="C1004" s="12" t="s">
        <v>2867</v>
      </c>
      <c r="D1004" s="12" t="s">
        <v>783</v>
      </c>
      <c r="E1004" s="30" t="s">
        <v>4</v>
      </c>
      <c r="F1004" s="12" t="str">
        <f t="shared" si="15"/>
        <v>34750K000</v>
      </c>
      <c r="G1004" s="14">
        <v>2</v>
      </c>
      <c r="H1004" s="14"/>
      <c r="I1004" s="15" t="s">
        <v>4</v>
      </c>
      <c r="J1004" s="12" t="s">
        <v>148</v>
      </c>
      <c r="K1004" s="12" t="s">
        <v>25</v>
      </c>
      <c r="L1004" s="12"/>
      <c r="M1004" s="12"/>
      <c r="N1004" s="31"/>
      <c r="O1004" s="12" t="s">
        <v>2542</v>
      </c>
    </row>
    <row r="1005" spans="1:15" ht="12.75" x14ac:dyDescent="0.2">
      <c r="A1005" s="10" t="s">
        <v>2596</v>
      </c>
      <c r="B1005" s="11">
        <v>1</v>
      </c>
      <c r="C1005" s="12" t="s">
        <v>2868</v>
      </c>
      <c r="D1005" s="12" t="s">
        <v>784</v>
      </c>
      <c r="E1005" s="30" t="s">
        <v>4</v>
      </c>
      <c r="F1005" s="12" t="str">
        <f t="shared" si="15"/>
        <v>34750K000</v>
      </c>
      <c r="G1005" s="14">
        <v>4</v>
      </c>
      <c r="H1005" s="14"/>
      <c r="I1005" s="15" t="s">
        <v>4</v>
      </c>
      <c r="J1005" s="12" t="s">
        <v>148</v>
      </c>
      <c r="K1005" s="12" t="s">
        <v>25</v>
      </c>
      <c r="L1005" s="12"/>
      <c r="M1005" s="12"/>
      <c r="N1005" s="31"/>
      <c r="O1005" s="12" t="s">
        <v>2542</v>
      </c>
    </row>
    <row r="1006" spans="1:15" ht="12.75" x14ac:dyDescent="0.2">
      <c r="A1006" s="10" t="s">
        <v>2597</v>
      </c>
      <c r="B1006" s="11">
        <v>4</v>
      </c>
      <c r="C1006" s="12" t="s">
        <v>2869</v>
      </c>
      <c r="D1006" s="12" t="s">
        <v>785</v>
      </c>
      <c r="E1006" s="30" t="s">
        <v>4</v>
      </c>
      <c r="F1006" s="12" t="str">
        <f t="shared" si="15"/>
        <v>34750K000</v>
      </c>
      <c r="G1006" s="14">
        <v>4</v>
      </c>
      <c r="H1006" s="14"/>
      <c r="I1006" s="15" t="s">
        <v>4</v>
      </c>
      <c r="J1006" s="12" t="s">
        <v>148</v>
      </c>
      <c r="K1006" s="12" t="s">
        <v>25</v>
      </c>
      <c r="L1006" s="12"/>
      <c r="M1006" s="12"/>
      <c r="N1006" s="31"/>
      <c r="O1006" s="12" t="s">
        <v>2542</v>
      </c>
    </row>
    <row r="1007" spans="1:15" ht="12.75" x14ac:dyDescent="0.2">
      <c r="A1007" s="10" t="s">
        <v>2598</v>
      </c>
      <c r="B1007" s="11">
        <v>2</v>
      </c>
      <c r="C1007" s="12" t="s">
        <v>2961</v>
      </c>
      <c r="D1007" s="12" t="s">
        <v>786</v>
      </c>
      <c r="E1007" s="30" t="s">
        <v>4</v>
      </c>
      <c r="F1007" s="12" t="str">
        <f t="shared" si="15"/>
        <v>34750K000</v>
      </c>
      <c r="G1007" s="14">
        <v>5</v>
      </c>
      <c r="H1007" s="14"/>
      <c r="I1007" s="15" t="s">
        <v>4</v>
      </c>
      <c r="J1007" s="12" t="s">
        <v>148</v>
      </c>
      <c r="K1007" s="12" t="s">
        <v>25</v>
      </c>
      <c r="L1007" s="12"/>
      <c r="M1007" s="12"/>
      <c r="N1007" s="31"/>
      <c r="O1007" s="12" t="s">
        <v>2542</v>
      </c>
    </row>
    <row r="1008" spans="1:15" ht="12.75" x14ac:dyDescent="0.2">
      <c r="A1008" s="19"/>
      <c r="B1008" s="20"/>
      <c r="C1008" s="21"/>
      <c r="D1008" s="22"/>
      <c r="E1008" s="22"/>
      <c r="F1008" s="22"/>
      <c r="G1008" s="23"/>
      <c r="H1008" s="23"/>
      <c r="I1008" s="24"/>
      <c r="J1008" s="22"/>
      <c r="K1008" s="22" t="s">
        <v>4</v>
      </c>
      <c r="N1008" s="22"/>
    </row>
    <row r="1009" spans="1:15" ht="12.75" x14ac:dyDescent="0.2">
      <c r="A1009" s="10" t="s">
        <v>2599</v>
      </c>
      <c r="B1009" s="11"/>
      <c r="C1009" s="12" t="s">
        <v>2870</v>
      </c>
      <c r="D1009" s="12" t="s">
        <v>529</v>
      </c>
      <c r="E1009" s="37" t="s">
        <v>285</v>
      </c>
      <c r="F1009" s="12" t="s">
        <v>4</v>
      </c>
      <c r="G1009" s="14">
        <v>50</v>
      </c>
      <c r="H1009" s="14">
        <f>SUMPRODUCT(B1010:B1012,G1010:G1012)</f>
        <v>50</v>
      </c>
      <c r="I1009" s="15" t="s">
        <v>4</v>
      </c>
      <c r="J1009" s="12" t="s">
        <v>148</v>
      </c>
      <c r="K1009" s="12" t="s">
        <v>26</v>
      </c>
      <c r="L1009" s="12"/>
      <c r="M1009" s="12"/>
      <c r="N1009" s="31"/>
      <c r="O1009" s="12" t="s">
        <v>2542</v>
      </c>
    </row>
    <row r="1010" spans="1:15" ht="12.75" x14ac:dyDescent="0.2">
      <c r="A1010" s="10" t="s">
        <v>2600</v>
      </c>
      <c r="B1010" s="11">
        <v>1</v>
      </c>
      <c r="C1010" s="12" t="s">
        <v>2871</v>
      </c>
      <c r="D1010" s="12" t="s">
        <v>530</v>
      </c>
      <c r="E1010" s="30" t="s">
        <v>4</v>
      </c>
      <c r="F1010" s="12" t="str">
        <f>+C$1009</f>
        <v>35500K000</v>
      </c>
      <c r="G1010" s="14">
        <v>2</v>
      </c>
      <c r="H1010" s="14"/>
      <c r="I1010" s="15" t="s">
        <v>4</v>
      </c>
      <c r="J1010" s="12" t="s">
        <v>148</v>
      </c>
      <c r="K1010" s="12" t="s">
        <v>26</v>
      </c>
      <c r="L1010" s="12"/>
      <c r="M1010" s="12"/>
      <c r="N1010" s="31"/>
      <c r="O1010" s="12" t="s">
        <v>2542</v>
      </c>
    </row>
    <row r="1011" spans="1:15" ht="12.75" x14ac:dyDescent="0.2">
      <c r="A1011" s="10" t="s">
        <v>2601</v>
      </c>
      <c r="B1011" s="11">
        <v>10</v>
      </c>
      <c r="C1011" s="12" t="s">
        <v>2872</v>
      </c>
      <c r="D1011" s="12" t="s">
        <v>531</v>
      </c>
      <c r="E1011" s="30" t="s">
        <v>4</v>
      </c>
      <c r="F1011" s="12" t="str">
        <f>+C$1009</f>
        <v>35500K000</v>
      </c>
      <c r="G1011" s="14">
        <v>4</v>
      </c>
      <c r="H1011" s="14"/>
      <c r="I1011" s="15" t="s">
        <v>4</v>
      </c>
      <c r="J1011" s="12" t="s">
        <v>148</v>
      </c>
      <c r="K1011" s="12" t="s">
        <v>26</v>
      </c>
      <c r="L1011" s="12"/>
      <c r="M1011" s="12"/>
      <c r="N1011" s="31"/>
      <c r="O1011" s="12" t="s">
        <v>2542</v>
      </c>
    </row>
    <row r="1012" spans="1:15" ht="12.75" x14ac:dyDescent="0.2">
      <c r="A1012" s="10" t="s">
        <v>2602</v>
      </c>
      <c r="B1012" s="11">
        <v>2</v>
      </c>
      <c r="C1012" s="12" t="s">
        <v>2873</v>
      </c>
      <c r="D1012" s="12" t="s">
        <v>532</v>
      </c>
      <c r="E1012" s="30" t="s">
        <v>4</v>
      </c>
      <c r="F1012" s="12" t="str">
        <f>+C$1009</f>
        <v>35500K000</v>
      </c>
      <c r="G1012" s="14">
        <v>4</v>
      </c>
      <c r="H1012" s="14"/>
      <c r="I1012" s="15" t="s">
        <v>4</v>
      </c>
      <c r="J1012" s="12" t="s">
        <v>148</v>
      </c>
      <c r="K1012" s="12" t="s">
        <v>26</v>
      </c>
      <c r="L1012" s="12"/>
      <c r="M1012" s="12"/>
      <c r="N1012" s="31"/>
      <c r="O1012" s="12" t="s">
        <v>2542</v>
      </c>
    </row>
    <row r="1013" spans="1:15" ht="12.75" x14ac:dyDescent="0.2">
      <c r="A1013" s="10" t="s">
        <v>3249</v>
      </c>
      <c r="B1013" s="11"/>
      <c r="C1013" s="67" t="s">
        <v>3116</v>
      </c>
      <c r="D1013" s="67" t="s">
        <v>3184</v>
      </c>
      <c r="E1013" s="30"/>
      <c r="F1013" s="12"/>
      <c r="G1013" s="14">
        <v>201</v>
      </c>
      <c r="H1013" s="14"/>
      <c r="I1013" s="15"/>
      <c r="J1013" s="12" t="s">
        <v>148</v>
      </c>
      <c r="K1013" s="12" t="s">
        <v>26</v>
      </c>
      <c r="L1013" s="12"/>
      <c r="M1013" s="12"/>
      <c r="N1013" s="31" t="s">
        <v>1664</v>
      </c>
      <c r="O1013" s="12"/>
    </row>
    <row r="1014" spans="1:15" ht="12.75" x14ac:dyDescent="0.2">
      <c r="A1014" s="19"/>
      <c r="B1014" s="20"/>
      <c r="C1014" s="21"/>
      <c r="D1014" s="22"/>
      <c r="E1014" s="22"/>
      <c r="F1014" s="22"/>
      <c r="G1014" s="23"/>
      <c r="H1014" s="23"/>
      <c r="I1014" s="24"/>
      <c r="J1014" s="22"/>
      <c r="K1014" s="22" t="s">
        <v>4</v>
      </c>
      <c r="N1014" s="22"/>
    </row>
    <row r="1015" spans="1:15" ht="12.75" x14ac:dyDescent="0.2">
      <c r="A1015" s="10" t="s">
        <v>1467</v>
      </c>
      <c r="B1015" s="11"/>
      <c r="C1015" s="12" t="s">
        <v>2749</v>
      </c>
      <c r="D1015" s="12" t="s">
        <v>533</v>
      </c>
      <c r="E1015" s="29" t="s">
        <v>45</v>
      </c>
      <c r="F1015" s="12" t="s">
        <v>4</v>
      </c>
      <c r="G1015" s="57">
        <v>232</v>
      </c>
      <c r="H1015" s="14">
        <f>+(B1017*G1017)+(B1016*G1016)</f>
        <v>232</v>
      </c>
      <c r="I1015" s="15" t="s">
        <v>4</v>
      </c>
      <c r="J1015" s="12" t="s">
        <v>180</v>
      </c>
      <c r="K1015" s="12" t="s">
        <v>27</v>
      </c>
      <c r="L1015" s="12"/>
      <c r="M1015" s="14">
        <v>228</v>
      </c>
      <c r="N1015" s="31" t="s">
        <v>264</v>
      </c>
      <c r="O1015" s="12" t="s">
        <v>3338</v>
      </c>
    </row>
    <row r="1016" spans="1:15" ht="12.75" x14ac:dyDescent="0.2">
      <c r="A1016" s="10" t="s">
        <v>1468</v>
      </c>
      <c r="B1016" s="11">
        <v>1</v>
      </c>
      <c r="C1016" s="12" t="s">
        <v>2750</v>
      </c>
      <c r="D1016" s="12" t="s">
        <v>534</v>
      </c>
      <c r="E1016" s="30" t="s">
        <v>4</v>
      </c>
      <c r="F1016" s="12" t="str">
        <f>+C$1015</f>
        <v>37300K000</v>
      </c>
      <c r="G1016" s="57">
        <v>194</v>
      </c>
      <c r="H1016" s="14"/>
      <c r="I1016" s="15" t="s">
        <v>6</v>
      </c>
      <c r="J1016" s="12" t="s">
        <v>180</v>
      </c>
      <c r="K1016" s="12" t="s">
        <v>27</v>
      </c>
      <c r="L1016" s="12"/>
      <c r="M1016" s="14">
        <v>190</v>
      </c>
      <c r="N1016" s="31"/>
      <c r="O1016" s="12" t="s">
        <v>3338</v>
      </c>
    </row>
    <row r="1017" spans="1:15" ht="12.75" x14ac:dyDescent="0.2">
      <c r="A1017" s="10" t="s">
        <v>1469</v>
      </c>
      <c r="B1017" s="11">
        <v>1</v>
      </c>
      <c r="C1017" s="12" t="s">
        <v>2751</v>
      </c>
      <c r="D1017" s="12" t="s">
        <v>449</v>
      </c>
      <c r="E1017" s="30" t="s">
        <v>4</v>
      </c>
      <c r="F1017" s="12" t="str">
        <f>+C$1015</f>
        <v>37300K000</v>
      </c>
      <c r="G1017" s="14">
        <v>38</v>
      </c>
      <c r="H1017" s="14"/>
      <c r="I1017" s="15"/>
      <c r="J1017" s="12" t="s">
        <v>180</v>
      </c>
      <c r="K1017" s="12" t="s">
        <v>12</v>
      </c>
      <c r="L1017" s="12"/>
      <c r="M1017" s="14"/>
      <c r="N1017" s="52" t="s">
        <v>286</v>
      </c>
      <c r="O1017" s="12" t="s">
        <v>3338</v>
      </c>
    </row>
    <row r="1018" spans="1:15" ht="12.75" x14ac:dyDescent="0.2">
      <c r="A1018" s="19"/>
      <c r="B1018" s="20"/>
      <c r="C1018" s="21"/>
      <c r="D1018" s="22"/>
      <c r="E1018" s="22"/>
      <c r="F1018" s="22"/>
      <c r="G1018" s="23"/>
      <c r="H1018" s="23"/>
      <c r="I1018" s="24"/>
      <c r="J1018" s="22"/>
      <c r="K1018" s="22" t="s">
        <v>4</v>
      </c>
      <c r="N1018" s="22"/>
    </row>
    <row r="1019" spans="1:15" ht="12.75" x14ac:dyDescent="0.2">
      <c r="A1019" s="10" t="s">
        <v>1470</v>
      </c>
      <c r="B1019" s="11"/>
      <c r="C1019" s="49" t="s">
        <v>3037</v>
      </c>
      <c r="D1019" s="12" t="s">
        <v>3313</v>
      </c>
      <c r="E1019" s="47" t="s">
        <v>207</v>
      </c>
      <c r="F1019" s="12" t="s">
        <v>4</v>
      </c>
      <c r="G1019" s="14">
        <v>262</v>
      </c>
      <c r="H1019" s="14">
        <f>SUMPRODUCT(B1020:B1023,G1020:G1023)</f>
        <v>262</v>
      </c>
      <c r="I1019" s="15"/>
      <c r="J1019" s="12" t="s">
        <v>181</v>
      </c>
      <c r="K1019" s="12" t="s">
        <v>27</v>
      </c>
      <c r="L1019" s="12" t="s">
        <v>1697</v>
      </c>
      <c r="M1019" s="12"/>
      <c r="N1019" s="31" t="s">
        <v>262</v>
      </c>
      <c r="O1019" s="12" t="s">
        <v>181</v>
      </c>
    </row>
    <row r="1020" spans="1:15" ht="12.75" x14ac:dyDescent="0.2">
      <c r="A1020" s="10" t="s">
        <v>1471</v>
      </c>
      <c r="B1020" s="11">
        <v>1</v>
      </c>
      <c r="C1020" s="49" t="s">
        <v>3038</v>
      </c>
      <c r="D1020" s="12" t="s">
        <v>3314</v>
      </c>
      <c r="E1020" s="16" t="s">
        <v>4</v>
      </c>
      <c r="F1020" s="12" t="str">
        <f>+C$1019</f>
        <v>37800K000</v>
      </c>
      <c r="G1020" s="14">
        <v>149</v>
      </c>
      <c r="H1020" s="14"/>
      <c r="I1020" s="15"/>
      <c r="J1020" s="12" t="s">
        <v>181</v>
      </c>
      <c r="K1020" s="12" t="s">
        <v>27</v>
      </c>
      <c r="L1020" s="12" t="s">
        <v>1698</v>
      </c>
      <c r="M1020" s="12"/>
      <c r="N1020" s="31" t="s">
        <v>262</v>
      </c>
      <c r="O1020" s="12" t="s">
        <v>181</v>
      </c>
    </row>
    <row r="1021" spans="1:15" ht="12.75" x14ac:dyDescent="0.2">
      <c r="A1021" s="10" t="s">
        <v>1472</v>
      </c>
      <c r="B1021" s="11">
        <v>3</v>
      </c>
      <c r="C1021" s="12" t="s">
        <v>1699</v>
      </c>
      <c r="D1021" s="12" t="s">
        <v>182</v>
      </c>
      <c r="E1021" s="16" t="s">
        <v>4</v>
      </c>
      <c r="F1021" s="12" t="str">
        <f>+C$1019</f>
        <v>37800K000</v>
      </c>
      <c r="G1021" s="14">
        <v>11</v>
      </c>
      <c r="H1021" s="14"/>
      <c r="I1021" s="15"/>
      <c r="J1021" s="12" t="s">
        <v>181</v>
      </c>
      <c r="K1021" s="12" t="s">
        <v>27</v>
      </c>
      <c r="L1021" s="11"/>
      <c r="M1021" s="12"/>
      <c r="N1021" s="31" t="s">
        <v>262</v>
      </c>
      <c r="O1021" s="12" t="s">
        <v>181</v>
      </c>
    </row>
    <row r="1022" spans="1:15" ht="12.75" x14ac:dyDescent="0.2">
      <c r="A1022" s="10" t="s">
        <v>1473</v>
      </c>
      <c r="B1022" s="11">
        <v>3</v>
      </c>
      <c r="C1022" s="12" t="s">
        <v>1700</v>
      </c>
      <c r="D1022" s="12" t="s">
        <v>1702</v>
      </c>
      <c r="E1022" s="16" t="s">
        <v>4</v>
      </c>
      <c r="F1022" s="12" t="str">
        <f>+C$1019</f>
        <v>37800K000</v>
      </c>
      <c r="G1022" s="14">
        <v>16</v>
      </c>
      <c r="H1022" s="14"/>
      <c r="I1022" s="15"/>
      <c r="J1022" s="12" t="s">
        <v>181</v>
      </c>
      <c r="K1022" s="12" t="s">
        <v>27</v>
      </c>
      <c r="L1022" s="11"/>
      <c r="M1022" s="12"/>
      <c r="N1022" s="31" t="s">
        <v>262</v>
      </c>
      <c r="O1022" s="12" t="s">
        <v>181</v>
      </c>
    </row>
    <row r="1023" spans="1:15" ht="12.75" x14ac:dyDescent="0.2">
      <c r="A1023" s="10" t="s">
        <v>1474</v>
      </c>
      <c r="B1023" s="11">
        <v>2</v>
      </c>
      <c r="C1023" s="12" t="s">
        <v>1701</v>
      </c>
      <c r="D1023" s="12" t="s">
        <v>1703</v>
      </c>
      <c r="E1023" s="16" t="s">
        <v>4</v>
      </c>
      <c r="F1023" s="12" t="str">
        <f>+C$1019</f>
        <v>37800K000</v>
      </c>
      <c r="G1023" s="14">
        <v>16</v>
      </c>
      <c r="H1023" s="14"/>
      <c r="I1023" s="15"/>
      <c r="J1023" s="12" t="s">
        <v>181</v>
      </c>
      <c r="K1023" s="12" t="s">
        <v>27</v>
      </c>
      <c r="L1023" s="11"/>
      <c r="M1023" s="12"/>
      <c r="N1023" s="31" t="s">
        <v>262</v>
      </c>
      <c r="O1023" s="12" t="s">
        <v>181</v>
      </c>
    </row>
    <row r="1024" spans="1:15" ht="12.75" x14ac:dyDescent="0.2">
      <c r="A1024" s="19"/>
      <c r="B1024" s="20"/>
      <c r="C1024" s="21"/>
      <c r="D1024" s="22"/>
      <c r="E1024" s="22"/>
      <c r="F1024" s="22"/>
      <c r="G1024" s="23"/>
      <c r="H1024" s="23"/>
      <c r="I1024" s="24"/>
      <c r="J1024" s="22"/>
      <c r="K1024" s="22" t="s">
        <v>4</v>
      </c>
      <c r="N1024" s="22"/>
    </row>
    <row r="1025" spans="1:15" ht="12.75" x14ac:dyDescent="0.2">
      <c r="A1025" s="10" t="s">
        <v>2607</v>
      </c>
      <c r="B1025" s="11"/>
      <c r="C1025" s="12" t="s">
        <v>2603</v>
      </c>
      <c r="D1025" s="12" t="s">
        <v>2605</v>
      </c>
      <c r="E1025" s="47" t="s">
        <v>207</v>
      </c>
      <c r="F1025" s="12"/>
      <c r="G1025" s="14">
        <v>355</v>
      </c>
      <c r="H1025" s="14">
        <f>+SUMPRODUCT(B1026:B1027,G1026:G1027)+(B1030*G1030)</f>
        <v>355</v>
      </c>
      <c r="I1025" s="15"/>
      <c r="J1025" s="12" t="s">
        <v>183</v>
      </c>
      <c r="K1025" s="12" t="s">
        <v>28</v>
      </c>
      <c r="L1025" s="11"/>
      <c r="M1025" s="14"/>
      <c r="N1025" s="31" t="s">
        <v>2997</v>
      </c>
      <c r="O1025" s="12" t="s">
        <v>2543</v>
      </c>
    </row>
    <row r="1026" spans="1:15" ht="12.75" x14ac:dyDescent="0.2">
      <c r="A1026" s="10" t="s">
        <v>2608</v>
      </c>
      <c r="B1026" s="11">
        <v>1</v>
      </c>
      <c r="C1026" s="12" t="s">
        <v>2604</v>
      </c>
      <c r="D1026" s="12" t="s">
        <v>787</v>
      </c>
      <c r="E1026" s="16"/>
      <c r="F1026" s="12" t="str">
        <f>+C$1025</f>
        <v>40700K000</v>
      </c>
      <c r="G1026" s="14">
        <v>90</v>
      </c>
      <c r="H1026" s="14"/>
      <c r="I1026" s="15"/>
      <c r="J1026" s="12" t="s">
        <v>183</v>
      </c>
      <c r="K1026" s="12" t="s">
        <v>28</v>
      </c>
      <c r="L1026" s="11"/>
      <c r="M1026" s="14"/>
      <c r="N1026" s="31" t="s">
        <v>245</v>
      </c>
      <c r="O1026" s="12" t="s">
        <v>2543</v>
      </c>
    </row>
    <row r="1027" spans="1:15" ht="12.75" x14ac:dyDescent="0.2">
      <c r="A1027" s="10" t="s">
        <v>2609</v>
      </c>
      <c r="B1027" s="11">
        <v>1</v>
      </c>
      <c r="C1027" s="12" t="s">
        <v>2300</v>
      </c>
      <c r="D1027" s="12" t="s">
        <v>2606</v>
      </c>
      <c r="E1027" s="32" t="s">
        <v>5</v>
      </c>
      <c r="F1027" s="12" t="str">
        <f>+C$1025</f>
        <v>40700K000</v>
      </c>
      <c r="G1027" s="14">
        <v>212</v>
      </c>
      <c r="H1027" s="14">
        <f>SUMPRODUCT(B1028:B1029,G1028:G1029)</f>
        <v>212</v>
      </c>
      <c r="I1027" s="15"/>
      <c r="J1027" s="12" t="s">
        <v>183</v>
      </c>
      <c r="K1027" s="12" t="s">
        <v>28</v>
      </c>
      <c r="L1027" s="11"/>
      <c r="M1027" s="14"/>
      <c r="N1027" s="31" t="s">
        <v>245</v>
      </c>
      <c r="O1027" s="12" t="s">
        <v>2543</v>
      </c>
    </row>
    <row r="1028" spans="1:15" ht="12.75" x14ac:dyDescent="0.2">
      <c r="A1028" s="10" t="s">
        <v>2610</v>
      </c>
      <c r="B1028" s="11">
        <v>1</v>
      </c>
      <c r="C1028" s="12" t="s">
        <v>2301</v>
      </c>
      <c r="D1028" s="12" t="s">
        <v>788</v>
      </c>
      <c r="E1028" s="16"/>
      <c r="F1028" s="12" t="str">
        <f>+C$1027</f>
        <v>40795K000</v>
      </c>
      <c r="G1028" s="14">
        <v>77</v>
      </c>
      <c r="H1028" s="14"/>
      <c r="I1028" s="15"/>
      <c r="J1028" s="12" t="s">
        <v>183</v>
      </c>
      <c r="K1028" s="12" t="s">
        <v>28</v>
      </c>
      <c r="L1028" s="11"/>
      <c r="M1028" s="14"/>
      <c r="N1028" s="31" t="s">
        <v>245</v>
      </c>
      <c r="O1028" s="12" t="s">
        <v>2543</v>
      </c>
    </row>
    <row r="1029" spans="1:15" ht="12.75" x14ac:dyDescent="0.2">
      <c r="A1029" s="10" t="s">
        <v>2611</v>
      </c>
      <c r="B1029" s="11">
        <v>1</v>
      </c>
      <c r="C1029" s="12" t="s">
        <v>3301</v>
      </c>
      <c r="D1029" s="12" t="s">
        <v>185</v>
      </c>
      <c r="E1029" s="16"/>
      <c r="F1029" s="12" t="str">
        <f>+C$1027</f>
        <v>40795K000</v>
      </c>
      <c r="G1029" s="14">
        <v>135</v>
      </c>
      <c r="H1029" s="14"/>
      <c r="I1029" s="15"/>
      <c r="J1029" s="12" t="s">
        <v>183</v>
      </c>
      <c r="K1029" s="12" t="s">
        <v>17</v>
      </c>
      <c r="L1029" s="11"/>
      <c r="M1029" s="14"/>
      <c r="N1029" s="31" t="s">
        <v>245</v>
      </c>
      <c r="O1029" s="12" t="s">
        <v>2543</v>
      </c>
    </row>
    <row r="1030" spans="1:15" ht="12.75" x14ac:dyDescent="0.2">
      <c r="A1030" s="10" t="s">
        <v>2612</v>
      </c>
      <c r="B1030" s="12">
        <v>1</v>
      </c>
      <c r="C1030" s="12" t="s">
        <v>2305</v>
      </c>
      <c r="D1030" s="12" t="s">
        <v>184</v>
      </c>
      <c r="E1030" s="16"/>
      <c r="F1030" s="12" t="str">
        <f>+C$1025</f>
        <v>40700K000</v>
      </c>
      <c r="G1030" s="14">
        <v>53</v>
      </c>
      <c r="H1030" s="14"/>
      <c r="I1030" s="15"/>
      <c r="J1030" s="12" t="s">
        <v>183</v>
      </c>
      <c r="K1030" s="12" t="s">
        <v>28</v>
      </c>
      <c r="L1030" s="11"/>
      <c r="M1030" s="14"/>
      <c r="N1030" s="31" t="s">
        <v>245</v>
      </c>
      <c r="O1030" s="12" t="s">
        <v>2543</v>
      </c>
    </row>
    <row r="1031" spans="1:15" ht="12.75" x14ac:dyDescent="0.2">
      <c r="A1031" s="19"/>
      <c r="B1031" s="20"/>
      <c r="C1031" s="21"/>
      <c r="D1031" s="22"/>
      <c r="E1031" s="22"/>
      <c r="F1031" s="22"/>
      <c r="G1031" s="23"/>
      <c r="H1031" s="23"/>
      <c r="I1031" s="24"/>
      <c r="J1031" s="22"/>
      <c r="K1031" s="22" t="s">
        <v>4</v>
      </c>
      <c r="N1031" s="22"/>
    </row>
    <row r="1032" spans="1:15" ht="12.75" x14ac:dyDescent="0.2">
      <c r="A1032" s="10" t="s">
        <v>1980</v>
      </c>
      <c r="B1032" s="11"/>
      <c r="C1032" s="12" t="s">
        <v>2303</v>
      </c>
      <c r="D1032" s="12" t="s">
        <v>789</v>
      </c>
      <c r="E1032" s="30" t="s">
        <v>4</v>
      </c>
      <c r="F1032" s="12" t="s">
        <v>4</v>
      </c>
      <c r="G1032" s="57">
        <v>93</v>
      </c>
      <c r="H1032" s="14"/>
      <c r="I1032" s="15"/>
      <c r="J1032" s="12" t="s">
        <v>183</v>
      </c>
      <c r="K1032" s="12" t="s">
        <v>28</v>
      </c>
      <c r="L1032" s="11"/>
      <c r="M1032" s="12">
        <v>95</v>
      </c>
      <c r="N1032" s="31" t="s">
        <v>262</v>
      </c>
      <c r="O1032" s="12" t="s">
        <v>2486</v>
      </c>
    </row>
    <row r="1033" spans="1:15" ht="12.75" x14ac:dyDescent="0.2">
      <c r="A1033" s="10" t="s">
        <v>1981</v>
      </c>
      <c r="B1033" s="11"/>
      <c r="C1033" s="12" t="s">
        <v>2304</v>
      </c>
      <c r="D1033" s="12" t="s">
        <v>186</v>
      </c>
      <c r="E1033" s="30" t="s">
        <v>4</v>
      </c>
      <c r="F1033" s="12" t="s">
        <v>4</v>
      </c>
      <c r="G1033" s="57">
        <v>38</v>
      </c>
      <c r="H1033" s="14"/>
      <c r="I1033" s="15"/>
      <c r="J1033" s="12" t="s">
        <v>183</v>
      </c>
      <c r="K1033" s="12" t="s">
        <v>28</v>
      </c>
      <c r="L1033" s="11"/>
      <c r="M1033" s="12">
        <v>47</v>
      </c>
      <c r="N1033" s="31" t="s">
        <v>262</v>
      </c>
      <c r="O1033" s="12" t="s">
        <v>2486</v>
      </c>
    </row>
    <row r="1034" spans="1:15" ht="12.75" x14ac:dyDescent="0.2">
      <c r="A1034" s="10" t="s">
        <v>1982</v>
      </c>
      <c r="B1034" s="11"/>
      <c r="C1034" s="12" t="s">
        <v>2305</v>
      </c>
      <c r="D1034" s="12" t="s">
        <v>184</v>
      </c>
      <c r="E1034" s="30" t="s">
        <v>4</v>
      </c>
      <c r="F1034" s="12" t="s">
        <v>4</v>
      </c>
      <c r="G1034" s="14">
        <v>53</v>
      </c>
      <c r="H1034" s="14"/>
      <c r="I1034" s="15"/>
      <c r="J1034" s="12" t="s">
        <v>183</v>
      </c>
      <c r="K1034" s="12" t="s">
        <v>28</v>
      </c>
      <c r="L1034" s="11"/>
      <c r="M1034" s="12"/>
      <c r="N1034" s="31" t="s">
        <v>262</v>
      </c>
      <c r="O1034" s="12" t="s">
        <v>2543</v>
      </c>
    </row>
    <row r="1035" spans="1:15" ht="12.75" x14ac:dyDescent="0.2">
      <c r="A1035" s="10" t="s">
        <v>1983</v>
      </c>
      <c r="B1035" s="11"/>
      <c r="C1035" s="12" t="s">
        <v>2613</v>
      </c>
      <c r="D1035" s="12" t="s">
        <v>790</v>
      </c>
      <c r="E1035" s="36" t="s">
        <v>39</v>
      </c>
      <c r="F1035" s="12" t="s">
        <v>4</v>
      </c>
      <c r="G1035" s="14">
        <v>36</v>
      </c>
      <c r="H1035" s="14">
        <f>SUMPRODUCT(B1036:B1037,G1036:G1037)</f>
        <v>36</v>
      </c>
      <c r="I1035" s="15"/>
      <c r="J1035" s="12" t="s">
        <v>183</v>
      </c>
      <c r="K1035" s="12" t="s">
        <v>28</v>
      </c>
      <c r="L1035" s="11"/>
      <c r="M1035" s="12"/>
      <c r="N1035" s="31" t="s">
        <v>264</v>
      </c>
      <c r="O1035" s="12" t="s">
        <v>3339</v>
      </c>
    </row>
    <row r="1036" spans="1:15" ht="12.75" x14ac:dyDescent="0.2">
      <c r="A1036" s="10" t="s">
        <v>1984</v>
      </c>
      <c r="B1036" s="11">
        <v>1</v>
      </c>
      <c r="C1036" s="12" t="s">
        <v>2306</v>
      </c>
      <c r="D1036" s="12" t="s">
        <v>791</v>
      </c>
      <c r="E1036" s="30" t="s">
        <v>4</v>
      </c>
      <c r="F1036" s="12" t="str">
        <f>+C$1035</f>
        <v>40810K000</v>
      </c>
      <c r="G1036" s="14">
        <v>6</v>
      </c>
      <c r="H1036" s="14"/>
      <c r="I1036" s="15"/>
      <c r="J1036" s="12" t="s">
        <v>183</v>
      </c>
      <c r="K1036" s="12" t="s">
        <v>28</v>
      </c>
      <c r="L1036" s="11"/>
      <c r="M1036" s="12"/>
      <c r="N1036" s="31" t="s">
        <v>262</v>
      </c>
      <c r="O1036" s="12" t="s">
        <v>3339</v>
      </c>
    </row>
    <row r="1037" spans="1:15" ht="12.75" x14ac:dyDescent="0.2">
      <c r="A1037" s="10" t="s">
        <v>1985</v>
      </c>
      <c r="B1037" s="11">
        <v>5</v>
      </c>
      <c r="C1037" s="12" t="s">
        <v>2307</v>
      </c>
      <c r="D1037" s="12" t="s">
        <v>535</v>
      </c>
      <c r="E1037" s="30" t="s">
        <v>4</v>
      </c>
      <c r="F1037" s="12" t="str">
        <f>+C$1035</f>
        <v>40810K000</v>
      </c>
      <c r="G1037" s="14">
        <v>6</v>
      </c>
      <c r="H1037" s="14"/>
      <c r="I1037" s="15" t="s">
        <v>6</v>
      </c>
      <c r="J1037" s="12" t="s">
        <v>183</v>
      </c>
      <c r="K1037" s="12" t="s">
        <v>28</v>
      </c>
      <c r="L1037" s="11"/>
      <c r="M1037" s="12"/>
      <c r="N1037" s="31"/>
      <c r="O1037" s="12" t="s">
        <v>3339</v>
      </c>
    </row>
    <row r="1038" spans="1:15" ht="12.75" x14ac:dyDescent="0.2">
      <c r="A1038" s="10" t="s">
        <v>1987</v>
      </c>
      <c r="B1038" s="11"/>
      <c r="C1038" s="12" t="s">
        <v>2614</v>
      </c>
      <c r="D1038" s="12" t="s">
        <v>792</v>
      </c>
      <c r="E1038" s="36" t="s">
        <v>39</v>
      </c>
      <c r="F1038" s="12" t="s">
        <v>4</v>
      </c>
      <c r="G1038" s="14">
        <v>94</v>
      </c>
      <c r="H1038" s="14">
        <f>SUMPRODUCT(B1039:B1040,G1039:G1040)</f>
        <v>94</v>
      </c>
      <c r="I1038" s="15"/>
      <c r="J1038" s="12" t="s">
        <v>183</v>
      </c>
      <c r="K1038" s="12" t="s">
        <v>28</v>
      </c>
      <c r="L1038" s="12"/>
      <c r="M1038" s="12"/>
      <c r="N1038" s="31" t="s">
        <v>3161</v>
      </c>
      <c r="O1038" s="12" t="s">
        <v>3339</v>
      </c>
    </row>
    <row r="1039" spans="1:15" ht="12.75" x14ac:dyDescent="0.2">
      <c r="A1039" s="10" t="s">
        <v>1988</v>
      </c>
      <c r="B1039" s="11">
        <v>1</v>
      </c>
      <c r="C1039" s="12" t="s">
        <v>3094</v>
      </c>
      <c r="D1039" s="12" t="s">
        <v>793</v>
      </c>
      <c r="E1039" s="76"/>
      <c r="F1039" s="12" t="str">
        <f>+C$1038</f>
        <v>40820K000</v>
      </c>
      <c r="G1039" s="14">
        <v>10</v>
      </c>
      <c r="H1039" s="14"/>
      <c r="I1039" s="15"/>
      <c r="J1039" s="12" t="s">
        <v>183</v>
      </c>
      <c r="K1039" s="12" t="s">
        <v>28</v>
      </c>
      <c r="L1039" s="12" t="s">
        <v>2308</v>
      </c>
      <c r="M1039" s="12"/>
      <c r="N1039" s="31" t="s">
        <v>3161</v>
      </c>
      <c r="O1039" s="12" t="s">
        <v>3339</v>
      </c>
    </row>
    <row r="1040" spans="1:15" ht="12.75" x14ac:dyDescent="0.2">
      <c r="A1040" s="10" t="s">
        <v>1986</v>
      </c>
      <c r="B1040" s="11">
        <v>4</v>
      </c>
      <c r="C1040" s="12" t="s">
        <v>2309</v>
      </c>
      <c r="D1040" s="12" t="s">
        <v>537</v>
      </c>
      <c r="E1040" s="30" t="s">
        <v>4</v>
      </c>
      <c r="F1040" s="12" t="str">
        <f>+C$1038</f>
        <v>40820K000</v>
      </c>
      <c r="G1040" s="14">
        <v>21</v>
      </c>
      <c r="H1040" s="14"/>
      <c r="I1040" s="15"/>
      <c r="J1040" s="12" t="s">
        <v>183</v>
      </c>
      <c r="K1040" s="12" t="s">
        <v>28</v>
      </c>
      <c r="L1040" s="11"/>
      <c r="M1040" s="12"/>
      <c r="N1040" s="31" t="s">
        <v>245</v>
      </c>
      <c r="O1040" s="12" t="s">
        <v>3339</v>
      </c>
    </row>
    <row r="1041" spans="1:15" ht="12.75" x14ac:dyDescent="0.2">
      <c r="A1041" s="10" t="s">
        <v>1989</v>
      </c>
      <c r="B1041" s="11"/>
      <c r="C1041" s="12" t="s">
        <v>2615</v>
      </c>
      <c r="D1041" s="12" t="s">
        <v>794</v>
      </c>
      <c r="E1041" s="36" t="s">
        <v>39</v>
      </c>
      <c r="F1041" s="12" t="s">
        <v>4</v>
      </c>
      <c r="G1041" s="14">
        <v>165</v>
      </c>
      <c r="H1041" s="14">
        <f>SUMPRODUCT(B1042:B1043,G1042:G1043)</f>
        <v>165</v>
      </c>
      <c r="I1041" s="15"/>
      <c r="J1041" s="12" t="s">
        <v>183</v>
      </c>
      <c r="K1041" s="12" t="s">
        <v>28</v>
      </c>
      <c r="L1041" s="11"/>
      <c r="M1041" s="12"/>
      <c r="N1041" s="31" t="s">
        <v>262</v>
      </c>
      <c r="O1041" s="12" t="s">
        <v>3339</v>
      </c>
    </row>
    <row r="1042" spans="1:15" ht="12.75" x14ac:dyDescent="0.2">
      <c r="A1042" s="10" t="s">
        <v>1990</v>
      </c>
      <c r="B1042" s="11">
        <v>1</v>
      </c>
      <c r="C1042" s="12" t="s">
        <v>2310</v>
      </c>
      <c r="D1042" s="12" t="s">
        <v>795</v>
      </c>
      <c r="E1042" s="30" t="s">
        <v>4</v>
      </c>
      <c r="F1042" s="12" t="str">
        <f>+C$1041</f>
        <v>40830K000</v>
      </c>
      <c r="G1042" s="14">
        <v>10</v>
      </c>
      <c r="H1042" s="14"/>
      <c r="I1042" s="15"/>
      <c r="J1042" s="12" t="s">
        <v>183</v>
      </c>
      <c r="K1042" s="12" t="s">
        <v>28</v>
      </c>
      <c r="L1042" s="11"/>
      <c r="M1042" s="12"/>
      <c r="N1042" s="31" t="s">
        <v>262</v>
      </c>
      <c r="O1042" s="12" t="s">
        <v>3339</v>
      </c>
    </row>
    <row r="1043" spans="1:15" ht="12.75" x14ac:dyDescent="0.2">
      <c r="A1043" s="10" t="s">
        <v>1991</v>
      </c>
      <c r="B1043" s="11">
        <v>5</v>
      </c>
      <c r="C1043" s="12" t="s">
        <v>2311</v>
      </c>
      <c r="D1043" s="12" t="s">
        <v>536</v>
      </c>
      <c r="E1043" s="30" t="s">
        <v>4</v>
      </c>
      <c r="F1043" s="12" t="str">
        <f>+C$1041</f>
        <v>40830K000</v>
      </c>
      <c r="G1043" s="14">
        <v>31</v>
      </c>
      <c r="H1043" s="14"/>
      <c r="I1043" s="15" t="s">
        <v>6</v>
      </c>
      <c r="J1043" s="12" t="s">
        <v>183</v>
      </c>
      <c r="K1043" s="12" t="s">
        <v>28</v>
      </c>
      <c r="L1043" s="11"/>
      <c r="M1043" s="12"/>
      <c r="N1043" s="31"/>
      <c r="O1043" s="12" t="s">
        <v>3339</v>
      </c>
    </row>
    <row r="1044" spans="1:15" ht="12.75" x14ac:dyDescent="0.2">
      <c r="A1044" s="10" t="s">
        <v>1992</v>
      </c>
      <c r="B1044" s="11"/>
      <c r="C1044" s="49" t="s">
        <v>3088</v>
      </c>
      <c r="D1044" s="49" t="s">
        <v>3089</v>
      </c>
      <c r="E1044" s="30"/>
      <c r="F1044" s="12" t="str">
        <f>+C$1041</f>
        <v>40830K000</v>
      </c>
      <c r="G1044" s="14">
        <v>6</v>
      </c>
      <c r="H1044" s="14"/>
      <c r="I1044" s="15"/>
      <c r="J1044" s="12" t="s">
        <v>183</v>
      </c>
      <c r="K1044" s="12" t="s">
        <v>28</v>
      </c>
      <c r="L1044" s="11"/>
      <c r="M1044" s="12"/>
      <c r="N1044" s="31"/>
      <c r="O1044" s="12"/>
    </row>
    <row r="1045" spans="1:15" ht="12.75" x14ac:dyDescent="0.2">
      <c r="A1045" s="10" t="s">
        <v>1993</v>
      </c>
      <c r="B1045" s="49">
        <v>7</v>
      </c>
      <c r="C1045" s="49" t="s">
        <v>3092</v>
      </c>
      <c r="D1045" s="49" t="s">
        <v>3091</v>
      </c>
      <c r="E1045" s="30"/>
      <c r="F1045" s="12" t="str">
        <f>+C$1044</f>
        <v>40853K000</v>
      </c>
      <c r="G1045" s="14">
        <v>4</v>
      </c>
      <c r="H1045" s="14"/>
      <c r="I1045" s="15" t="s">
        <v>6</v>
      </c>
      <c r="J1045" s="12" t="s">
        <v>183</v>
      </c>
      <c r="K1045" s="12" t="s">
        <v>28</v>
      </c>
      <c r="L1045" s="11"/>
      <c r="M1045" s="12"/>
      <c r="N1045" s="31"/>
      <c r="O1045" s="12"/>
    </row>
    <row r="1046" spans="1:15" ht="12.75" x14ac:dyDescent="0.2">
      <c r="A1046" s="10" t="s">
        <v>1994</v>
      </c>
      <c r="B1046" s="11"/>
      <c r="C1046" s="49" t="s">
        <v>3093</v>
      </c>
      <c r="D1046" s="49" t="s">
        <v>3090</v>
      </c>
      <c r="E1046" s="30"/>
      <c r="F1046" s="12"/>
      <c r="G1046" s="14">
        <v>107</v>
      </c>
      <c r="H1046" s="14"/>
      <c r="I1046" s="15"/>
      <c r="J1046" s="12" t="s">
        <v>183</v>
      </c>
      <c r="K1046" s="12" t="s">
        <v>28</v>
      </c>
      <c r="L1046" s="11"/>
      <c r="M1046" s="12"/>
      <c r="N1046" s="31"/>
      <c r="O1046" s="12"/>
    </row>
    <row r="1047" spans="1:15" ht="12.75" x14ac:dyDescent="0.2">
      <c r="A1047" s="19"/>
      <c r="B1047" s="20"/>
      <c r="C1047" s="21"/>
      <c r="D1047" s="22"/>
      <c r="E1047" s="22"/>
      <c r="F1047" s="22"/>
      <c r="G1047" s="23"/>
      <c r="H1047" s="23"/>
      <c r="I1047" s="24"/>
      <c r="J1047" s="22"/>
      <c r="K1047" s="22" t="s">
        <v>4</v>
      </c>
      <c r="N1047" s="22"/>
    </row>
    <row r="1048" spans="1:15" ht="12.75" x14ac:dyDescent="0.2">
      <c r="A1048" s="10" t="s">
        <v>1995</v>
      </c>
      <c r="B1048" s="11">
        <v>1</v>
      </c>
      <c r="C1048" s="12" t="s">
        <v>2335</v>
      </c>
      <c r="D1048" s="12" t="s">
        <v>1709</v>
      </c>
      <c r="E1048" s="13" t="s">
        <v>45</v>
      </c>
      <c r="F1048" s="12" t="s">
        <v>4</v>
      </c>
      <c r="G1048" s="14">
        <v>197</v>
      </c>
      <c r="H1048" s="14">
        <f>SUMPRODUCT(B1049:B1053,G1049:G1053)</f>
        <v>197</v>
      </c>
      <c r="I1048" s="15" t="s">
        <v>6</v>
      </c>
      <c r="J1048" s="12" t="s">
        <v>556</v>
      </c>
      <c r="K1048" s="12" t="s">
        <v>29</v>
      </c>
      <c r="L1048" s="11"/>
      <c r="M1048" s="12"/>
      <c r="N1048" s="31"/>
      <c r="O1048" s="12" t="s">
        <v>556</v>
      </c>
    </row>
    <row r="1049" spans="1:15" ht="12.75" x14ac:dyDescent="0.2">
      <c r="A1049" s="10" t="s">
        <v>1998</v>
      </c>
      <c r="B1049" s="11">
        <v>1</v>
      </c>
      <c r="C1049" s="12" t="s">
        <v>2336</v>
      </c>
      <c r="D1049" s="12" t="s">
        <v>1710</v>
      </c>
      <c r="E1049" s="16" t="s">
        <v>4</v>
      </c>
      <c r="F1049" s="12" t="str">
        <f>+C$1048</f>
        <v>41710K000</v>
      </c>
      <c r="G1049" s="14">
        <v>9</v>
      </c>
      <c r="H1049" s="14"/>
      <c r="I1049" s="15" t="s">
        <v>4</v>
      </c>
      <c r="J1049" s="12" t="s">
        <v>556</v>
      </c>
      <c r="K1049" s="12" t="s">
        <v>29</v>
      </c>
      <c r="L1049" s="11"/>
      <c r="M1049" s="12"/>
      <c r="N1049" s="31"/>
      <c r="O1049" s="12" t="s">
        <v>556</v>
      </c>
    </row>
    <row r="1050" spans="1:15" ht="12.75" x14ac:dyDescent="0.2">
      <c r="A1050" s="10" t="s">
        <v>1999</v>
      </c>
      <c r="B1050" s="11">
        <v>1</v>
      </c>
      <c r="C1050" s="12" t="s">
        <v>2337</v>
      </c>
      <c r="D1050" s="12" t="s">
        <v>1711</v>
      </c>
      <c r="E1050" s="16" t="s">
        <v>4</v>
      </c>
      <c r="F1050" s="12" t="str">
        <f>+C$1048</f>
        <v>41710K000</v>
      </c>
      <c r="G1050" s="14">
        <v>58</v>
      </c>
      <c r="H1050" s="14"/>
      <c r="I1050" s="15" t="s">
        <v>4</v>
      </c>
      <c r="J1050" s="12" t="s">
        <v>556</v>
      </c>
      <c r="K1050" s="12" t="s">
        <v>29</v>
      </c>
      <c r="L1050" s="11"/>
      <c r="M1050" s="12"/>
      <c r="N1050" s="31"/>
      <c r="O1050" s="12" t="s">
        <v>556</v>
      </c>
    </row>
    <row r="1051" spans="1:15" ht="12.75" x14ac:dyDescent="0.2">
      <c r="A1051" s="10" t="s">
        <v>2000</v>
      </c>
      <c r="B1051" s="11">
        <v>3</v>
      </c>
      <c r="C1051" s="12" t="s">
        <v>2338</v>
      </c>
      <c r="D1051" s="12" t="s">
        <v>1712</v>
      </c>
      <c r="E1051" s="16" t="s">
        <v>4</v>
      </c>
      <c r="F1051" s="12" t="str">
        <f>+C$1048</f>
        <v>41710K000</v>
      </c>
      <c r="G1051" s="14">
        <v>31</v>
      </c>
      <c r="H1051" s="14"/>
      <c r="I1051" s="15" t="s">
        <v>4</v>
      </c>
      <c r="J1051" s="12" t="s">
        <v>556</v>
      </c>
      <c r="K1051" s="12" t="s">
        <v>29</v>
      </c>
      <c r="L1051" s="11"/>
      <c r="M1051" s="12"/>
      <c r="N1051" s="31"/>
      <c r="O1051" s="12" t="s">
        <v>556</v>
      </c>
    </row>
    <row r="1052" spans="1:15" ht="12.75" x14ac:dyDescent="0.2">
      <c r="A1052" s="10" t="s">
        <v>2001</v>
      </c>
      <c r="B1052" s="11">
        <v>2</v>
      </c>
      <c r="C1052" s="12" t="s">
        <v>2339</v>
      </c>
      <c r="D1052" s="12" t="s">
        <v>1713</v>
      </c>
      <c r="E1052" s="16" t="s">
        <v>4</v>
      </c>
      <c r="F1052" s="12" t="str">
        <f>+C$1048</f>
        <v>41710K000</v>
      </c>
      <c r="G1052" s="14">
        <v>6</v>
      </c>
      <c r="H1052" s="14"/>
      <c r="I1052" s="15" t="s">
        <v>4</v>
      </c>
      <c r="J1052" s="12" t="s">
        <v>556</v>
      </c>
      <c r="K1052" s="12" t="s">
        <v>29</v>
      </c>
      <c r="L1052" s="11"/>
      <c r="M1052" s="12"/>
      <c r="N1052" s="31"/>
      <c r="O1052" s="12" t="s">
        <v>556</v>
      </c>
    </row>
    <row r="1053" spans="1:15" ht="12.75" x14ac:dyDescent="0.2">
      <c r="A1053" s="10" t="s">
        <v>2002</v>
      </c>
      <c r="B1053" s="11">
        <v>5</v>
      </c>
      <c r="C1053" s="12" t="s">
        <v>2340</v>
      </c>
      <c r="D1053" s="12" t="s">
        <v>1714</v>
      </c>
      <c r="E1053" s="16" t="s">
        <v>4</v>
      </c>
      <c r="F1053" s="12" t="str">
        <f>+C$1048</f>
        <v>41710K000</v>
      </c>
      <c r="G1053" s="14">
        <v>5</v>
      </c>
      <c r="H1053" s="14"/>
      <c r="I1053" s="15" t="s">
        <v>4</v>
      </c>
      <c r="J1053" s="12" t="s">
        <v>556</v>
      </c>
      <c r="K1053" s="12" t="s">
        <v>29</v>
      </c>
      <c r="L1053" s="11"/>
      <c r="M1053" s="12"/>
      <c r="N1053" s="31"/>
      <c r="O1053" s="12" t="s">
        <v>556</v>
      </c>
    </row>
    <row r="1054" spans="1:15" ht="12.75" x14ac:dyDescent="0.2">
      <c r="A1054" s="19"/>
      <c r="B1054" s="20"/>
      <c r="C1054" s="21"/>
      <c r="D1054" s="22"/>
      <c r="E1054" s="22"/>
      <c r="F1054" s="22"/>
      <c r="G1054" s="23"/>
      <c r="H1054" s="23"/>
      <c r="I1054" s="24"/>
      <c r="J1054" s="22"/>
      <c r="K1054" s="22" t="s">
        <v>4</v>
      </c>
      <c r="N1054" s="22"/>
    </row>
    <row r="1055" spans="1:15" ht="12.75" x14ac:dyDescent="0.2">
      <c r="A1055" s="10" t="s">
        <v>2003</v>
      </c>
      <c r="B1055" s="11"/>
      <c r="C1055" s="12" t="s">
        <v>2341</v>
      </c>
      <c r="D1055" s="12" t="s">
        <v>796</v>
      </c>
      <c r="E1055" s="13" t="s">
        <v>45</v>
      </c>
      <c r="F1055" s="12" t="s">
        <v>4</v>
      </c>
      <c r="G1055" s="57">
        <v>1564</v>
      </c>
      <c r="H1055" s="14">
        <f>+(B1056*G1056)+(B1057*G1057)</f>
        <v>1564</v>
      </c>
      <c r="I1055" s="15" t="s">
        <v>4</v>
      </c>
      <c r="J1055" s="12" t="s">
        <v>556</v>
      </c>
      <c r="K1055" s="12" t="s">
        <v>29</v>
      </c>
      <c r="L1055" s="11"/>
      <c r="M1055" s="12">
        <v>1582</v>
      </c>
      <c r="N1055" s="31"/>
      <c r="O1055" s="12" t="s">
        <v>556</v>
      </c>
    </row>
    <row r="1056" spans="1:15" ht="12.75" x14ac:dyDescent="0.2">
      <c r="A1056" s="10" t="s">
        <v>1996</v>
      </c>
      <c r="B1056" s="11">
        <v>1</v>
      </c>
      <c r="C1056" s="12" t="s">
        <v>2342</v>
      </c>
      <c r="D1056" s="12" t="s">
        <v>187</v>
      </c>
      <c r="E1056" s="16" t="s">
        <v>4</v>
      </c>
      <c r="F1056" s="12" t="str">
        <f>+C$1055</f>
        <v>41700K100</v>
      </c>
      <c r="G1056" s="57">
        <v>184</v>
      </c>
      <c r="H1056" s="14"/>
      <c r="I1056" s="15"/>
      <c r="J1056" s="12" t="s">
        <v>556</v>
      </c>
      <c r="K1056" s="12" t="s">
        <v>29</v>
      </c>
      <c r="L1056" s="11"/>
      <c r="M1056" s="12">
        <v>197</v>
      </c>
      <c r="N1056" s="31"/>
      <c r="O1056" s="12" t="s">
        <v>556</v>
      </c>
    </row>
    <row r="1057" spans="1:15" ht="12.75" x14ac:dyDescent="0.2">
      <c r="A1057" s="10" t="s">
        <v>2616</v>
      </c>
      <c r="B1057" s="11">
        <v>5</v>
      </c>
      <c r="C1057" s="12" t="s">
        <v>2343</v>
      </c>
      <c r="D1057" s="12" t="s">
        <v>191</v>
      </c>
      <c r="E1057" s="17" t="s">
        <v>5</v>
      </c>
      <c r="F1057" s="12" t="str">
        <f>+C$1055</f>
        <v>41700K100</v>
      </c>
      <c r="G1057" s="57">
        <v>276</v>
      </c>
      <c r="H1057" s="14">
        <f>SUMPRODUCT(B1058:B1059,G1058:G1059)</f>
        <v>276</v>
      </c>
      <c r="I1057" s="15"/>
      <c r="J1057" s="12" t="s">
        <v>556</v>
      </c>
      <c r="K1057" s="12" t="s">
        <v>29</v>
      </c>
      <c r="L1057" s="11"/>
      <c r="M1057" s="12">
        <v>277</v>
      </c>
      <c r="N1057" s="31"/>
      <c r="O1057" s="12" t="s">
        <v>556</v>
      </c>
    </row>
    <row r="1058" spans="1:15" ht="12.75" x14ac:dyDescent="0.2">
      <c r="A1058" s="10" t="s">
        <v>2617</v>
      </c>
      <c r="B1058" s="11">
        <v>1</v>
      </c>
      <c r="C1058" s="12" t="s">
        <v>2344</v>
      </c>
      <c r="D1058" s="12" t="s">
        <v>797</v>
      </c>
      <c r="E1058" s="16" t="s">
        <v>4</v>
      </c>
      <c r="F1058" s="12" t="str">
        <f>+C$1057</f>
        <v>41735K100</v>
      </c>
      <c r="G1058" s="57">
        <v>96</v>
      </c>
      <c r="H1058" s="14"/>
      <c r="I1058" s="15" t="s">
        <v>6</v>
      </c>
      <c r="J1058" s="12" t="s">
        <v>556</v>
      </c>
      <c r="K1058" s="12" t="s">
        <v>29</v>
      </c>
      <c r="L1058" s="11"/>
      <c r="M1058" s="12">
        <v>97</v>
      </c>
      <c r="N1058" s="31"/>
      <c r="O1058" s="12" t="s">
        <v>556</v>
      </c>
    </row>
    <row r="1059" spans="1:15" ht="12.75" x14ac:dyDescent="0.2">
      <c r="A1059" s="10" t="s">
        <v>2618</v>
      </c>
      <c r="B1059" s="11">
        <v>6</v>
      </c>
      <c r="C1059" s="12" t="s">
        <v>2345</v>
      </c>
      <c r="D1059" s="12" t="s">
        <v>192</v>
      </c>
      <c r="E1059" s="16" t="s">
        <v>4</v>
      </c>
      <c r="F1059" s="12" t="str">
        <f>+C$1057</f>
        <v>41735K100</v>
      </c>
      <c r="G1059" s="14">
        <v>30</v>
      </c>
      <c r="H1059" s="14"/>
      <c r="I1059" s="15" t="s">
        <v>6</v>
      </c>
      <c r="J1059" s="12" t="s">
        <v>556</v>
      </c>
      <c r="K1059" s="12" t="s">
        <v>29</v>
      </c>
      <c r="L1059" s="11"/>
      <c r="M1059" s="12"/>
      <c r="N1059" s="31"/>
      <c r="O1059" s="12" t="s">
        <v>556</v>
      </c>
    </row>
    <row r="1060" spans="1:15" ht="12.75" x14ac:dyDescent="0.2">
      <c r="A1060" s="19"/>
      <c r="B1060" s="20"/>
      <c r="C1060" s="21"/>
      <c r="D1060" s="22"/>
      <c r="E1060" s="22"/>
      <c r="F1060" s="22"/>
      <c r="G1060" s="23"/>
      <c r="H1060" s="23"/>
      <c r="I1060" s="24"/>
      <c r="J1060" s="22"/>
      <c r="K1060" s="22" t="s">
        <v>4</v>
      </c>
      <c r="N1060" s="22"/>
    </row>
    <row r="1061" spans="1:15" ht="12.75" x14ac:dyDescent="0.2">
      <c r="A1061" s="10" t="s">
        <v>2619</v>
      </c>
      <c r="B1061" s="11">
        <v>1</v>
      </c>
      <c r="C1061" s="12" t="s">
        <v>2346</v>
      </c>
      <c r="D1061" s="12" t="s">
        <v>538</v>
      </c>
      <c r="E1061" s="13" t="s">
        <v>45</v>
      </c>
      <c r="F1061" s="12" t="s">
        <v>4</v>
      </c>
      <c r="G1061" s="14">
        <v>110</v>
      </c>
      <c r="H1061" s="14">
        <f>SUMPRODUCT(B1062:B1066,G1062:G1066)</f>
        <v>110</v>
      </c>
      <c r="I1061" s="15" t="s">
        <v>6</v>
      </c>
      <c r="J1061" s="12" t="s">
        <v>556</v>
      </c>
      <c r="K1061" s="12" t="s">
        <v>29</v>
      </c>
      <c r="L1061" s="11"/>
      <c r="M1061" s="12"/>
      <c r="N1061" s="31"/>
      <c r="O1061" s="12" t="s">
        <v>556</v>
      </c>
    </row>
    <row r="1062" spans="1:15" ht="12.75" x14ac:dyDescent="0.2">
      <c r="A1062" s="10" t="s">
        <v>2620</v>
      </c>
      <c r="B1062" s="11">
        <v>1</v>
      </c>
      <c r="C1062" s="12" t="s">
        <v>2347</v>
      </c>
      <c r="D1062" s="12" t="s">
        <v>798</v>
      </c>
      <c r="E1062" s="16" t="s">
        <v>4</v>
      </c>
      <c r="F1062" s="12" t="str">
        <f>+C$1061</f>
        <v>41730K000</v>
      </c>
      <c r="G1062" s="14">
        <v>5</v>
      </c>
      <c r="H1062" s="14"/>
      <c r="I1062" s="15" t="s">
        <v>4</v>
      </c>
      <c r="J1062" s="12" t="s">
        <v>556</v>
      </c>
      <c r="K1062" s="12" t="s">
        <v>29</v>
      </c>
      <c r="L1062" s="11"/>
      <c r="M1062" s="12"/>
      <c r="N1062" s="31"/>
      <c r="O1062" s="12" t="s">
        <v>556</v>
      </c>
    </row>
    <row r="1063" spans="1:15" ht="12.75" x14ac:dyDescent="0.2">
      <c r="A1063" s="10" t="s">
        <v>2621</v>
      </c>
      <c r="B1063" s="11">
        <v>1</v>
      </c>
      <c r="C1063" s="12" t="s">
        <v>2348</v>
      </c>
      <c r="D1063" s="12" t="s">
        <v>188</v>
      </c>
      <c r="E1063" s="16" t="s">
        <v>4</v>
      </c>
      <c r="F1063" s="12" t="str">
        <f>+C$1061</f>
        <v>41730K000</v>
      </c>
      <c r="G1063" s="14">
        <v>72</v>
      </c>
      <c r="H1063" s="14"/>
      <c r="I1063" s="15" t="s">
        <v>4</v>
      </c>
      <c r="J1063" s="12" t="s">
        <v>556</v>
      </c>
      <c r="K1063" s="12" t="s">
        <v>29</v>
      </c>
      <c r="L1063" s="11"/>
      <c r="M1063" s="12"/>
      <c r="N1063" s="31"/>
      <c r="O1063" s="12" t="s">
        <v>556</v>
      </c>
    </row>
    <row r="1064" spans="1:15" ht="12.75" x14ac:dyDescent="0.2">
      <c r="A1064" s="10" t="s">
        <v>2622</v>
      </c>
      <c r="B1064" s="11">
        <v>1</v>
      </c>
      <c r="C1064" s="12" t="s">
        <v>2349</v>
      </c>
      <c r="D1064" s="12" t="s">
        <v>189</v>
      </c>
      <c r="E1064" s="16" t="s">
        <v>4</v>
      </c>
      <c r="F1064" s="12" t="str">
        <f>+C$1061</f>
        <v>41730K000</v>
      </c>
      <c r="G1064" s="14">
        <v>16</v>
      </c>
      <c r="H1064" s="14"/>
      <c r="I1064" s="15" t="s">
        <v>4</v>
      </c>
      <c r="J1064" s="12" t="s">
        <v>556</v>
      </c>
      <c r="K1064" s="12" t="s">
        <v>29</v>
      </c>
      <c r="L1064" s="11"/>
      <c r="M1064" s="12"/>
      <c r="N1064" s="31"/>
      <c r="O1064" s="12" t="s">
        <v>556</v>
      </c>
    </row>
    <row r="1065" spans="1:15" ht="12.75" x14ac:dyDescent="0.2">
      <c r="A1065" s="10" t="s">
        <v>2623</v>
      </c>
      <c r="B1065" s="11">
        <v>2</v>
      </c>
      <c r="C1065" s="12" t="s">
        <v>2350</v>
      </c>
      <c r="D1065" s="12" t="s">
        <v>799</v>
      </c>
      <c r="E1065" s="16" t="s">
        <v>4</v>
      </c>
      <c r="F1065" s="12" t="str">
        <f>+C$1061</f>
        <v>41730K000</v>
      </c>
      <c r="G1065" s="14">
        <v>6</v>
      </c>
      <c r="H1065" s="14"/>
      <c r="I1065" s="15" t="s">
        <v>4</v>
      </c>
      <c r="J1065" s="12" t="s">
        <v>556</v>
      </c>
      <c r="K1065" s="12" t="s">
        <v>29</v>
      </c>
      <c r="L1065" s="11"/>
      <c r="M1065" s="12"/>
      <c r="N1065" s="31"/>
      <c r="O1065" s="12" t="s">
        <v>556</v>
      </c>
    </row>
    <row r="1066" spans="1:15" ht="12.75" x14ac:dyDescent="0.2">
      <c r="A1066" s="10" t="s">
        <v>2624</v>
      </c>
      <c r="B1066" s="11">
        <v>1</v>
      </c>
      <c r="C1066" s="12" t="s">
        <v>2351</v>
      </c>
      <c r="D1066" s="12" t="s">
        <v>800</v>
      </c>
      <c r="E1066" s="16" t="s">
        <v>4</v>
      </c>
      <c r="F1066" s="12" t="str">
        <f>+C$1061</f>
        <v>41730K000</v>
      </c>
      <c r="G1066" s="14">
        <v>5</v>
      </c>
      <c r="H1066" s="14"/>
      <c r="I1066" s="15" t="s">
        <v>4</v>
      </c>
      <c r="J1066" s="12" t="s">
        <v>556</v>
      </c>
      <c r="K1066" s="12" t="s">
        <v>29</v>
      </c>
      <c r="L1066" s="11"/>
      <c r="M1066" s="12"/>
      <c r="N1066" s="31"/>
      <c r="O1066" s="12" t="s">
        <v>556</v>
      </c>
    </row>
    <row r="1067" spans="1:15" ht="12.75" x14ac:dyDescent="0.2">
      <c r="A1067" s="19"/>
      <c r="B1067" s="20"/>
      <c r="C1067" s="21"/>
      <c r="D1067" s="22"/>
      <c r="E1067" s="22"/>
      <c r="F1067" s="22"/>
      <c r="G1067" s="23"/>
      <c r="H1067" s="23"/>
      <c r="I1067" s="24"/>
      <c r="J1067" s="22"/>
      <c r="K1067" s="22" t="s">
        <v>4</v>
      </c>
      <c r="N1067" s="22"/>
    </row>
    <row r="1068" spans="1:15" ht="12.75" x14ac:dyDescent="0.2">
      <c r="A1068" s="10" t="s">
        <v>2625</v>
      </c>
      <c r="B1068" s="11"/>
      <c r="C1068" s="12" t="s">
        <v>2352</v>
      </c>
      <c r="D1068" s="12" t="s">
        <v>1717</v>
      </c>
      <c r="E1068" s="17" t="s">
        <v>5</v>
      </c>
      <c r="F1068" s="12" t="s">
        <v>4</v>
      </c>
      <c r="G1068" s="14">
        <v>203</v>
      </c>
      <c r="H1068" s="14">
        <f>+(B1069*G1069)+(B1075*G1075)</f>
        <v>203</v>
      </c>
      <c r="I1068" s="15"/>
      <c r="J1068" s="12" t="s">
        <v>556</v>
      </c>
      <c r="K1068" s="12" t="s">
        <v>29</v>
      </c>
      <c r="L1068" s="11"/>
      <c r="M1068" s="12"/>
      <c r="N1068" s="31"/>
      <c r="O1068" s="12" t="s">
        <v>556</v>
      </c>
    </row>
    <row r="1069" spans="1:15" ht="12.75" x14ac:dyDescent="0.2">
      <c r="A1069" s="10" t="s">
        <v>2626</v>
      </c>
      <c r="B1069" s="11">
        <v>1</v>
      </c>
      <c r="C1069" s="12" t="s">
        <v>2353</v>
      </c>
      <c r="D1069" s="12" t="s">
        <v>1718</v>
      </c>
      <c r="E1069" s="18" t="s">
        <v>39</v>
      </c>
      <c r="F1069" s="12" t="str">
        <f>+C$1068</f>
        <v>41745K000</v>
      </c>
      <c r="G1069" s="14">
        <v>75</v>
      </c>
      <c r="H1069" s="14">
        <f>SUMPRODUCT(B1070:B1074,G1070:G1074)</f>
        <v>75</v>
      </c>
      <c r="I1069" s="15" t="s">
        <v>6</v>
      </c>
      <c r="J1069" s="12" t="s">
        <v>556</v>
      </c>
      <c r="K1069" s="12" t="s">
        <v>29</v>
      </c>
      <c r="L1069" s="11"/>
      <c r="M1069" s="12"/>
      <c r="N1069" s="31"/>
      <c r="O1069" s="12" t="s">
        <v>556</v>
      </c>
    </row>
    <row r="1070" spans="1:15" ht="12.75" x14ac:dyDescent="0.2">
      <c r="A1070" s="10" t="s">
        <v>2627</v>
      </c>
      <c r="B1070" s="11">
        <v>1</v>
      </c>
      <c r="C1070" s="12" t="s">
        <v>2354</v>
      </c>
      <c r="D1070" s="12" t="s">
        <v>1710</v>
      </c>
      <c r="E1070" s="16" t="s">
        <v>4</v>
      </c>
      <c r="F1070" s="12" t="str">
        <f>+C$1069</f>
        <v>41740K000</v>
      </c>
      <c r="G1070" s="14">
        <v>4</v>
      </c>
      <c r="H1070" s="14"/>
      <c r="I1070" s="15"/>
      <c r="J1070" s="12" t="s">
        <v>556</v>
      </c>
      <c r="K1070" s="12" t="s">
        <v>29</v>
      </c>
      <c r="L1070" s="11"/>
      <c r="M1070" s="12"/>
      <c r="N1070" s="31"/>
      <c r="O1070" s="12" t="s">
        <v>556</v>
      </c>
    </row>
    <row r="1071" spans="1:15" ht="12.75" x14ac:dyDescent="0.2">
      <c r="A1071" s="10" t="s">
        <v>2628</v>
      </c>
      <c r="B1071" s="11">
        <v>1</v>
      </c>
      <c r="C1071" s="12" t="s">
        <v>2355</v>
      </c>
      <c r="D1071" s="12" t="s">
        <v>1711</v>
      </c>
      <c r="E1071" s="16" t="s">
        <v>4</v>
      </c>
      <c r="F1071" s="12" t="str">
        <f>+C$1069</f>
        <v>41740K000</v>
      </c>
      <c r="G1071" s="14">
        <v>53</v>
      </c>
      <c r="H1071" s="14"/>
      <c r="I1071" s="15"/>
      <c r="J1071" s="12" t="s">
        <v>556</v>
      </c>
      <c r="K1071" s="12" t="s">
        <v>29</v>
      </c>
      <c r="L1071" s="11"/>
      <c r="M1071" s="12"/>
      <c r="N1071" s="31"/>
      <c r="O1071" s="12" t="s">
        <v>556</v>
      </c>
    </row>
    <row r="1072" spans="1:15" ht="12.75" x14ac:dyDescent="0.2">
      <c r="A1072" s="10" t="s">
        <v>2629</v>
      </c>
      <c r="B1072" s="11">
        <v>1</v>
      </c>
      <c r="C1072" s="12" t="s">
        <v>2356</v>
      </c>
      <c r="D1072" s="12" t="s">
        <v>1712</v>
      </c>
      <c r="E1072" s="16" t="s">
        <v>4</v>
      </c>
      <c r="F1072" s="12" t="str">
        <f>+C$1069</f>
        <v>41740K000</v>
      </c>
      <c r="G1072" s="14">
        <v>8</v>
      </c>
      <c r="H1072" s="14"/>
      <c r="I1072" s="15"/>
      <c r="J1072" s="12" t="s">
        <v>556</v>
      </c>
      <c r="K1072" s="12" t="s">
        <v>29</v>
      </c>
      <c r="L1072" s="11"/>
      <c r="M1072" s="12"/>
      <c r="N1072" s="31"/>
      <c r="O1072" s="12" t="s">
        <v>556</v>
      </c>
    </row>
    <row r="1073" spans="1:15" ht="12.75" x14ac:dyDescent="0.2">
      <c r="A1073" s="10" t="s">
        <v>2630</v>
      </c>
      <c r="B1073" s="11">
        <v>1</v>
      </c>
      <c r="C1073" s="12" t="s">
        <v>2357</v>
      </c>
      <c r="D1073" s="12" t="s">
        <v>1713</v>
      </c>
      <c r="E1073" s="16" t="s">
        <v>4</v>
      </c>
      <c r="F1073" s="12" t="str">
        <f>+C$1069</f>
        <v>41740K000</v>
      </c>
      <c r="G1073" s="14">
        <v>4</v>
      </c>
      <c r="H1073" s="14"/>
      <c r="I1073" s="15"/>
      <c r="J1073" s="12" t="s">
        <v>556</v>
      </c>
      <c r="K1073" s="12" t="s">
        <v>29</v>
      </c>
      <c r="L1073" s="11"/>
      <c r="M1073" s="12"/>
      <c r="N1073" s="31"/>
      <c r="O1073" s="12" t="s">
        <v>556</v>
      </c>
    </row>
    <row r="1074" spans="1:15" ht="12.75" x14ac:dyDescent="0.2">
      <c r="A1074" s="10" t="s">
        <v>2631</v>
      </c>
      <c r="B1074" s="11">
        <v>1</v>
      </c>
      <c r="C1074" s="12" t="s">
        <v>2358</v>
      </c>
      <c r="D1074" s="12" t="s">
        <v>1714</v>
      </c>
      <c r="E1074" s="16" t="s">
        <v>4</v>
      </c>
      <c r="F1074" s="12" t="str">
        <f>+C$1069</f>
        <v>41740K000</v>
      </c>
      <c r="G1074" s="14">
        <v>6</v>
      </c>
      <c r="H1074" s="14"/>
      <c r="I1074" s="15"/>
      <c r="J1074" s="12" t="s">
        <v>556</v>
      </c>
      <c r="K1074" s="12" t="s">
        <v>29</v>
      </c>
      <c r="L1074" s="11"/>
      <c r="M1074" s="12"/>
      <c r="N1074" s="31"/>
      <c r="O1074" s="12" t="s">
        <v>556</v>
      </c>
    </row>
    <row r="1075" spans="1:15" ht="12.75" x14ac:dyDescent="0.2">
      <c r="A1075" s="10" t="s">
        <v>2632</v>
      </c>
      <c r="B1075" s="11">
        <v>4</v>
      </c>
      <c r="C1075" s="12" t="s">
        <v>2359</v>
      </c>
      <c r="D1075" s="12" t="s">
        <v>1719</v>
      </c>
      <c r="E1075" s="18" t="s">
        <v>39</v>
      </c>
      <c r="F1075" s="12" t="str">
        <f>+C$1068</f>
        <v>41745K000</v>
      </c>
      <c r="G1075" s="14">
        <v>32</v>
      </c>
      <c r="H1075" s="14">
        <f>SUMPRODUCT(B1076:B1078,G1076:G1078)</f>
        <v>32</v>
      </c>
      <c r="I1075" s="15" t="s">
        <v>6</v>
      </c>
      <c r="J1075" s="12" t="s">
        <v>556</v>
      </c>
      <c r="K1075" s="12" t="s">
        <v>29</v>
      </c>
      <c r="L1075" s="11"/>
      <c r="M1075" s="12"/>
      <c r="N1075" s="31"/>
      <c r="O1075" s="12" t="s">
        <v>556</v>
      </c>
    </row>
    <row r="1076" spans="1:15" ht="12.75" x14ac:dyDescent="0.2">
      <c r="A1076" s="10" t="s">
        <v>2633</v>
      </c>
      <c r="B1076" s="11">
        <v>1</v>
      </c>
      <c r="C1076" s="12" t="s">
        <v>2360</v>
      </c>
      <c r="D1076" s="12" t="s">
        <v>1720</v>
      </c>
      <c r="E1076" s="16" t="s">
        <v>4</v>
      </c>
      <c r="F1076" s="12" t="str">
        <f>+C$1075</f>
        <v>41750K000</v>
      </c>
      <c r="G1076" s="14">
        <v>7</v>
      </c>
      <c r="H1076" s="14"/>
      <c r="I1076" s="15"/>
      <c r="J1076" s="12" t="s">
        <v>556</v>
      </c>
      <c r="K1076" s="12" t="s">
        <v>29</v>
      </c>
      <c r="L1076" s="11"/>
      <c r="M1076" s="12"/>
      <c r="N1076" s="31"/>
      <c r="O1076" s="12" t="s">
        <v>556</v>
      </c>
    </row>
    <row r="1077" spans="1:15" ht="12.75" x14ac:dyDescent="0.2">
      <c r="A1077" s="10" t="s">
        <v>2634</v>
      </c>
      <c r="B1077" s="11">
        <v>1</v>
      </c>
      <c r="C1077" s="12" t="s">
        <v>2361</v>
      </c>
      <c r="D1077" s="12" t="s">
        <v>1711</v>
      </c>
      <c r="E1077" s="16" t="s">
        <v>4</v>
      </c>
      <c r="F1077" s="12" t="str">
        <f>+C$1075</f>
        <v>41750K000</v>
      </c>
      <c r="G1077" s="14">
        <v>5</v>
      </c>
      <c r="H1077" s="14"/>
      <c r="I1077" s="15"/>
      <c r="J1077" s="12" t="s">
        <v>556</v>
      </c>
      <c r="K1077" s="12" t="s">
        <v>29</v>
      </c>
      <c r="L1077" s="11"/>
      <c r="M1077" s="12"/>
      <c r="N1077" s="31"/>
      <c r="O1077" s="12" t="s">
        <v>556</v>
      </c>
    </row>
    <row r="1078" spans="1:15" ht="12.75" x14ac:dyDescent="0.2">
      <c r="A1078" s="10" t="s">
        <v>2635</v>
      </c>
      <c r="B1078" s="11">
        <v>5</v>
      </c>
      <c r="C1078" s="12" t="s">
        <v>2362</v>
      </c>
      <c r="D1078" s="12" t="s">
        <v>1721</v>
      </c>
      <c r="E1078" s="16" t="s">
        <v>4</v>
      </c>
      <c r="F1078" s="12" t="str">
        <f>+C$1075</f>
        <v>41750K000</v>
      </c>
      <c r="G1078" s="14">
        <v>4</v>
      </c>
      <c r="H1078" s="14"/>
      <c r="I1078" s="15"/>
      <c r="J1078" s="12" t="s">
        <v>556</v>
      </c>
      <c r="K1078" s="12" t="s">
        <v>29</v>
      </c>
      <c r="L1078" s="11"/>
      <c r="M1078" s="12"/>
      <c r="N1078" s="31"/>
      <c r="O1078" s="12" t="s">
        <v>556</v>
      </c>
    </row>
    <row r="1079" spans="1:15" ht="12.75" x14ac:dyDescent="0.2">
      <c r="A1079" s="19"/>
      <c r="B1079" s="20"/>
      <c r="C1079" s="21"/>
      <c r="D1079" s="22"/>
      <c r="E1079" s="22"/>
      <c r="F1079" s="22"/>
      <c r="G1079" s="23"/>
      <c r="H1079" s="23"/>
      <c r="I1079" s="24"/>
      <c r="J1079" s="22"/>
      <c r="K1079" s="22" t="s">
        <v>4</v>
      </c>
      <c r="N1079" s="22"/>
    </row>
    <row r="1080" spans="1:15" ht="12.75" x14ac:dyDescent="0.2">
      <c r="A1080" s="10" t="s">
        <v>2636</v>
      </c>
      <c r="B1080" s="11"/>
      <c r="C1080" s="12" t="s">
        <v>2363</v>
      </c>
      <c r="D1080" s="12" t="s">
        <v>1715</v>
      </c>
      <c r="E1080" s="17" t="s">
        <v>5</v>
      </c>
      <c r="F1080" s="12" t="s">
        <v>4</v>
      </c>
      <c r="G1080" s="14">
        <v>263</v>
      </c>
      <c r="H1080" s="14">
        <f>+(B1081*G1081)+(B1087*G1087)</f>
        <v>263</v>
      </c>
      <c r="I1080" s="15" t="s">
        <v>4</v>
      </c>
      <c r="J1080" s="12" t="s">
        <v>556</v>
      </c>
      <c r="K1080" s="12" t="s">
        <v>29</v>
      </c>
      <c r="L1080" s="11"/>
      <c r="M1080" s="12"/>
      <c r="N1080" s="31"/>
      <c r="O1080" s="12" t="s">
        <v>556</v>
      </c>
    </row>
    <row r="1081" spans="1:15" ht="12.75" x14ac:dyDescent="0.2">
      <c r="A1081" s="10" t="s">
        <v>2637</v>
      </c>
      <c r="B1081" s="11">
        <v>1</v>
      </c>
      <c r="C1081" s="12" t="s">
        <v>2364</v>
      </c>
      <c r="D1081" s="12" t="s">
        <v>1716</v>
      </c>
      <c r="E1081" s="18" t="s">
        <v>39</v>
      </c>
      <c r="F1081" s="12" t="str">
        <f>+C$1080</f>
        <v>41745K100</v>
      </c>
      <c r="G1081" s="14">
        <v>71</v>
      </c>
      <c r="H1081" s="14">
        <f>SUMPRODUCT(B1082:B1086,G1082:G1086)</f>
        <v>71</v>
      </c>
      <c r="I1081" s="15"/>
      <c r="J1081" s="12" t="s">
        <v>556</v>
      </c>
      <c r="K1081" s="12" t="s">
        <v>29</v>
      </c>
      <c r="L1081" s="11"/>
      <c r="M1081" s="12"/>
      <c r="N1081" s="31" t="s">
        <v>2909</v>
      </c>
      <c r="O1081" s="12" t="s">
        <v>556</v>
      </c>
    </row>
    <row r="1082" spans="1:15" ht="12.75" x14ac:dyDescent="0.2">
      <c r="A1082" s="10" t="s">
        <v>2638</v>
      </c>
      <c r="B1082" s="11">
        <v>1</v>
      </c>
      <c r="C1082" s="12" t="s">
        <v>2365</v>
      </c>
      <c r="D1082" s="12" t="s">
        <v>798</v>
      </c>
      <c r="E1082" s="48" t="s">
        <v>4</v>
      </c>
      <c r="F1082" s="12" t="str">
        <f>+C$1081</f>
        <v>41740K100</v>
      </c>
      <c r="G1082" s="14">
        <v>4</v>
      </c>
      <c r="H1082" s="14"/>
      <c r="I1082" s="15" t="s">
        <v>4</v>
      </c>
      <c r="J1082" s="12" t="s">
        <v>556</v>
      </c>
      <c r="K1082" s="12" t="s">
        <v>29</v>
      </c>
      <c r="L1082" s="11"/>
      <c r="M1082" s="12"/>
      <c r="N1082" s="31"/>
      <c r="O1082" s="12" t="s">
        <v>556</v>
      </c>
    </row>
    <row r="1083" spans="1:15" ht="12.75" x14ac:dyDescent="0.2">
      <c r="A1083" s="10" t="s">
        <v>2639</v>
      </c>
      <c r="B1083" s="11">
        <v>1</v>
      </c>
      <c r="C1083" s="12" t="s">
        <v>2366</v>
      </c>
      <c r="D1083" s="12" t="s">
        <v>188</v>
      </c>
      <c r="E1083" s="48" t="s">
        <v>4</v>
      </c>
      <c r="F1083" s="12" t="str">
        <f>+C$1081</f>
        <v>41740K100</v>
      </c>
      <c r="G1083" s="14">
        <v>52</v>
      </c>
      <c r="H1083" s="14"/>
      <c r="I1083" s="15" t="s">
        <v>4</v>
      </c>
      <c r="J1083" s="12" t="s">
        <v>556</v>
      </c>
      <c r="K1083" s="12" t="s">
        <v>29</v>
      </c>
      <c r="L1083" s="11"/>
      <c r="M1083" s="12"/>
      <c r="N1083" s="31"/>
      <c r="O1083" s="12" t="s">
        <v>556</v>
      </c>
    </row>
    <row r="1084" spans="1:15" ht="12.75" x14ac:dyDescent="0.2">
      <c r="A1084" s="10" t="s">
        <v>2640</v>
      </c>
      <c r="B1084" s="11">
        <v>1</v>
      </c>
      <c r="C1084" s="12" t="s">
        <v>2367</v>
      </c>
      <c r="D1084" s="12" t="s">
        <v>190</v>
      </c>
      <c r="E1084" s="48" t="s">
        <v>4</v>
      </c>
      <c r="F1084" s="12" t="str">
        <f>+C$1081</f>
        <v>41740K100</v>
      </c>
      <c r="G1084" s="14">
        <v>6</v>
      </c>
      <c r="H1084" s="14"/>
      <c r="I1084" s="15" t="s">
        <v>4</v>
      </c>
      <c r="J1084" s="12" t="s">
        <v>556</v>
      </c>
      <c r="K1084" s="12" t="s">
        <v>29</v>
      </c>
      <c r="L1084" s="11"/>
      <c r="M1084" s="12"/>
      <c r="N1084" s="31"/>
      <c r="O1084" s="12" t="s">
        <v>556</v>
      </c>
    </row>
    <row r="1085" spans="1:15" ht="12.75" x14ac:dyDescent="0.2">
      <c r="A1085" s="10" t="s">
        <v>2641</v>
      </c>
      <c r="B1085" s="11">
        <v>1</v>
      </c>
      <c r="C1085" s="12" t="s">
        <v>2368</v>
      </c>
      <c r="D1085" s="12" t="s">
        <v>799</v>
      </c>
      <c r="E1085" s="48" t="s">
        <v>4</v>
      </c>
      <c r="F1085" s="12" t="str">
        <f>+C$1081</f>
        <v>41740K100</v>
      </c>
      <c r="G1085" s="14">
        <v>4</v>
      </c>
      <c r="H1085" s="14"/>
      <c r="I1085" s="15" t="s">
        <v>4</v>
      </c>
      <c r="J1085" s="12" t="s">
        <v>556</v>
      </c>
      <c r="K1085" s="12" t="s">
        <v>29</v>
      </c>
      <c r="L1085" s="11"/>
      <c r="M1085" s="12"/>
      <c r="N1085" s="31"/>
      <c r="O1085" s="12" t="s">
        <v>556</v>
      </c>
    </row>
    <row r="1086" spans="1:15" ht="12.75" x14ac:dyDescent="0.2">
      <c r="A1086" s="10" t="s">
        <v>2642</v>
      </c>
      <c r="B1086" s="11">
        <v>1</v>
      </c>
      <c r="C1086" s="12" t="s">
        <v>2369</v>
      </c>
      <c r="D1086" s="12" t="s">
        <v>800</v>
      </c>
      <c r="E1086" s="48" t="s">
        <v>4</v>
      </c>
      <c r="F1086" s="12" t="str">
        <f>+C$1081</f>
        <v>41740K100</v>
      </c>
      <c r="G1086" s="14">
        <v>5</v>
      </c>
      <c r="H1086" s="14"/>
      <c r="I1086" s="15" t="s">
        <v>4</v>
      </c>
      <c r="J1086" s="12" t="s">
        <v>556</v>
      </c>
      <c r="K1086" s="12" t="s">
        <v>29</v>
      </c>
      <c r="L1086" s="11"/>
      <c r="M1086" s="12"/>
      <c r="N1086" s="31"/>
      <c r="O1086" s="12" t="s">
        <v>556</v>
      </c>
    </row>
    <row r="1087" spans="1:15" ht="12.75" x14ac:dyDescent="0.2">
      <c r="A1087" s="10" t="s">
        <v>2643</v>
      </c>
      <c r="B1087" s="11">
        <v>6</v>
      </c>
      <c r="C1087" s="12" t="s">
        <v>2370</v>
      </c>
      <c r="D1087" s="12" t="s">
        <v>539</v>
      </c>
      <c r="E1087" s="18" t="s">
        <v>39</v>
      </c>
      <c r="F1087" s="12" t="str">
        <f>+C$1080</f>
        <v>41745K100</v>
      </c>
      <c r="G1087" s="14">
        <v>32</v>
      </c>
      <c r="H1087" s="14">
        <f>SUMPRODUCT(B1088:B1090,G1088:G1090)</f>
        <v>32</v>
      </c>
      <c r="I1087" s="15"/>
      <c r="J1087" s="12" t="s">
        <v>556</v>
      </c>
      <c r="K1087" s="12" t="s">
        <v>29</v>
      </c>
      <c r="L1087" s="11"/>
      <c r="M1087" s="12"/>
      <c r="N1087" s="31" t="s">
        <v>2909</v>
      </c>
      <c r="O1087" s="12" t="s">
        <v>556</v>
      </c>
    </row>
    <row r="1088" spans="1:15" ht="12.75" x14ac:dyDescent="0.2">
      <c r="A1088" s="10" t="s">
        <v>2644</v>
      </c>
      <c r="B1088" s="11">
        <v>1</v>
      </c>
      <c r="C1088" s="12" t="s">
        <v>2371</v>
      </c>
      <c r="D1088" s="12" t="s">
        <v>801</v>
      </c>
      <c r="E1088" s="48" t="s">
        <v>4</v>
      </c>
      <c r="F1088" s="12" t="str">
        <f>+C$1087</f>
        <v>41750K100</v>
      </c>
      <c r="G1088" s="14">
        <v>7</v>
      </c>
      <c r="H1088" s="14"/>
      <c r="I1088" s="15" t="s">
        <v>4</v>
      </c>
      <c r="J1088" s="12" t="s">
        <v>556</v>
      </c>
      <c r="K1088" s="12" t="s">
        <v>29</v>
      </c>
      <c r="L1088" s="11"/>
      <c r="M1088" s="12"/>
      <c r="N1088" s="31"/>
      <c r="O1088" s="12" t="s">
        <v>556</v>
      </c>
    </row>
    <row r="1089" spans="1:15" ht="12.75" x14ac:dyDescent="0.2">
      <c r="A1089" s="10" t="s">
        <v>2645</v>
      </c>
      <c r="B1089" s="11">
        <v>1</v>
      </c>
      <c r="C1089" s="12" t="s">
        <v>2372</v>
      </c>
      <c r="D1089" s="12" t="s">
        <v>188</v>
      </c>
      <c r="E1089" s="48" t="s">
        <v>4</v>
      </c>
      <c r="F1089" s="12" t="str">
        <f>+C$1087</f>
        <v>41750K100</v>
      </c>
      <c r="G1089" s="14">
        <v>5</v>
      </c>
      <c r="H1089" s="14"/>
      <c r="I1089" s="15" t="s">
        <v>4</v>
      </c>
      <c r="J1089" s="12" t="s">
        <v>556</v>
      </c>
      <c r="K1089" s="12" t="s">
        <v>29</v>
      </c>
      <c r="L1089" s="11"/>
      <c r="M1089" s="12"/>
      <c r="N1089" s="31"/>
      <c r="O1089" s="12" t="s">
        <v>556</v>
      </c>
    </row>
    <row r="1090" spans="1:15" ht="12.75" x14ac:dyDescent="0.2">
      <c r="A1090" s="10" t="s">
        <v>2646</v>
      </c>
      <c r="B1090" s="11">
        <v>5</v>
      </c>
      <c r="C1090" s="12" t="s">
        <v>2373</v>
      </c>
      <c r="D1090" s="12" t="s">
        <v>802</v>
      </c>
      <c r="E1090" s="48" t="s">
        <v>4</v>
      </c>
      <c r="F1090" s="12" t="str">
        <f>+C$1087</f>
        <v>41750K100</v>
      </c>
      <c r="G1090" s="14">
        <v>4</v>
      </c>
      <c r="H1090" s="14"/>
      <c r="I1090" s="15" t="s">
        <v>4</v>
      </c>
      <c r="J1090" s="12" t="s">
        <v>556</v>
      </c>
      <c r="K1090" s="12" t="s">
        <v>29</v>
      </c>
      <c r="L1090" s="11"/>
      <c r="M1090" s="12"/>
      <c r="N1090" s="31"/>
      <c r="O1090" s="12" t="s">
        <v>556</v>
      </c>
    </row>
    <row r="1091" spans="1:15" ht="12.75" x14ac:dyDescent="0.2">
      <c r="A1091" s="19"/>
      <c r="B1091" s="20"/>
      <c r="C1091" s="21"/>
      <c r="D1091" s="22"/>
      <c r="E1091" s="22"/>
      <c r="F1091" s="22"/>
      <c r="G1091" s="23"/>
      <c r="H1091" s="23"/>
      <c r="I1091" s="24"/>
      <c r="J1091" s="22"/>
      <c r="K1091" s="22" t="s">
        <v>4</v>
      </c>
      <c r="N1091" s="22"/>
    </row>
    <row r="1092" spans="1:15" ht="12.75" x14ac:dyDescent="0.2">
      <c r="A1092" s="10" t="s">
        <v>1475</v>
      </c>
      <c r="B1092" s="11"/>
      <c r="C1092" s="12" t="s">
        <v>2899</v>
      </c>
      <c r="D1092" s="12" t="s">
        <v>803</v>
      </c>
      <c r="E1092" s="36" t="s">
        <v>39</v>
      </c>
      <c r="F1092" s="12" t="s">
        <v>4</v>
      </c>
      <c r="G1092" s="14">
        <v>154</v>
      </c>
      <c r="H1092" s="14">
        <f>SUMPRODUCT(B1093:B1094,G1093:G1094)</f>
        <v>154</v>
      </c>
      <c r="I1092" s="15"/>
      <c r="J1092" s="12" t="s">
        <v>195</v>
      </c>
      <c r="K1092" s="12" t="s">
        <v>30</v>
      </c>
      <c r="L1092" s="12"/>
      <c r="M1092" s="12"/>
      <c r="N1092" s="31" t="s">
        <v>264</v>
      </c>
      <c r="O1092" s="12" t="s">
        <v>2544</v>
      </c>
    </row>
    <row r="1093" spans="1:15" ht="12.75" x14ac:dyDescent="0.2">
      <c r="A1093" s="10" t="s">
        <v>1476</v>
      </c>
      <c r="B1093" s="11">
        <v>1</v>
      </c>
      <c r="C1093" s="12" t="s">
        <v>2945</v>
      </c>
      <c r="D1093" s="12" t="s">
        <v>550</v>
      </c>
      <c r="E1093" s="30" t="s">
        <v>4</v>
      </c>
      <c r="F1093" s="12" t="str">
        <f>+C$1092</f>
        <v>43430K000</v>
      </c>
      <c r="G1093" s="14">
        <v>147</v>
      </c>
      <c r="H1093" s="14"/>
      <c r="I1093" s="15" t="s">
        <v>6</v>
      </c>
      <c r="J1093" s="12" t="s">
        <v>195</v>
      </c>
      <c r="K1093" s="12" t="s">
        <v>30</v>
      </c>
      <c r="L1093" s="12"/>
      <c r="M1093" s="12"/>
      <c r="N1093" s="31"/>
      <c r="O1093" s="12" t="s">
        <v>2544</v>
      </c>
    </row>
    <row r="1094" spans="1:15" ht="12.75" x14ac:dyDescent="0.2">
      <c r="A1094" s="10" t="s">
        <v>1477</v>
      </c>
      <c r="B1094" s="11">
        <v>1</v>
      </c>
      <c r="C1094" s="12" t="s">
        <v>2900</v>
      </c>
      <c r="D1094" s="12" t="s">
        <v>551</v>
      </c>
      <c r="E1094" s="30" t="s">
        <v>4</v>
      </c>
      <c r="F1094" s="12" t="str">
        <f>+C$1092</f>
        <v>43430K000</v>
      </c>
      <c r="G1094" s="14">
        <v>7</v>
      </c>
      <c r="H1094" s="14"/>
      <c r="I1094" s="15" t="s">
        <v>6</v>
      </c>
      <c r="J1094" s="12" t="s">
        <v>195</v>
      </c>
      <c r="K1094" s="12" t="s">
        <v>30</v>
      </c>
      <c r="L1094" s="12"/>
      <c r="M1094" s="12"/>
      <c r="N1094" s="31"/>
      <c r="O1094" s="12" t="s">
        <v>2544</v>
      </c>
    </row>
    <row r="1095" spans="1:15" ht="12.75" x14ac:dyDescent="0.2">
      <c r="A1095" s="10" t="s">
        <v>1478</v>
      </c>
      <c r="B1095" s="11"/>
      <c r="C1095" s="12" t="s">
        <v>2312</v>
      </c>
      <c r="D1095" s="12" t="s">
        <v>804</v>
      </c>
      <c r="E1095" s="30" t="s">
        <v>4</v>
      </c>
      <c r="F1095" s="12" t="s">
        <v>4</v>
      </c>
      <c r="G1095" s="14">
        <v>50</v>
      </c>
      <c r="H1095" s="14"/>
      <c r="I1095" s="15" t="s">
        <v>4</v>
      </c>
      <c r="J1095" s="12" t="s">
        <v>195</v>
      </c>
      <c r="K1095" s="12" t="s">
        <v>30</v>
      </c>
      <c r="L1095" s="11"/>
      <c r="M1095" s="12"/>
      <c r="N1095" s="31" t="s">
        <v>2910</v>
      </c>
      <c r="O1095" s="12" t="s">
        <v>2544</v>
      </c>
    </row>
    <row r="1096" spans="1:15" ht="12.75" x14ac:dyDescent="0.2">
      <c r="A1096" s="10" t="s">
        <v>3250</v>
      </c>
      <c r="B1096" s="11"/>
      <c r="C1096" s="49" t="s">
        <v>3024</v>
      </c>
      <c r="D1096" s="49" t="s">
        <v>3020</v>
      </c>
      <c r="E1096" s="30" t="s">
        <v>4</v>
      </c>
      <c r="F1096" s="12" t="s">
        <v>4</v>
      </c>
      <c r="G1096" s="14">
        <v>3</v>
      </c>
      <c r="H1096" s="14"/>
      <c r="I1096" s="15" t="s">
        <v>6</v>
      </c>
      <c r="J1096" s="12" t="s">
        <v>195</v>
      </c>
      <c r="K1096" s="12" t="s">
        <v>30</v>
      </c>
      <c r="L1096" s="11"/>
      <c r="M1096" s="12"/>
      <c r="N1096" s="31" t="s">
        <v>1664</v>
      </c>
      <c r="O1096" s="12" t="s">
        <v>2544</v>
      </c>
    </row>
    <row r="1097" spans="1:15" ht="12.75" x14ac:dyDescent="0.2">
      <c r="A1097" s="10" t="s">
        <v>3251</v>
      </c>
      <c r="B1097" s="11"/>
      <c r="C1097" s="49" t="s">
        <v>3025</v>
      </c>
      <c r="D1097" s="49" t="s">
        <v>3021</v>
      </c>
      <c r="E1097" s="30" t="s">
        <v>4</v>
      </c>
      <c r="F1097" s="12" t="s">
        <v>4</v>
      </c>
      <c r="G1097" s="14">
        <v>15</v>
      </c>
      <c r="H1097" s="14"/>
      <c r="I1097" s="15" t="s">
        <v>6</v>
      </c>
      <c r="J1097" s="12" t="s">
        <v>195</v>
      </c>
      <c r="K1097" s="12" t="s">
        <v>30</v>
      </c>
      <c r="L1097" s="11"/>
      <c r="M1097" s="12"/>
      <c r="N1097" s="31" t="s">
        <v>1664</v>
      </c>
      <c r="O1097" s="12" t="s">
        <v>2544</v>
      </c>
    </row>
    <row r="1098" spans="1:15" ht="12.75" x14ac:dyDescent="0.2">
      <c r="A1098" s="10" t="s">
        <v>3252</v>
      </c>
      <c r="B1098" s="11"/>
      <c r="C1098" s="49" t="s">
        <v>3026</v>
      </c>
      <c r="D1098" s="49" t="s">
        <v>3022</v>
      </c>
      <c r="E1098" s="30" t="s">
        <v>4</v>
      </c>
      <c r="F1098" s="12" t="s">
        <v>4</v>
      </c>
      <c r="G1098" s="14">
        <v>15</v>
      </c>
      <c r="H1098" s="14"/>
      <c r="I1098" s="15" t="s">
        <v>6</v>
      </c>
      <c r="J1098" s="12" t="s">
        <v>195</v>
      </c>
      <c r="K1098" s="12" t="s">
        <v>30</v>
      </c>
      <c r="L1098" s="11"/>
      <c r="M1098" s="12"/>
      <c r="N1098" s="31" t="s">
        <v>1664</v>
      </c>
      <c r="O1098" s="12" t="s">
        <v>2544</v>
      </c>
    </row>
    <row r="1099" spans="1:15" ht="12.75" x14ac:dyDescent="0.2">
      <c r="A1099" s="10" t="s">
        <v>3253</v>
      </c>
      <c r="B1099" s="11"/>
      <c r="C1099" s="49" t="s">
        <v>3027</v>
      </c>
      <c r="D1099" s="49" t="s">
        <v>3023</v>
      </c>
      <c r="E1099" s="30" t="s">
        <v>4</v>
      </c>
      <c r="F1099" s="12" t="s">
        <v>4</v>
      </c>
      <c r="G1099" s="14">
        <v>15</v>
      </c>
      <c r="H1099" s="14"/>
      <c r="I1099" s="15" t="s">
        <v>6</v>
      </c>
      <c r="J1099" s="12" t="s">
        <v>195</v>
      </c>
      <c r="K1099" s="12" t="s">
        <v>30</v>
      </c>
      <c r="L1099" s="11"/>
      <c r="M1099" s="12"/>
      <c r="N1099" s="31" t="s">
        <v>1664</v>
      </c>
      <c r="O1099" s="12" t="s">
        <v>2544</v>
      </c>
    </row>
    <row r="1100" spans="1:15" ht="12.75" x14ac:dyDescent="0.2">
      <c r="A1100" s="19"/>
      <c r="B1100" s="20"/>
      <c r="C1100" s="21"/>
      <c r="D1100" s="22"/>
      <c r="E1100" s="22"/>
      <c r="F1100" s="22"/>
      <c r="G1100" s="23"/>
      <c r="H1100" s="23"/>
      <c r="I1100" s="24"/>
      <c r="J1100" s="22"/>
      <c r="K1100" s="22" t="s">
        <v>4</v>
      </c>
      <c r="N1100" s="22"/>
    </row>
    <row r="1101" spans="1:15" ht="12.75" x14ac:dyDescent="0.2">
      <c r="A1101" s="10" t="s">
        <v>1479</v>
      </c>
      <c r="B1101" s="11"/>
      <c r="C1101" s="12" t="s">
        <v>2964</v>
      </c>
      <c r="D1101" s="12" t="s">
        <v>196</v>
      </c>
      <c r="E1101" s="30" t="s">
        <v>4</v>
      </c>
      <c r="F1101" s="12" t="s">
        <v>4</v>
      </c>
      <c r="G1101" s="14">
        <v>250</v>
      </c>
      <c r="H1101" s="14"/>
      <c r="I1101" s="15" t="s">
        <v>6</v>
      </c>
      <c r="J1101" s="12" t="s">
        <v>197</v>
      </c>
      <c r="K1101" s="12" t="s">
        <v>31</v>
      </c>
      <c r="L1101" s="12"/>
      <c r="M1101" s="14"/>
      <c r="N1101" s="31"/>
      <c r="O1101" s="12" t="s">
        <v>2486</v>
      </c>
    </row>
    <row r="1102" spans="1:15" ht="12.75" x14ac:dyDescent="0.2">
      <c r="A1102" s="10" t="s">
        <v>1480</v>
      </c>
      <c r="B1102" s="11"/>
      <c r="C1102" s="12" t="s">
        <v>2055</v>
      </c>
      <c r="D1102" s="12" t="s">
        <v>805</v>
      </c>
      <c r="E1102" s="16" t="s">
        <v>4</v>
      </c>
      <c r="F1102" s="12" t="s">
        <v>4</v>
      </c>
      <c r="G1102" s="14">
        <v>114</v>
      </c>
      <c r="H1102" s="14"/>
      <c r="I1102" s="15" t="s">
        <v>6</v>
      </c>
      <c r="J1102" s="12" t="s">
        <v>197</v>
      </c>
      <c r="K1102" s="12" t="s">
        <v>31</v>
      </c>
      <c r="L1102" s="11"/>
      <c r="M1102" s="14"/>
      <c r="N1102" s="31"/>
      <c r="O1102" s="12" t="s">
        <v>2486</v>
      </c>
    </row>
    <row r="1103" spans="1:15" ht="12.75" x14ac:dyDescent="0.2">
      <c r="A1103" s="10" t="s">
        <v>1481</v>
      </c>
      <c r="B1103" s="11"/>
      <c r="C1103" s="12" t="s">
        <v>2740</v>
      </c>
      <c r="D1103" s="12" t="s">
        <v>553</v>
      </c>
      <c r="E1103" s="17" t="s">
        <v>5</v>
      </c>
      <c r="F1103" s="12" t="s">
        <v>4</v>
      </c>
      <c r="G1103" s="14">
        <v>384</v>
      </c>
      <c r="H1103" s="14">
        <f>SUMPRODUCT(B1104:B1106,G1104:G1106)</f>
        <v>384</v>
      </c>
      <c r="I1103" s="15"/>
      <c r="J1103" s="12" t="s">
        <v>197</v>
      </c>
      <c r="K1103" s="12" t="s">
        <v>31</v>
      </c>
      <c r="L1103" s="11"/>
      <c r="M1103" s="14"/>
      <c r="N1103" s="31"/>
      <c r="O1103" s="12" t="s">
        <v>2901</v>
      </c>
    </row>
    <row r="1104" spans="1:15" ht="12.75" x14ac:dyDescent="0.2">
      <c r="A1104" s="10" t="s">
        <v>1482</v>
      </c>
      <c r="B1104" s="11">
        <v>1</v>
      </c>
      <c r="C1104" s="12" t="s">
        <v>2741</v>
      </c>
      <c r="D1104" s="12" t="s">
        <v>806</v>
      </c>
      <c r="E1104" s="30" t="s">
        <v>4</v>
      </c>
      <c r="F1104" s="12" t="str">
        <f>+C$1103</f>
        <v>44615K600</v>
      </c>
      <c r="G1104" s="14">
        <v>119</v>
      </c>
      <c r="H1104" s="14"/>
      <c r="I1104" s="15" t="s">
        <v>4</v>
      </c>
      <c r="J1104" s="12" t="s">
        <v>197</v>
      </c>
      <c r="K1104" s="12" t="s">
        <v>31</v>
      </c>
      <c r="L1104" s="11"/>
      <c r="M1104" s="14"/>
      <c r="N1104" s="31"/>
      <c r="O1104" s="12" t="s">
        <v>2486</v>
      </c>
    </row>
    <row r="1105" spans="1:15" ht="12.75" x14ac:dyDescent="0.2">
      <c r="A1105" s="10" t="s">
        <v>2005</v>
      </c>
      <c r="B1105" s="11">
        <v>1</v>
      </c>
      <c r="C1105" s="12" t="s">
        <v>2742</v>
      </c>
      <c r="D1105" s="12" t="s">
        <v>552</v>
      </c>
      <c r="E1105" s="30" t="s">
        <v>4</v>
      </c>
      <c r="F1105" s="12" t="str">
        <f>+C$1103</f>
        <v>44615K600</v>
      </c>
      <c r="G1105" s="14">
        <v>76</v>
      </c>
      <c r="H1105" s="14"/>
      <c r="I1105" s="15" t="s">
        <v>4</v>
      </c>
      <c r="J1105" s="12" t="s">
        <v>197</v>
      </c>
      <c r="K1105" s="12" t="s">
        <v>30</v>
      </c>
      <c r="L1105" s="11"/>
      <c r="M1105" s="14"/>
      <c r="N1105" s="31"/>
      <c r="O1105" s="12" t="s">
        <v>2901</v>
      </c>
    </row>
    <row r="1106" spans="1:15" ht="12.75" x14ac:dyDescent="0.2">
      <c r="A1106" s="10" t="s">
        <v>2004</v>
      </c>
      <c r="B1106" s="11">
        <v>3</v>
      </c>
      <c r="C1106" s="12" t="s">
        <v>2743</v>
      </c>
      <c r="D1106" s="12" t="s">
        <v>557</v>
      </c>
      <c r="E1106" s="30" t="s">
        <v>4</v>
      </c>
      <c r="F1106" s="12" t="str">
        <f>+C$1103</f>
        <v>44615K600</v>
      </c>
      <c r="G1106" s="14">
        <v>63</v>
      </c>
      <c r="H1106" s="14"/>
      <c r="I1106" s="15" t="s">
        <v>4</v>
      </c>
      <c r="J1106" s="12" t="s">
        <v>197</v>
      </c>
      <c r="K1106" s="12" t="s">
        <v>31</v>
      </c>
      <c r="L1106" s="11"/>
      <c r="M1106" s="14"/>
      <c r="N1106" s="31"/>
      <c r="O1106" s="12" t="s">
        <v>2901</v>
      </c>
    </row>
    <row r="1107" spans="1:15" ht="12.75" x14ac:dyDescent="0.2">
      <c r="A1107" s="10" t="s">
        <v>2006</v>
      </c>
      <c r="B1107" s="11"/>
      <c r="C1107" s="12" t="s">
        <v>915</v>
      </c>
      <c r="D1107" s="12" t="s">
        <v>554</v>
      </c>
      <c r="E1107" s="32" t="s">
        <v>5</v>
      </c>
      <c r="F1107" s="12" t="s">
        <v>4</v>
      </c>
      <c r="G1107" s="57">
        <v>534</v>
      </c>
      <c r="H1107" s="14">
        <f>SUMPRODUCT(B1108:B1110,G1108:G1110)</f>
        <v>534</v>
      </c>
      <c r="I1107" s="15" t="s">
        <v>6</v>
      </c>
      <c r="J1107" s="12" t="s">
        <v>197</v>
      </c>
      <c r="K1107" s="12" t="s">
        <v>31</v>
      </c>
      <c r="L1107" s="11"/>
      <c r="M1107" s="14"/>
      <c r="N1107" s="31"/>
      <c r="O1107" s="12" t="s">
        <v>2545</v>
      </c>
    </row>
    <row r="1108" spans="1:15" ht="12.75" x14ac:dyDescent="0.2">
      <c r="A1108" s="10" t="s">
        <v>2008</v>
      </c>
      <c r="B1108" s="11">
        <v>1</v>
      </c>
      <c r="C1108" s="12" t="s">
        <v>916</v>
      </c>
      <c r="D1108" s="12" t="s">
        <v>807</v>
      </c>
      <c r="E1108" s="30" t="s">
        <v>4</v>
      </c>
      <c r="F1108" s="12" t="str">
        <f>+C$1107</f>
        <v>44635K000</v>
      </c>
      <c r="G1108" s="57">
        <v>120</v>
      </c>
      <c r="H1108" s="14"/>
      <c r="I1108" s="15" t="s">
        <v>4</v>
      </c>
      <c r="J1108" s="12" t="s">
        <v>197</v>
      </c>
      <c r="K1108" s="12" t="s">
        <v>31</v>
      </c>
      <c r="L1108" s="11"/>
      <c r="M1108" s="14"/>
      <c r="N1108" s="31"/>
      <c r="O1108" s="12" t="s">
        <v>2486</v>
      </c>
    </row>
    <row r="1109" spans="1:15" ht="12.75" x14ac:dyDescent="0.2">
      <c r="A1109" s="10" t="s">
        <v>2007</v>
      </c>
      <c r="B1109" s="11">
        <v>1</v>
      </c>
      <c r="C1109" s="12" t="s">
        <v>914</v>
      </c>
      <c r="D1109" s="12" t="s">
        <v>808</v>
      </c>
      <c r="E1109" s="30" t="s">
        <v>4</v>
      </c>
      <c r="F1109" s="12" t="str">
        <f>+C$1107</f>
        <v>44635K000</v>
      </c>
      <c r="G1109" s="14">
        <v>122</v>
      </c>
      <c r="H1109" s="14"/>
      <c r="I1109" s="15" t="s">
        <v>4</v>
      </c>
      <c r="J1109" s="12" t="s">
        <v>197</v>
      </c>
      <c r="K1109" s="12" t="s">
        <v>30</v>
      </c>
      <c r="L1109" s="11"/>
      <c r="M1109" s="14"/>
      <c r="N1109" s="31"/>
      <c r="O1109" s="12" t="s">
        <v>2545</v>
      </c>
    </row>
    <row r="1110" spans="1:15" ht="12.75" x14ac:dyDescent="0.2">
      <c r="A1110" s="10" t="s">
        <v>2009</v>
      </c>
      <c r="B1110" s="11">
        <v>4</v>
      </c>
      <c r="C1110" s="12" t="s">
        <v>917</v>
      </c>
      <c r="D1110" s="12" t="s">
        <v>555</v>
      </c>
      <c r="E1110" s="30" t="s">
        <v>4</v>
      </c>
      <c r="F1110" s="12" t="str">
        <f>+C$1107</f>
        <v>44635K000</v>
      </c>
      <c r="G1110" s="57">
        <v>73</v>
      </c>
      <c r="H1110" s="14"/>
      <c r="I1110" s="15" t="s">
        <v>4</v>
      </c>
      <c r="J1110" s="12" t="s">
        <v>197</v>
      </c>
      <c r="K1110" s="12" t="s">
        <v>31</v>
      </c>
      <c r="L1110" s="11"/>
      <c r="M1110" s="14"/>
      <c r="N1110" s="31"/>
      <c r="O1110" s="12" t="s">
        <v>2545</v>
      </c>
    </row>
    <row r="1111" spans="1:15" ht="12.75" x14ac:dyDescent="0.2">
      <c r="A1111" s="10" t="s">
        <v>2010</v>
      </c>
      <c r="B1111" s="11"/>
      <c r="C1111" s="12" t="s">
        <v>918</v>
      </c>
      <c r="D1111" s="12" t="s">
        <v>809</v>
      </c>
      <c r="E1111" s="32" t="s">
        <v>5</v>
      </c>
      <c r="F1111" s="12" t="s">
        <v>4</v>
      </c>
      <c r="G1111" s="57">
        <v>670</v>
      </c>
      <c r="H1111" s="14">
        <f>SUMPRODUCT(B1112:B1115,G1112:G1115)</f>
        <v>670</v>
      </c>
      <c r="I1111" s="15"/>
      <c r="J1111" s="12" t="s">
        <v>197</v>
      </c>
      <c r="K1111" s="12" t="s">
        <v>31</v>
      </c>
      <c r="L1111" s="11"/>
      <c r="M1111" s="14"/>
      <c r="N1111" s="31"/>
      <c r="O1111" s="12" t="s">
        <v>2545</v>
      </c>
    </row>
    <row r="1112" spans="1:15" ht="12.75" x14ac:dyDescent="0.2">
      <c r="A1112" s="10" t="s">
        <v>2011</v>
      </c>
      <c r="B1112" s="11">
        <v>1</v>
      </c>
      <c r="C1112" s="12" t="s">
        <v>920</v>
      </c>
      <c r="D1112" s="12" t="s">
        <v>810</v>
      </c>
      <c r="E1112" s="30" t="s">
        <v>4</v>
      </c>
      <c r="F1112" s="12" t="str">
        <f>+C$1111</f>
        <v>44645K000</v>
      </c>
      <c r="G1112" s="57">
        <v>160</v>
      </c>
      <c r="H1112" s="14"/>
      <c r="I1112" s="15"/>
      <c r="J1112" s="12" t="s">
        <v>197</v>
      </c>
      <c r="K1112" s="12" t="s">
        <v>31</v>
      </c>
      <c r="L1112" s="11"/>
      <c r="M1112" s="14"/>
      <c r="N1112" s="31"/>
      <c r="O1112" s="12" t="s">
        <v>2486</v>
      </c>
    </row>
    <row r="1113" spans="1:15" ht="12.75" x14ac:dyDescent="0.2">
      <c r="A1113" s="10" t="s">
        <v>2012</v>
      </c>
      <c r="B1113" s="11">
        <v>1</v>
      </c>
      <c r="C1113" s="12" t="s">
        <v>2902</v>
      </c>
      <c r="D1113" s="12" t="s">
        <v>811</v>
      </c>
      <c r="E1113" s="30" t="s">
        <v>4</v>
      </c>
      <c r="F1113" s="12" t="str">
        <f>+C$1111</f>
        <v>44645K000</v>
      </c>
      <c r="G1113" s="14">
        <v>157</v>
      </c>
      <c r="H1113" s="14"/>
      <c r="I1113" s="15"/>
      <c r="J1113" s="12" t="s">
        <v>197</v>
      </c>
      <c r="K1113" s="12" t="s">
        <v>30</v>
      </c>
      <c r="L1113" s="12"/>
      <c r="M1113" s="14"/>
      <c r="N1113" s="31"/>
      <c r="O1113" s="12" t="s">
        <v>2545</v>
      </c>
    </row>
    <row r="1114" spans="1:15" ht="12.75" x14ac:dyDescent="0.2">
      <c r="A1114" s="10" t="s">
        <v>2013</v>
      </c>
      <c r="B1114" s="11">
        <v>4</v>
      </c>
      <c r="C1114" s="12" t="s">
        <v>921</v>
      </c>
      <c r="D1114" s="12" t="s">
        <v>555</v>
      </c>
      <c r="E1114" s="30" t="s">
        <v>4</v>
      </c>
      <c r="F1114" s="12" t="str">
        <f>+C$1111</f>
        <v>44645K000</v>
      </c>
      <c r="G1114" s="57">
        <v>61</v>
      </c>
      <c r="H1114" s="14"/>
      <c r="I1114" s="15"/>
      <c r="J1114" s="12" t="s">
        <v>197</v>
      </c>
      <c r="K1114" s="12" t="s">
        <v>31</v>
      </c>
      <c r="L1114" s="11"/>
      <c r="M1114" s="14"/>
      <c r="N1114" s="31"/>
      <c r="O1114" s="12" t="s">
        <v>2545</v>
      </c>
    </row>
    <row r="1115" spans="1:15" ht="12.75" x14ac:dyDescent="0.2">
      <c r="A1115" s="10" t="s">
        <v>2014</v>
      </c>
      <c r="B1115" s="11">
        <v>1</v>
      </c>
      <c r="C1115" s="12" t="s">
        <v>922</v>
      </c>
      <c r="D1115" s="12" t="s">
        <v>557</v>
      </c>
      <c r="E1115" s="30" t="s">
        <v>4</v>
      </c>
      <c r="F1115" s="12" t="str">
        <f>+C$1111</f>
        <v>44645K000</v>
      </c>
      <c r="G1115" s="14">
        <v>109</v>
      </c>
      <c r="H1115" s="14"/>
      <c r="I1115" s="15" t="s">
        <v>4</v>
      </c>
      <c r="J1115" s="12" t="s">
        <v>197</v>
      </c>
      <c r="K1115" s="12" t="s">
        <v>31</v>
      </c>
      <c r="L1115" s="11"/>
      <c r="M1115" s="14"/>
      <c r="N1115" s="31"/>
      <c r="O1115" s="12" t="s">
        <v>2545</v>
      </c>
    </row>
    <row r="1116" spans="1:15" ht="12.75" x14ac:dyDescent="0.2">
      <c r="A1116" s="10" t="s">
        <v>2015</v>
      </c>
      <c r="B1116" s="11"/>
      <c r="C1116" s="12" t="s">
        <v>919</v>
      </c>
      <c r="D1116" s="12" t="s">
        <v>812</v>
      </c>
      <c r="E1116" s="32" t="s">
        <v>5</v>
      </c>
      <c r="F1116" s="12" t="s">
        <v>4</v>
      </c>
      <c r="G1116" s="57">
        <v>670</v>
      </c>
      <c r="H1116" s="14">
        <f>SUMPRODUCT(B1117:B1120,G1117:G1120)</f>
        <v>670</v>
      </c>
      <c r="I1116" s="15"/>
      <c r="J1116" s="12" t="s">
        <v>197</v>
      </c>
      <c r="K1116" s="12" t="s">
        <v>31</v>
      </c>
      <c r="L1116" s="11"/>
      <c r="M1116" s="14"/>
      <c r="N1116" s="31"/>
      <c r="O1116" s="12" t="s">
        <v>2545</v>
      </c>
    </row>
    <row r="1117" spans="1:15" ht="12.75" x14ac:dyDescent="0.2">
      <c r="A1117" s="10" t="s">
        <v>2016</v>
      </c>
      <c r="B1117" s="11">
        <v>1</v>
      </c>
      <c r="C1117" s="12" t="s">
        <v>920</v>
      </c>
      <c r="D1117" s="12" t="s">
        <v>810</v>
      </c>
      <c r="E1117" s="30" t="s">
        <v>4</v>
      </c>
      <c r="F1117" s="12" t="str">
        <f>+C$1116</f>
        <v>44645K100</v>
      </c>
      <c r="G1117" s="57">
        <v>160</v>
      </c>
      <c r="H1117" s="14"/>
      <c r="I1117" s="15"/>
      <c r="J1117" s="12" t="s">
        <v>197</v>
      </c>
      <c r="K1117" s="12" t="s">
        <v>31</v>
      </c>
      <c r="L1117" s="11"/>
      <c r="M1117" s="14"/>
      <c r="N1117" s="31"/>
      <c r="O1117" s="12" t="s">
        <v>2486</v>
      </c>
    </row>
    <row r="1118" spans="1:15" ht="12.75" x14ac:dyDescent="0.2">
      <c r="A1118" s="10" t="s">
        <v>2017</v>
      </c>
      <c r="B1118" s="11">
        <v>1</v>
      </c>
      <c r="C1118" s="12" t="s">
        <v>2902</v>
      </c>
      <c r="D1118" s="12" t="s">
        <v>811</v>
      </c>
      <c r="E1118" s="30" t="s">
        <v>4</v>
      </c>
      <c r="F1118" s="12" t="str">
        <f>+C$1116</f>
        <v>44645K100</v>
      </c>
      <c r="G1118" s="14">
        <v>157</v>
      </c>
      <c r="H1118" s="14"/>
      <c r="I1118" s="15"/>
      <c r="J1118" s="12" t="s">
        <v>197</v>
      </c>
      <c r="K1118" s="12" t="s">
        <v>30</v>
      </c>
      <c r="L1118" s="12"/>
      <c r="M1118" s="14"/>
      <c r="N1118" s="31"/>
      <c r="O1118" s="12" t="s">
        <v>2545</v>
      </c>
    </row>
    <row r="1119" spans="1:15" ht="12.75" x14ac:dyDescent="0.2">
      <c r="A1119" s="10" t="s">
        <v>2018</v>
      </c>
      <c r="B1119" s="11">
        <v>4</v>
      </c>
      <c r="C1119" s="12" t="s">
        <v>921</v>
      </c>
      <c r="D1119" s="12" t="s">
        <v>555</v>
      </c>
      <c r="E1119" s="30" t="s">
        <v>4</v>
      </c>
      <c r="F1119" s="12" t="str">
        <f>+C$1116</f>
        <v>44645K100</v>
      </c>
      <c r="G1119" s="57">
        <v>61</v>
      </c>
      <c r="H1119" s="14"/>
      <c r="I1119" s="15"/>
      <c r="J1119" s="12" t="s">
        <v>197</v>
      </c>
      <c r="K1119" s="12" t="s">
        <v>31</v>
      </c>
      <c r="L1119" s="11"/>
      <c r="M1119" s="14"/>
      <c r="N1119" s="31"/>
      <c r="O1119" s="12" t="s">
        <v>2545</v>
      </c>
    </row>
    <row r="1120" spans="1:15" ht="12.75" x14ac:dyDescent="0.2">
      <c r="A1120" s="10" t="s">
        <v>2019</v>
      </c>
      <c r="B1120" s="11">
        <v>1</v>
      </c>
      <c r="C1120" s="12" t="s">
        <v>923</v>
      </c>
      <c r="D1120" s="12" t="s">
        <v>813</v>
      </c>
      <c r="E1120" s="30" t="s">
        <v>4</v>
      </c>
      <c r="F1120" s="12" t="str">
        <f>+C$1116</f>
        <v>44645K100</v>
      </c>
      <c r="G1120" s="14">
        <v>109</v>
      </c>
      <c r="H1120" s="14"/>
      <c r="I1120" s="15" t="s">
        <v>4</v>
      </c>
      <c r="J1120" s="12" t="s">
        <v>197</v>
      </c>
      <c r="K1120" s="12" t="s">
        <v>31</v>
      </c>
      <c r="L1120" s="11"/>
      <c r="M1120" s="14"/>
      <c r="N1120" s="31"/>
      <c r="O1120" s="12" t="s">
        <v>2545</v>
      </c>
    </row>
    <row r="1121" spans="1:15" ht="12.75" x14ac:dyDescent="0.2">
      <c r="A1121" s="10" t="s">
        <v>2020</v>
      </c>
      <c r="B1121" s="11"/>
      <c r="C1121" s="49" t="s">
        <v>3117</v>
      </c>
      <c r="D1121" s="49" t="s">
        <v>3144</v>
      </c>
      <c r="E1121" s="32" t="s">
        <v>5</v>
      </c>
      <c r="F1121" s="12" t="s">
        <v>4</v>
      </c>
      <c r="G1121" s="57">
        <v>522</v>
      </c>
      <c r="H1121" s="14">
        <f>SUMPRODUCT(B1122:B1124,G1122:G1124)</f>
        <v>522</v>
      </c>
      <c r="I1121" s="15" t="s">
        <v>6</v>
      </c>
      <c r="J1121" s="12" t="s">
        <v>197</v>
      </c>
      <c r="K1121" s="12" t="s">
        <v>31</v>
      </c>
      <c r="L1121" s="11"/>
      <c r="M1121" s="14"/>
      <c r="N1121" s="31"/>
      <c r="O1121" s="12"/>
    </row>
    <row r="1122" spans="1:15" ht="12.75" x14ac:dyDescent="0.2">
      <c r="A1122" s="10" t="s">
        <v>2021</v>
      </c>
      <c r="B1122" s="11">
        <v>1</v>
      </c>
      <c r="C1122" s="49" t="s">
        <v>3118</v>
      </c>
      <c r="D1122" s="49" t="s">
        <v>3145</v>
      </c>
      <c r="E1122" s="30" t="s">
        <v>4</v>
      </c>
      <c r="F1122" s="12" t="s">
        <v>3117</v>
      </c>
      <c r="G1122" s="57">
        <v>113</v>
      </c>
      <c r="H1122" s="14"/>
      <c r="I1122" s="15" t="s">
        <v>4</v>
      </c>
      <c r="J1122" s="12" t="s">
        <v>197</v>
      </c>
      <c r="K1122" s="12" t="s">
        <v>30</v>
      </c>
      <c r="L1122" s="11"/>
      <c r="M1122" s="14"/>
      <c r="N1122" s="31"/>
      <c r="O1122" s="12"/>
    </row>
    <row r="1123" spans="1:15" ht="12.75" x14ac:dyDescent="0.2">
      <c r="A1123" s="10" t="s">
        <v>2022</v>
      </c>
      <c r="B1123" s="11">
        <v>1</v>
      </c>
      <c r="C1123" s="49" t="s">
        <v>3119</v>
      </c>
      <c r="D1123" s="49" t="s">
        <v>3146</v>
      </c>
      <c r="E1123" s="30" t="s">
        <v>4</v>
      </c>
      <c r="F1123" s="12" t="s">
        <v>3117</v>
      </c>
      <c r="G1123" s="57">
        <v>100</v>
      </c>
      <c r="H1123" s="14"/>
      <c r="I1123" s="15" t="s">
        <v>4</v>
      </c>
      <c r="J1123" s="12" t="s">
        <v>197</v>
      </c>
      <c r="K1123" s="12" t="s">
        <v>31</v>
      </c>
      <c r="L1123" s="11"/>
      <c r="M1123" s="14"/>
      <c r="N1123" s="31"/>
      <c r="O1123" s="12"/>
    </row>
    <row r="1124" spans="1:15" ht="12.75" x14ac:dyDescent="0.2">
      <c r="A1124" s="10" t="s">
        <v>2023</v>
      </c>
      <c r="B1124" s="49">
        <v>3</v>
      </c>
      <c r="C1124" s="49" t="s">
        <v>3120</v>
      </c>
      <c r="D1124" s="49" t="s">
        <v>3147</v>
      </c>
      <c r="E1124" s="30" t="s">
        <v>4</v>
      </c>
      <c r="F1124" s="12" t="s">
        <v>3117</v>
      </c>
      <c r="G1124" s="57">
        <v>103</v>
      </c>
      <c r="H1124" s="14"/>
      <c r="I1124" s="15" t="s">
        <v>4</v>
      </c>
      <c r="J1124" s="12" t="s">
        <v>197</v>
      </c>
      <c r="K1124" s="12" t="s">
        <v>31</v>
      </c>
      <c r="L1124" s="11"/>
      <c r="M1124" s="14"/>
      <c r="N1124" s="31"/>
      <c r="O1124" s="12"/>
    </row>
    <row r="1125" spans="1:15" ht="12.75" x14ac:dyDescent="0.2">
      <c r="A1125" s="10" t="s">
        <v>2024</v>
      </c>
      <c r="B1125" s="11"/>
      <c r="C1125" s="12" t="s">
        <v>2965</v>
      </c>
      <c r="D1125" s="12" t="s">
        <v>1689</v>
      </c>
      <c r="E1125" s="30" t="s">
        <v>4</v>
      </c>
      <c r="F1125" s="12" t="s">
        <v>4</v>
      </c>
      <c r="G1125" s="14">
        <v>91</v>
      </c>
      <c r="H1125" s="14"/>
      <c r="I1125" s="15" t="s">
        <v>6</v>
      </c>
      <c r="J1125" s="12" t="s">
        <v>197</v>
      </c>
      <c r="K1125" s="12" t="s">
        <v>31</v>
      </c>
      <c r="L1125" s="12"/>
      <c r="M1125" s="14"/>
      <c r="N1125" s="31"/>
      <c r="O1125" s="12" t="s">
        <v>2546</v>
      </c>
    </row>
    <row r="1126" spans="1:15" ht="12.75" x14ac:dyDescent="0.2">
      <c r="A1126" s="10" t="s">
        <v>2025</v>
      </c>
      <c r="B1126" s="11"/>
      <c r="C1126" s="12" t="s">
        <v>3383</v>
      </c>
      <c r="D1126" s="12" t="s">
        <v>2967</v>
      </c>
      <c r="E1126" s="32" t="s">
        <v>5</v>
      </c>
      <c r="F1126" s="12" t="s">
        <v>4</v>
      </c>
      <c r="G1126" s="57">
        <v>543</v>
      </c>
      <c r="H1126" s="14">
        <f>SUMPRODUCT(B1127:B1130,G1127:G1130)</f>
        <v>543</v>
      </c>
      <c r="I1126" s="15" t="s">
        <v>6</v>
      </c>
      <c r="J1126" s="12" t="s">
        <v>197</v>
      </c>
      <c r="K1126" s="12" t="s">
        <v>31</v>
      </c>
      <c r="L1126" s="11" t="s">
        <v>2966</v>
      </c>
      <c r="M1126" s="14">
        <v>555</v>
      </c>
      <c r="N1126" s="31"/>
      <c r="O1126" s="12" t="s">
        <v>2901</v>
      </c>
    </row>
    <row r="1127" spans="1:15" ht="12.75" x14ac:dyDescent="0.2">
      <c r="A1127" s="10" t="s">
        <v>2026</v>
      </c>
      <c r="B1127" s="11">
        <v>1</v>
      </c>
      <c r="C1127" s="12" t="s">
        <v>3384</v>
      </c>
      <c r="D1127" s="12" t="s">
        <v>2969</v>
      </c>
      <c r="E1127" s="30" t="s">
        <v>4</v>
      </c>
      <c r="F1127" s="12" t="str">
        <f>+C$1126</f>
        <v>44315K000</v>
      </c>
      <c r="G1127" s="57">
        <v>114</v>
      </c>
      <c r="H1127" s="14"/>
      <c r="I1127" s="15" t="s">
        <v>4</v>
      </c>
      <c r="J1127" s="12" t="s">
        <v>197</v>
      </c>
      <c r="K1127" s="12" t="s">
        <v>30</v>
      </c>
      <c r="L1127" s="12" t="s">
        <v>2968</v>
      </c>
      <c r="M1127" s="14">
        <v>132</v>
      </c>
      <c r="N1127" s="31"/>
      <c r="O1127" s="12" t="s">
        <v>2901</v>
      </c>
    </row>
    <row r="1128" spans="1:15" ht="12.75" x14ac:dyDescent="0.2">
      <c r="A1128" s="10" t="s">
        <v>2027</v>
      </c>
      <c r="B1128" s="11">
        <v>1</v>
      </c>
      <c r="C1128" s="12" t="s">
        <v>3385</v>
      </c>
      <c r="D1128" s="12" t="s">
        <v>2971</v>
      </c>
      <c r="E1128" s="30" t="s">
        <v>4</v>
      </c>
      <c r="F1128" s="12" t="str">
        <f>+C$1126</f>
        <v>44315K000</v>
      </c>
      <c r="G1128" s="57">
        <v>97</v>
      </c>
      <c r="H1128" s="14"/>
      <c r="I1128" s="15" t="s">
        <v>4</v>
      </c>
      <c r="J1128" s="12" t="s">
        <v>197</v>
      </c>
      <c r="K1128" s="12" t="s">
        <v>31</v>
      </c>
      <c r="L1128" s="11" t="s">
        <v>2970</v>
      </c>
      <c r="M1128" s="14">
        <v>95</v>
      </c>
      <c r="N1128" s="31"/>
      <c r="O1128" s="12" t="s">
        <v>2486</v>
      </c>
    </row>
    <row r="1129" spans="1:15" ht="12.75" x14ac:dyDescent="0.2">
      <c r="A1129" s="10" t="s">
        <v>2028</v>
      </c>
      <c r="B1129" s="11">
        <v>3</v>
      </c>
      <c r="C1129" s="12" t="s">
        <v>3386</v>
      </c>
      <c r="D1129" s="12" t="s">
        <v>2973</v>
      </c>
      <c r="E1129" s="30" t="s">
        <v>4</v>
      </c>
      <c r="F1129" s="12" t="str">
        <f>+C$1126</f>
        <v>44315K000</v>
      </c>
      <c r="G1129" s="57">
        <v>83</v>
      </c>
      <c r="H1129" s="14"/>
      <c r="I1129" s="15" t="s">
        <v>4</v>
      </c>
      <c r="J1129" s="12" t="s">
        <v>197</v>
      </c>
      <c r="K1129" s="12" t="s">
        <v>31</v>
      </c>
      <c r="L1129" s="11" t="s">
        <v>2972</v>
      </c>
      <c r="M1129" s="14">
        <v>82</v>
      </c>
      <c r="N1129" s="31"/>
      <c r="O1129" s="12" t="s">
        <v>2901</v>
      </c>
    </row>
    <row r="1130" spans="1:15" ht="12.75" x14ac:dyDescent="0.2">
      <c r="A1130" s="10" t="s">
        <v>2029</v>
      </c>
      <c r="B1130" s="11">
        <v>1</v>
      </c>
      <c r="C1130" s="12" t="s">
        <v>3387</v>
      </c>
      <c r="D1130" s="12" t="s">
        <v>2975</v>
      </c>
      <c r="E1130" s="30" t="s">
        <v>4</v>
      </c>
      <c r="F1130" s="12" t="str">
        <f>+C$1126</f>
        <v>44315K000</v>
      </c>
      <c r="G1130" s="57">
        <v>83</v>
      </c>
      <c r="H1130" s="14"/>
      <c r="I1130" s="15" t="s">
        <v>4</v>
      </c>
      <c r="J1130" s="12" t="s">
        <v>197</v>
      </c>
      <c r="K1130" s="12" t="s">
        <v>31</v>
      </c>
      <c r="L1130" s="11" t="s">
        <v>2974</v>
      </c>
      <c r="M1130" s="14">
        <v>82</v>
      </c>
      <c r="N1130" s="31"/>
      <c r="O1130" s="12" t="s">
        <v>2901</v>
      </c>
    </row>
    <row r="1131" spans="1:15" ht="12.75" x14ac:dyDescent="0.2">
      <c r="A1131" s="19"/>
      <c r="B1131" s="20"/>
      <c r="C1131" s="21"/>
      <c r="D1131" s="22"/>
      <c r="E1131" s="22"/>
      <c r="F1131" s="22"/>
      <c r="G1131" s="23"/>
      <c r="H1131" s="23"/>
      <c r="I1131" s="24"/>
      <c r="J1131" s="22"/>
      <c r="K1131" s="22" t="s">
        <v>4</v>
      </c>
      <c r="N1131" s="22"/>
    </row>
    <row r="1132" spans="1:15" ht="12.75" x14ac:dyDescent="0.2">
      <c r="A1132" s="10" t="s">
        <v>1483</v>
      </c>
      <c r="B1132" s="11"/>
      <c r="C1132" s="12" t="s">
        <v>2102</v>
      </c>
      <c r="D1132" s="12" t="s">
        <v>198</v>
      </c>
      <c r="E1132" s="30" t="s">
        <v>4</v>
      </c>
      <c r="F1132" s="12" t="s">
        <v>4</v>
      </c>
      <c r="G1132" s="14">
        <v>20</v>
      </c>
      <c r="H1132" s="14"/>
      <c r="I1132" s="15" t="s">
        <v>6</v>
      </c>
      <c r="J1132" s="12" t="s">
        <v>199</v>
      </c>
      <c r="K1132" s="12" t="s">
        <v>32</v>
      </c>
      <c r="L1132" s="11"/>
      <c r="M1132" s="12"/>
      <c r="N1132" s="31"/>
      <c r="O1132" s="12" t="s">
        <v>199</v>
      </c>
    </row>
    <row r="1133" spans="1:15" ht="12.75" x14ac:dyDescent="0.2">
      <c r="A1133" s="10" t="s">
        <v>1484</v>
      </c>
      <c r="B1133" s="11"/>
      <c r="C1133" s="12" t="s">
        <v>2103</v>
      </c>
      <c r="D1133" s="12" t="s">
        <v>2104</v>
      </c>
      <c r="E1133" s="30" t="s">
        <v>4</v>
      </c>
      <c r="F1133" s="12" t="s">
        <v>4</v>
      </c>
      <c r="G1133" s="14">
        <v>30</v>
      </c>
      <c r="H1133" s="14"/>
      <c r="I1133" s="15" t="s">
        <v>6</v>
      </c>
      <c r="J1133" s="12" t="s">
        <v>199</v>
      </c>
      <c r="K1133" s="12" t="s">
        <v>32</v>
      </c>
      <c r="L1133" s="11"/>
      <c r="M1133" s="12"/>
      <c r="N1133" s="31"/>
      <c r="O1133" s="12" t="s">
        <v>199</v>
      </c>
    </row>
    <row r="1134" spans="1:15" ht="12.75" x14ac:dyDescent="0.2">
      <c r="A1134" s="10" t="s">
        <v>1485</v>
      </c>
      <c r="B1134" s="11"/>
      <c r="C1134" s="12" t="s">
        <v>2105</v>
      </c>
      <c r="D1134" s="12" t="s">
        <v>558</v>
      </c>
      <c r="E1134" s="30" t="s">
        <v>4</v>
      </c>
      <c r="F1134" s="12" t="s">
        <v>4</v>
      </c>
      <c r="G1134" s="14">
        <v>8</v>
      </c>
      <c r="H1134" s="14"/>
      <c r="I1134" s="15" t="s">
        <v>6</v>
      </c>
      <c r="J1134" s="12" t="s">
        <v>199</v>
      </c>
      <c r="K1134" s="12" t="s">
        <v>32</v>
      </c>
      <c r="L1134" s="11"/>
      <c r="M1134" s="12"/>
      <c r="N1134" s="31"/>
      <c r="O1134" s="12" t="s">
        <v>199</v>
      </c>
    </row>
    <row r="1135" spans="1:15" ht="12.75" x14ac:dyDescent="0.2">
      <c r="A1135" s="10" t="s">
        <v>1486</v>
      </c>
      <c r="B1135" s="11"/>
      <c r="C1135" s="12" t="s">
        <v>2459</v>
      </c>
      <c r="D1135" s="12" t="s">
        <v>200</v>
      </c>
      <c r="E1135" s="30" t="s">
        <v>4</v>
      </c>
      <c r="F1135" s="12" t="s">
        <v>4</v>
      </c>
      <c r="G1135" s="14">
        <v>15</v>
      </c>
      <c r="H1135" s="14"/>
      <c r="I1135" s="15" t="s">
        <v>6</v>
      </c>
      <c r="J1135" s="12" t="s">
        <v>199</v>
      </c>
      <c r="K1135" s="12" t="s">
        <v>32</v>
      </c>
      <c r="L1135" s="11"/>
      <c r="M1135" s="12"/>
      <c r="N1135" s="31"/>
      <c r="O1135" s="12" t="s">
        <v>199</v>
      </c>
    </row>
    <row r="1136" spans="1:15" ht="12.75" x14ac:dyDescent="0.2">
      <c r="A1136" s="19"/>
      <c r="B1136" s="20"/>
      <c r="C1136" s="21"/>
      <c r="D1136" s="22"/>
      <c r="E1136" s="22"/>
      <c r="F1136" s="22"/>
      <c r="G1136" s="23"/>
      <c r="H1136" s="23"/>
      <c r="I1136" s="24"/>
      <c r="J1136" s="22"/>
      <c r="K1136" s="22" t="s">
        <v>4</v>
      </c>
      <c r="N1136" s="22"/>
    </row>
    <row r="1137" spans="1:15" ht="12.75" x14ac:dyDescent="0.2">
      <c r="A1137" s="10" t="s">
        <v>1487</v>
      </c>
      <c r="B1137" s="11"/>
      <c r="C1137" s="12" t="s">
        <v>2374</v>
      </c>
      <c r="D1137" s="12" t="s">
        <v>2375</v>
      </c>
      <c r="E1137" s="47" t="s">
        <v>207</v>
      </c>
      <c r="F1137" s="12" t="s">
        <v>4</v>
      </c>
      <c r="G1137" s="57">
        <v>549</v>
      </c>
      <c r="H1137" s="14">
        <f>SUMPRODUCT(B1138:B1139,G1138:G1139)</f>
        <v>549</v>
      </c>
      <c r="I1137" s="15"/>
      <c r="J1137" s="12" t="s">
        <v>201</v>
      </c>
      <c r="K1137" s="12" t="s">
        <v>34</v>
      </c>
      <c r="L1137" s="11"/>
      <c r="M1137" s="14">
        <v>545</v>
      </c>
      <c r="N1137" s="31" t="s">
        <v>245</v>
      </c>
      <c r="O1137" s="12" t="s">
        <v>2547</v>
      </c>
    </row>
    <row r="1138" spans="1:15" ht="12.75" x14ac:dyDescent="0.2">
      <c r="A1138" s="10" t="s">
        <v>1488</v>
      </c>
      <c r="B1138" s="11">
        <v>1</v>
      </c>
      <c r="C1138" s="12" t="s">
        <v>2376</v>
      </c>
      <c r="D1138" s="12" t="s">
        <v>2377</v>
      </c>
      <c r="E1138" s="16" t="s">
        <v>4</v>
      </c>
      <c r="F1138" s="12" t="str">
        <f>+C$1137</f>
        <v>51600K300</v>
      </c>
      <c r="G1138" s="57">
        <v>386</v>
      </c>
      <c r="H1138" s="14"/>
      <c r="I1138" s="15" t="s">
        <v>4</v>
      </c>
      <c r="J1138" s="12" t="s">
        <v>201</v>
      </c>
      <c r="K1138" s="12" t="s">
        <v>34</v>
      </c>
      <c r="L1138" s="11"/>
      <c r="M1138" s="14">
        <v>392</v>
      </c>
      <c r="N1138" s="31"/>
      <c r="O1138" s="12" t="s">
        <v>2547</v>
      </c>
    </row>
    <row r="1139" spans="1:15" ht="12.75" x14ac:dyDescent="0.2">
      <c r="A1139" s="10" t="s">
        <v>1489</v>
      </c>
      <c r="B1139" s="11">
        <v>1</v>
      </c>
      <c r="C1139" s="12" t="s">
        <v>2378</v>
      </c>
      <c r="D1139" s="12" t="s">
        <v>2379</v>
      </c>
      <c r="E1139" s="16" t="s">
        <v>4</v>
      </c>
      <c r="F1139" s="12" t="str">
        <f>+C$1137</f>
        <v>51600K300</v>
      </c>
      <c r="G1139" s="57">
        <v>163</v>
      </c>
      <c r="H1139" s="14"/>
      <c r="I1139" s="15" t="s">
        <v>4</v>
      </c>
      <c r="J1139" s="12" t="s">
        <v>201</v>
      </c>
      <c r="K1139" s="12" t="s">
        <v>34</v>
      </c>
      <c r="L1139" s="11"/>
      <c r="M1139" s="14">
        <v>153</v>
      </c>
      <c r="N1139" s="31"/>
      <c r="O1139" s="12" t="s">
        <v>2547</v>
      </c>
    </row>
    <row r="1140" spans="1:15" ht="12.75" x14ac:dyDescent="0.2">
      <c r="A1140" s="10" t="s">
        <v>2030</v>
      </c>
      <c r="B1140" s="11"/>
      <c r="C1140" s="12" t="s">
        <v>2380</v>
      </c>
      <c r="D1140" s="12" t="s">
        <v>2381</v>
      </c>
      <c r="E1140" s="47" t="s">
        <v>207</v>
      </c>
      <c r="F1140" s="12" t="s">
        <v>4</v>
      </c>
      <c r="G1140" s="57">
        <v>231</v>
      </c>
      <c r="H1140" s="14">
        <f>SUMPRODUCT(B1141:B1142,G1141:G1142)</f>
        <v>231</v>
      </c>
      <c r="I1140" s="15"/>
      <c r="J1140" s="12" t="s">
        <v>201</v>
      </c>
      <c r="K1140" s="12" t="s">
        <v>34</v>
      </c>
      <c r="L1140" s="11"/>
      <c r="M1140" s="14">
        <v>224</v>
      </c>
      <c r="N1140" s="31" t="s">
        <v>245</v>
      </c>
      <c r="O1140" s="12" t="s">
        <v>2547</v>
      </c>
    </row>
    <row r="1141" spans="1:15" ht="12.75" x14ac:dyDescent="0.2">
      <c r="A1141" s="10" t="s">
        <v>2031</v>
      </c>
      <c r="B1141" s="11">
        <v>1</v>
      </c>
      <c r="C1141" s="12" t="s">
        <v>2382</v>
      </c>
      <c r="D1141" s="12" t="s">
        <v>2383</v>
      </c>
      <c r="E1141" s="16" t="s">
        <v>4</v>
      </c>
      <c r="F1141" s="12" t="str">
        <f>+C$1140</f>
        <v>51600K500</v>
      </c>
      <c r="G1141" s="57">
        <v>165</v>
      </c>
      <c r="H1141" s="14"/>
      <c r="I1141" s="15" t="s">
        <v>4</v>
      </c>
      <c r="J1141" s="12" t="s">
        <v>201</v>
      </c>
      <c r="K1141" s="12" t="s">
        <v>34</v>
      </c>
      <c r="L1141" s="11"/>
      <c r="M1141" s="14">
        <v>167</v>
      </c>
      <c r="N1141" s="31"/>
      <c r="O1141" s="12" t="s">
        <v>2547</v>
      </c>
    </row>
    <row r="1142" spans="1:15" ht="12.75" x14ac:dyDescent="0.2">
      <c r="A1142" s="10" t="s">
        <v>2647</v>
      </c>
      <c r="B1142" s="11">
        <v>1</v>
      </c>
      <c r="C1142" s="12" t="s">
        <v>2384</v>
      </c>
      <c r="D1142" s="12" t="s">
        <v>2385</v>
      </c>
      <c r="E1142" s="16" t="s">
        <v>4</v>
      </c>
      <c r="F1142" s="12" t="str">
        <f>+C$1140</f>
        <v>51600K500</v>
      </c>
      <c r="G1142" s="57">
        <v>66</v>
      </c>
      <c r="H1142" s="14"/>
      <c r="I1142" s="15" t="s">
        <v>4</v>
      </c>
      <c r="J1142" s="12" t="s">
        <v>201</v>
      </c>
      <c r="K1142" s="12" t="s">
        <v>34</v>
      </c>
      <c r="L1142" s="11"/>
      <c r="M1142" s="14">
        <v>57</v>
      </c>
      <c r="N1142" s="31"/>
      <c r="O1142" s="12" t="s">
        <v>2547</v>
      </c>
    </row>
    <row r="1143" spans="1:15" ht="12.75" x14ac:dyDescent="0.2">
      <c r="A1143" s="10" t="s">
        <v>2648</v>
      </c>
      <c r="B1143" s="11"/>
      <c r="C1143" s="12" t="s">
        <v>2386</v>
      </c>
      <c r="D1143" s="12" t="s">
        <v>2387</v>
      </c>
      <c r="E1143" s="47" t="s">
        <v>207</v>
      </c>
      <c r="F1143" s="12" t="s">
        <v>4</v>
      </c>
      <c r="G1143" s="57">
        <v>303</v>
      </c>
      <c r="H1143" s="14">
        <f>SUMPRODUCT(B1144:B1145,G1144:G1145)</f>
        <v>303</v>
      </c>
      <c r="I1143" s="15"/>
      <c r="J1143" s="12" t="s">
        <v>201</v>
      </c>
      <c r="K1143" s="12" t="s">
        <v>34</v>
      </c>
      <c r="L1143" s="11"/>
      <c r="M1143" s="14">
        <v>297</v>
      </c>
      <c r="N1143" s="31" t="s">
        <v>245</v>
      </c>
      <c r="O1143" s="12" t="s">
        <v>2547</v>
      </c>
    </row>
    <row r="1144" spans="1:15" ht="12.75" x14ac:dyDescent="0.2">
      <c r="A1144" s="10" t="s">
        <v>2649</v>
      </c>
      <c r="B1144" s="11">
        <v>1</v>
      </c>
      <c r="C1144" s="12" t="s">
        <v>2388</v>
      </c>
      <c r="D1144" s="12" t="s">
        <v>2389</v>
      </c>
      <c r="E1144" s="16" t="s">
        <v>4</v>
      </c>
      <c r="F1144" s="12" t="str">
        <f>+C$1143</f>
        <v>51600K600</v>
      </c>
      <c r="G1144" s="57">
        <v>190</v>
      </c>
      <c r="H1144" s="14"/>
      <c r="I1144" s="15" t="s">
        <v>4</v>
      </c>
      <c r="J1144" s="12" t="s">
        <v>201</v>
      </c>
      <c r="K1144" s="12" t="s">
        <v>34</v>
      </c>
      <c r="L1144" s="11"/>
      <c r="M1144" s="14">
        <v>192</v>
      </c>
      <c r="N1144" s="31"/>
      <c r="O1144" s="12" t="s">
        <v>2547</v>
      </c>
    </row>
    <row r="1145" spans="1:15" ht="12.75" x14ac:dyDescent="0.2">
      <c r="A1145" s="10" t="s">
        <v>2650</v>
      </c>
      <c r="B1145" s="11">
        <v>1</v>
      </c>
      <c r="C1145" s="12" t="s">
        <v>2390</v>
      </c>
      <c r="D1145" s="12" t="s">
        <v>2391</v>
      </c>
      <c r="E1145" s="16" t="s">
        <v>4</v>
      </c>
      <c r="F1145" s="12" t="str">
        <f>+C$1143</f>
        <v>51600K600</v>
      </c>
      <c r="G1145" s="57">
        <v>113</v>
      </c>
      <c r="H1145" s="14"/>
      <c r="I1145" s="15" t="s">
        <v>4</v>
      </c>
      <c r="J1145" s="12" t="s">
        <v>201</v>
      </c>
      <c r="K1145" s="12" t="s">
        <v>34</v>
      </c>
      <c r="L1145" s="11"/>
      <c r="M1145" s="14">
        <v>105</v>
      </c>
      <c r="N1145" s="31"/>
      <c r="O1145" s="12" t="s">
        <v>2547</v>
      </c>
    </row>
    <row r="1146" spans="1:15" ht="12.75" x14ac:dyDescent="0.2">
      <c r="A1146" s="10" t="s">
        <v>2651</v>
      </c>
      <c r="B1146" s="11"/>
      <c r="C1146" s="12" t="s">
        <v>2392</v>
      </c>
      <c r="D1146" s="12" t="s">
        <v>2393</v>
      </c>
      <c r="E1146" s="47" t="s">
        <v>207</v>
      </c>
      <c r="F1146" s="12" t="s">
        <v>4</v>
      </c>
      <c r="G1146" s="57">
        <v>459</v>
      </c>
      <c r="H1146" s="14">
        <f>SUMPRODUCT(B1147:B1148,G1147:G1148)</f>
        <v>459</v>
      </c>
      <c r="I1146" s="15" t="s">
        <v>6</v>
      </c>
      <c r="J1146" s="12" t="s">
        <v>201</v>
      </c>
      <c r="K1146" s="12" t="s">
        <v>34</v>
      </c>
      <c r="L1146" s="11"/>
      <c r="M1146" s="14">
        <v>456</v>
      </c>
      <c r="N1146" s="31" t="s">
        <v>245</v>
      </c>
      <c r="O1146" s="12" t="s">
        <v>2547</v>
      </c>
    </row>
    <row r="1147" spans="1:15" ht="12.75" x14ac:dyDescent="0.2">
      <c r="A1147" s="10" t="s">
        <v>2652</v>
      </c>
      <c r="B1147" s="11">
        <v>1</v>
      </c>
      <c r="C1147" s="12" t="s">
        <v>2394</v>
      </c>
      <c r="D1147" s="12" t="s">
        <v>2395</v>
      </c>
      <c r="E1147" s="16" t="s">
        <v>4</v>
      </c>
      <c r="F1147" s="12" t="str">
        <f>+C$1146</f>
        <v>51600K700</v>
      </c>
      <c r="G1147" s="57">
        <v>320</v>
      </c>
      <c r="H1147" s="14"/>
      <c r="I1147" s="15" t="s">
        <v>4</v>
      </c>
      <c r="J1147" s="12" t="s">
        <v>201</v>
      </c>
      <c r="K1147" s="12" t="s">
        <v>34</v>
      </c>
      <c r="L1147" s="11"/>
      <c r="M1147" s="14">
        <v>321</v>
      </c>
      <c r="N1147" s="31"/>
      <c r="O1147" s="12" t="s">
        <v>2547</v>
      </c>
    </row>
    <row r="1148" spans="1:15" ht="12.75" x14ac:dyDescent="0.2">
      <c r="A1148" s="10" t="s">
        <v>2653</v>
      </c>
      <c r="B1148" s="11">
        <v>1</v>
      </c>
      <c r="C1148" s="12" t="s">
        <v>2396</v>
      </c>
      <c r="D1148" s="12" t="s">
        <v>2397</v>
      </c>
      <c r="E1148" s="16" t="s">
        <v>4</v>
      </c>
      <c r="F1148" s="12" t="str">
        <f>+C$1146</f>
        <v>51600K700</v>
      </c>
      <c r="G1148" s="57">
        <v>139</v>
      </c>
      <c r="H1148" s="14"/>
      <c r="I1148" s="15" t="s">
        <v>4</v>
      </c>
      <c r="J1148" s="12" t="s">
        <v>201</v>
      </c>
      <c r="K1148" s="12" t="s">
        <v>34</v>
      </c>
      <c r="L1148" s="11"/>
      <c r="M1148" s="14">
        <v>135</v>
      </c>
      <c r="N1148" s="31"/>
      <c r="O1148" s="12" t="s">
        <v>2547</v>
      </c>
    </row>
    <row r="1149" spans="1:15" ht="12.75" x14ac:dyDescent="0.2">
      <c r="A1149" s="10" t="s">
        <v>2654</v>
      </c>
      <c r="B1149" s="11"/>
      <c r="C1149" s="12" t="s">
        <v>2398</v>
      </c>
      <c r="D1149" s="12" t="s">
        <v>2399</v>
      </c>
      <c r="E1149" s="47" t="s">
        <v>207</v>
      </c>
      <c r="F1149" s="12" t="s">
        <v>4</v>
      </c>
      <c r="G1149" s="57">
        <v>536</v>
      </c>
      <c r="H1149" s="14">
        <f>SUMPRODUCT(B1150:B1151,G1150:G1151)</f>
        <v>536</v>
      </c>
      <c r="I1149" s="15"/>
      <c r="J1149" s="12" t="s">
        <v>201</v>
      </c>
      <c r="K1149" s="12" t="s">
        <v>34</v>
      </c>
      <c r="L1149" s="11"/>
      <c r="M1149" s="14">
        <v>531</v>
      </c>
      <c r="N1149" s="31" t="s">
        <v>245</v>
      </c>
      <c r="O1149" s="12" t="s">
        <v>2547</v>
      </c>
    </row>
    <row r="1150" spans="1:15" ht="12.75" x14ac:dyDescent="0.2">
      <c r="A1150" s="10" t="s">
        <v>2655</v>
      </c>
      <c r="B1150" s="11">
        <v>1</v>
      </c>
      <c r="C1150" s="12" t="s">
        <v>2400</v>
      </c>
      <c r="D1150" s="12" t="s">
        <v>2401</v>
      </c>
      <c r="E1150" s="16" t="s">
        <v>4</v>
      </c>
      <c r="F1150" s="12" t="str">
        <f>+C$1149</f>
        <v>51600K800</v>
      </c>
      <c r="G1150" s="57">
        <v>371</v>
      </c>
      <c r="H1150" s="14"/>
      <c r="I1150" s="15" t="s">
        <v>4</v>
      </c>
      <c r="J1150" s="12" t="s">
        <v>201</v>
      </c>
      <c r="K1150" s="12" t="s">
        <v>34</v>
      </c>
      <c r="L1150" s="11"/>
      <c r="M1150" s="14">
        <v>373</v>
      </c>
      <c r="N1150" s="31"/>
      <c r="O1150" s="12" t="s">
        <v>2547</v>
      </c>
    </row>
    <row r="1151" spans="1:15" ht="12.75" x14ac:dyDescent="0.2">
      <c r="A1151" s="10" t="s">
        <v>2656</v>
      </c>
      <c r="B1151" s="11">
        <v>1</v>
      </c>
      <c r="C1151" s="12" t="s">
        <v>2402</v>
      </c>
      <c r="D1151" s="12" t="s">
        <v>2403</v>
      </c>
      <c r="E1151" s="16" t="s">
        <v>4</v>
      </c>
      <c r="F1151" s="12" t="str">
        <f>+C$1149</f>
        <v>51600K800</v>
      </c>
      <c r="G1151" s="57">
        <v>165</v>
      </c>
      <c r="H1151" s="14"/>
      <c r="I1151" s="15" t="s">
        <v>4</v>
      </c>
      <c r="J1151" s="12" t="s">
        <v>201</v>
      </c>
      <c r="K1151" s="12" t="s">
        <v>34</v>
      </c>
      <c r="L1151" s="11"/>
      <c r="M1151" s="14">
        <v>158</v>
      </c>
      <c r="N1151" s="31"/>
      <c r="O1151" s="12" t="s">
        <v>2547</v>
      </c>
    </row>
    <row r="1152" spans="1:15" ht="12.75" x14ac:dyDescent="0.2">
      <c r="A1152" s="10" t="s">
        <v>2657</v>
      </c>
      <c r="B1152" s="11"/>
      <c r="C1152" s="12" t="s">
        <v>2404</v>
      </c>
      <c r="D1152" s="12" t="s">
        <v>2405</v>
      </c>
      <c r="E1152" s="47" t="s">
        <v>207</v>
      </c>
      <c r="F1152" s="12" t="s">
        <v>4</v>
      </c>
      <c r="G1152" s="57">
        <v>362</v>
      </c>
      <c r="H1152" s="14">
        <f>SUMPRODUCT(B1153:B1154,G1153:G1154)</f>
        <v>362</v>
      </c>
      <c r="I1152" s="15"/>
      <c r="J1152" s="12" t="s">
        <v>201</v>
      </c>
      <c r="K1152" s="12" t="s">
        <v>34</v>
      </c>
      <c r="L1152" s="11"/>
      <c r="M1152" s="14">
        <v>358</v>
      </c>
      <c r="N1152" s="31" t="s">
        <v>245</v>
      </c>
      <c r="O1152" s="12" t="s">
        <v>2547</v>
      </c>
    </row>
    <row r="1153" spans="1:15" ht="12.75" x14ac:dyDescent="0.2">
      <c r="A1153" s="10" t="s">
        <v>2658</v>
      </c>
      <c r="B1153" s="11">
        <v>1</v>
      </c>
      <c r="C1153" s="12" t="s">
        <v>2406</v>
      </c>
      <c r="D1153" s="12" t="s">
        <v>2407</v>
      </c>
      <c r="E1153" s="16" t="s">
        <v>4</v>
      </c>
      <c r="F1153" s="12" t="str">
        <f>+C$1152</f>
        <v>51600K900</v>
      </c>
      <c r="G1153" s="57">
        <v>229</v>
      </c>
      <c r="H1153" s="14"/>
      <c r="I1153" s="15" t="s">
        <v>4</v>
      </c>
      <c r="J1153" s="12" t="s">
        <v>201</v>
      </c>
      <c r="K1153" s="12" t="s">
        <v>34</v>
      </c>
      <c r="L1153" s="11"/>
      <c r="M1153" s="14">
        <v>232</v>
      </c>
      <c r="N1153" s="31"/>
      <c r="O1153" s="12" t="s">
        <v>2547</v>
      </c>
    </row>
    <row r="1154" spans="1:15" ht="12.75" x14ac:dyDescent="0.2">
      <c r="A1154" s="10" t="s">
        <v>2659</v>
      </c>
      <c r="B1154" s="11">
        <v>1</v>
      </c>
      <c r="C1154" s="12" t="s">
        <v>2408</v>
      </c>
      <c r="D1154" s="12" t="s">
        <v>2409</v>
      </c>
      <c r="E1154" s="16" t="s">
        <v>4</v>
      </c>
      <c r="F1154" s="12" t="str">
        <f>+C$1152</f>
        <v>51600K900</v>
      </c>
      <c r="G1154" s="57">
        <v>133</v>
      </c>
      <c r="H1154" s="14"/>
      <c r="I1154" s="15" t="s">
        <v>4</v>
      </c>
      <c r="J1154" s="12" t="s">
        <v>201</v>
      </c>
      <c r="K1154" s="12" t="s">
        <v>34</v>
      </c>
      <c r="L1154" s="11"/>
      <c r="M1154" s="14">
        <v>126</v>
      </c>
      <c r="N1154" s="31"/>
      <c r="O1154" s="12" t="s">
        <v>2547</v>
      </c>
    </row>
    <row r="1155" spans="1:15" ht="12.75" x14ac:dyDescent="0.2">
      <c r="A1155" s="10" t="s">
        <v>2660</v>
      </c>
      <c r="B1155" s="11"/>
      <c r="C1155" s="12" t="s">
        <v>2410</v>
      </c>
      <c r="D1155" s="12" t="s">
        <v>202</v>
      </c>
      <c r="E1155" s="47" t="s">
        <v>207</v>
      </c>
      <c r="F1155" s="12" t="s">
        <v>4</v>
      </c>
      <c r="G1155" s="57">
        <v>528</v>
      </c>
      <c r="H1155" s="14">
        <f>SUMPRODUCT(B1156:B1158,G1156:G1158)</f>
        <v>528</v>
      </c>
      <c r="I1155" s="15"/>
      <c r="J1155" s="12" t="s">
        <v>201</v>
      </c>
      <c r="K1155" s="12" t="s">
        <v>34</v>
      </c>
      <c r="L1155" s="11"/>
      <c r="M1155" s="14">
        <v>523</v>
      </c>
      <c r="N1155" s="31" t="s">
        <v>245</v>
      </c>
      <c r="O1155" s="12" t="s">
        <v>2547</v>
      </c>
    </row>
    <row r="1156" spans="1:15" ht="12.75" x14ac:dyDescent="0.2">
      <c r="A1156" s="10" t="s">
        <v>2661</v>
      </c>
      <c r="B1156" s="11">
        <v>1</v>
      </c>
      <c r="C1156" s="12" t="s">
        <v>2411</v>
      </c>
      <c r="D1156" s="12" t="s">
        <v>203</v>
      </c>
      <c r="E1156" s="30" t="s">
        <v>4</v>
      </c>
      <c r="F1156" s="12" t="str">
        <f>+C$1155</f>
        <v>51100K100</v>
      </c>
      <c r="G1156" s="14">
        <v>129</v>
      </c>
      <c r="H1156" s="14"/>
      <c r="I1156" s="15" t="s">
        <v>4</v>
      </c>
      <c r="J1156" s="12" t="s">
        <v>201</v>
      </c>
      <c r="K1156" s="12" t="s">
        <v>34</v>
      </c>
      <c r="L1156" s="11"/>
      <c r="M1156" s="14"/>
      <c r="N1156" s="31"/>
      <c r="O1156" s="12" t="s">
        <v>2547</v>
      </c>
    </row>
    <row r="1157" spans="1:15" ht="12.75" x14ac:dyDescent="0.2">
      <c r="A1157" s="10" t="s">
        <v>2662</v>
      </c>
      <c r="B1157" s="11">
        <v>1</v>
      </c>
      <c r="C1157" s="12" t="s">
        <v>2412</v>
      </c>
      <c r="D1157" s="12" t="s">
        <v>814</v>
      </c>
      <c r="E1157" s="30" t="s">
        <v>4</v>
      </c>
      <c r="F1157" s="12" t="str">
        <f>+C$1155</f>
        <v>51100K100</v>
      </c>
      <c r="G1157" s="57">
        <v>167</v>
      </c>
      <c r="H1157" s="14"/>
      <c r="I1157" s="15" t="s">
        <v>4</v>
      </c>
      <c r="J1157" s="12" t="s">
        <v>201</v>
      </c>
      <c r="K1157" s="12" t="s">
        <v>34</v>
      </c>
      <c r="L1157" s="11"/>
      <c r="M1157" s="14">
        <v>163</v>
      </c>
      <c r="N1157" s="31"/>
      <c r="O1157" s="12" t="s">
        <v>2547</v>
      </c>
    </row>
    <row r="1158" spans="1:15" ht="12.75" x14ac:dyDescent="0.2">
      <c r="A1158" s="10" t="s">
        <v>2663</v>
      </c>
      <c r="B1158" s="11">
        <v>1</v>
      </c>
      <c r="C1158" s="12" t="s">
        <v>2413</v>
      </c>
      <c r="D1158" s="12" t="s">
        <v>831</v>
      </c>
      <c r="E1158" s="30" t="s">
        <v>4</v>
      </c>
      <c r="F1158" s="12" t="str">
        <f>+C$1155</f>
        <v>51100K100</v>
      </c>
      <c r="G1158" s="57">
        <v>232</v>
      </c>
      <c r="H1158" s="14"/>
      <c r="I1158" s="15" t="s">
        <v>4</v>
      </c>
      <c r="J1158" s="12" t="s">
        <v>201</v>
      </c>
      <c r="K1158" s="12" t="s">
        <v>34</v>
      </c>
      <c r="L1158" s="11"/>
      <c r="M1158" s="14">
        <v>231</v>
      </c>
      <c r="N1158" s="31"/>
      <c r="O1158" s="12" t="s">
        <v>2547</v>
      </c>
    </row>
    <row r="1159" spans="1:15" ht="12.75" x14ac:dyDescent="0.2">
      <c r="A1159" s="10" t="s">
        <v>2664</v>
      </c>
      <c r="B1159" s="11"/>
      <c r="C1159" s="12" t="s">
        <v>2414</v>
      </c>
      <c r="D1159" s="12" t="s">
        <v>561</v>
      </c>
      <c r="E1159" s="30" t="s">
        <v>4</v>
      </c>
      <c r="F1159" s="12" t="s">
        <v>4</v>
      </c>
      <c r="G1159" s="14">
        <v>79</v>
      </c>
      <c r="H1159" s="14"/>
      <c r="I1159" s="15" t="s">
        <v>6</v>
      </c>
      <c r="J1159" s="12" t="s">
        <v>204</v>
      </c>
      <c r="K1159" s="12" t="s">
        <v>34</v>
      </c>
      <c r="L1159" s="11"/>
      <c r="M1159" s="14"/>
      <c r="N1159" s="31"/>
      <c r="O1159" s="12" t="s">
        <v>3340</v>
      </c>
    </row>
    <row r="1160" spans="1:15" ht="12.75" x14ac:dyDescent="0.2">
      <c r="A1160" s="10" t="s">
        <v>2665</v>
      </c>
      <c r="B1160" s="11"/>
      <c r="C1160" s="12" t="s">
        <v>205</v>
      </c>
      <c r="D1160" s="12" t="s">
        <v>562</v>
      </c>
      <c r="E1160" s="30" t="s">
        <v>4</v>
      </c>
      <c r="F1160" s="12" t="s">
        <v>4</v>
      </c>
      <c r="G1160" s="14">
        <v>30</v>
      </c>
      <c r="H1160" s="14"/>
      <c r="I1160" s="15" t="s">
        <v>6</v>
      </c>
      <c r="J1160" s="12" t="s">
        <v>206</v>
      </c>
      <c r="K1160" s="12" t="s">
        <v>34</v>
      </c>
      <c r="L1160" s="11"/>
      <c r="M1160" s="14"/>
      <c r="N1160" s="31"/>
      <c r="O1160" s="12" t="s">
        <v>3346</v>
      </c>
    </row>
    <row r="1161" spans="1:15" ht="12.75" x14ac:dyDescent="0.2">
      <c r="A1161" s="19"/>
      <c r="B1161" s="20"/>
      <c r="C1161" s="21"/>
      <c r="D1161" s="22"/>
      <c r="E1161" s="22"/>
      <c r="F1161" s="22"/>
      <c r="G1161" s="23"/>
      <c r="H1161" s="23"/>
      <c r="I1161" s="24"/>
      <c r="J1161" s="22"/>
      <c r="K1161" s="22" t="s">
        <v>4</v>
      </c>
      <c r="N1161" s="22"/>
    </row>
    <row r="1162" spans="1:15" ht="12.75" x14ac:dyDescent="0.2">
      <c r="A1162" s="10" t="s">
        <v>1490</v>
      </c>
      <c r="B1162" s="11"/>
      <c r="C1162" s="12" t="s">
        <v>1704</v>
      </c>
      <c r="D1162" s="12" t="s">
        <v>208</v>
      </c>
      <c r="E1162" s="47" t="s">
        <v>207</v>
      </c>
      <c r="F1162" s="12"/>
      <c r="G1162" s="57">
        <v>661</v>
      </c>
      <c r="H1162" s="14">
        <f>+(B1163*G1163)+(B1166*G1166)</f>
        <v>661</v>
      </c>
      <c r="I1162" s="15" t="s">
        <v>6</v>
      </c>
      <c r="J1162" s="12" t="s">
        <v>208</v>
      </c>
      <c r="K1162" s="12" t="s">
        <v>35</v>
      </c>
      <c r="L1162" s="11"/>
      <c r="M1162" s="14">
        <v>660</v>
      </c>
      <c r="N1162" s="31"/>
      <c r="O1162" s="12" t="s">
        <v>2548</v>
      </c>
    </row>
    <row r="1163" spans="1:15" ht="12.75" x14ac:dyDescent="0.2">
      <c r="A1163" s="10" t="s">
        <v>1491</v>
      </c>
      <c r="B1163" s="11">
        <v>1</v>
      </c>
      <c r="C1163" s="12" t="s">
        <v>1675</v>
      </c>
      <c r="D1163" s="12" t="s">
        <v>1706</v>
      </c>
      <c r="E1163" s="17" t="s">
        <v>5</v>
      </c>
      <c r="F1163" s="12" t="str">
        <f>+C$1162</f>
        <v>52410K300</v>
      </c>
      <c r="G1163" s="57">
        <v>588</v>
      </c>
      <c r="H1163" s="14">
        <f>SUMPRODUCT(B1164:B1165,G1164:G1165)</f>
        <v>588</v>
      </c>
      <c r="I1163" s="15"/>
      <c r="J1163" s="12" t="s">
        <v>208</v>
      </c>
      <c r="K1163" s="12" t="s">
        <v>35</v>
      </c>
      <c r="L1163" s="11"/>
      <c r="M1163" s="14">
        <v>587</v>
      </c>
      <c r="N1163" s="31"/>
      <c r="O1163" s="12" t="s">
        <v>2548</v>
      </c>
    </row>
    <row r="1164" spans="1:15" ht="12.75" x14ac:dyDescent="0.2">
      <c r="A1164" s="10" t="s">
        <v>1492</v>
      </c>
      <c r="B1164" s="11">
        <v>1</v>
      </c>
      <c r="C1164" s="12" t="s">
        <v>1677</v>
      </c>
      <c r="D1164" s="12" t="s">
        <v>1678</v>
      </c>
      <c r="E1164" s="16" t="s">
        <v>4</v>
      </c>
      <c r="F1164" s="12" t="str">
        <f>+C$1163</f>
        <v>52400K300</v>
      </c>
      <c r="G1164" s="57">
        <v>316</v>
      </c>
      <c r="H1164" s="14"/>
      <c r="I1164" s="15" t="s">
        <v>4</v>
      </c>
      <c r="J1164" s="12" t="s">
        <v>208</v>
      </c>
      <c r="K1164" s="12" t="s">
        <v>35</v>
      </c>
      <c r="L1164" s="11"/>
      <c r="M1164" s="14">
        <v>315</v>
      </c>
      <c r="N1164" s="31"/>
      <c r="O1164" s="12" t="s">
        <v>2548</v>
      </c>
    </row>
    <row r="1165" spans="1:15" ht="12.75" x14ac:dyDescent="0.2">
      <c r="A1165" s="10" t="s">
        <v>1493</v>
      </c>
      <c r="B1165" s="11">
        <v>1</v>
      </c>
      <c r="C1165" s="12" t="s">
        <v>1676</v>
      </c>
      <c r="D1165" s="12" t="s">
        <v>1707</v>
      </c>
      <c r="E1165" s="16" t="s">
        <v>4</v>
      </c>
      <c r="F1165" s="12" t="str">
        <f>+C$1163</f>
        <v>52400K300</v>
      </c>
      <c r="G1165" s="14">
        <v>272</v>
      </c>
      <c r="H1165" s="14"/>
      <c r="I1165" s="15" t="s">
        <v>4</v>
      </c>
      <c r="J1165" s="12" t="s">
        <v>208</v>
      </c>
      <c r="K1165" s="12" t="s">
        <v>12</v>
      </c>
      <c r="L1165" s="11"/>
      <c r="M1165" s="14"/>
      <c r="N1165" s="31"/>
      <c r="O1165" s="12" t="s">
        <v>2548</v>
      </c>
    </row>
    <row r="1166" spans="1:15" ht="12.75" x14ac:dyDescent="0.2">
      <c r="A1166" s="10" t="s">
        <v>1494</v>
      </c>
      <c r="B1166" s="11">
        <v>1</v>
      </c>
      <c r="C1166" s="12" t="s">
        <v>1705</v>
      </c>
      <c r="D1166" s="12" t="s">
        <v>1708</v>
      </c>
      <c r="E1166" s="16"/>
      <c r="F1166" s="12"/>
      <c r="G1166" s="14">
        <v>73</v>
      </c>
      <c r="H1166" s="14"/>
      <c r="I1166" s="15"/>
      <c r="J1166" s="12" t="s">
        <v>208</v>
      </c>
      <c r="K1166" s="12" t="s">
        <v>35</v>
      </c>
      <c r="L1166" s="11"/>
      <c r="M1166" s="14"/>
      <c r="N1166" s="31"/>
      <c r="O1166" s="12" t="s">
        <v>2548</v>
      </c>
    </row>
    <row r="1167" spans="1:15" ht="12.75" x14ac:dyDescent="0.2">
      <c r="A1167" s="19"/>
      <c r="B1167" s="20"/>
      <c r="C1167" s="21"/>
      <c r="D1167" s="22"/>
      <c r="E1167" s="22"/>
      <c r="F1167" s="22"/>
      <c r="G1167" s="23"/>
      <c r="H1167" s="23"/>
      <c r="I1167" s="24"/>
      <c r="J1167" s="22"/>
      <c r="K1167" s="22" t="s">
        <v>4</v>
      </c>
      <c r="N1167" s="22"/>
    </row>
    <row r="1168" spans="1:15" ht="12.75" x14ac:dyDescent="0.2">
      <c r="A1168" s="10" t="s">
        <v>2033</v>
      </c>
      <c r="B1168" s="11"/>
      <c r="C1168" s="12" t="s">
        <v>209</v>
      </c>
      <c r="D1168" s="12" t="s">
        <v>815</v>
      </c>
      <c r="E1168" s="29" t="s">
        <v>45</v>
      </c>
      <c r="F1168" s="12" t="s">
        <v>4</v>
      </c>
      <c r="G1168" s="57">
        <v>232</v>
      </c>
      <c r="H1168" s="14">
        <f>+(B1169*G1169)+(B1170*G1170)+(B1174*G1174)</f>
        <v>232</v>
      </c>
      <c r="I1168" s="15"/>
      <c r="J1168" s="12" t="s">
        <v>211</v>
      </c>
      <c r="K1168" s="12" t="s">
        <v>36</v>
      </c>
      <c r="L1168" s="11"/>
      <c r="M1168" s="14">
        <v>240</v>
      </c>
      <c r="N1168" s="31"/>
      <c r="O1168" s="12" t="s">
        <v>2486</v>
      </c>
    </row>
    <row r="1169" spans="1:15" ht="12.75" x14ac:dyDescent="0.2">
      <c r="A1169" s="10" t="s">
        <v>2034</v>
      </c>
      <c r="B1169" s="11">
        <v>1</v>
      </c>
      <c r="C1169" s="12" t="s">
        <v>210</v>
      </c>
      <c r="D1169" s="12" t="s">
        <v>816</v>
      </c>
      <c r="E1169" s="16" t="s">
        <v>4</v>
      </c>
      <c r="F1169" s="12" t="str">
        <f>+C$1168</f>
        <v>53600R100</v>
      </c>
      <c r="G1169" s="14">
        <v>31</v>
      </c>
      <c r="H1169" s="14"/>
      <c r="I1169" s="15"/>
      <c r="J1169" s="12" t="s">
        <v>211</v>
      </c>
      <c r="K1169" s="12" t="s">
        <v>36</v>
      </c>
      <c r="L1169" s="11"/>
      <c r="M1169" s="14"/>
      <c r="N1169" s="60"/>
      <c r="O1169" s="12" t="s">
        <v>2486</v>
      </c>
    </row>
    <row r="1170" spans="1:15" ht="12.75" x14ac:dyDescent="0.2">
      <c r="A1170" s="10" t="s">
        <v>2035</v>
      </c>
      <c r="B1170" s="11">
        <v>1</v>
      </c>
      <c r="C1170" s="12" t="s">
        <v>212</v>
      </c>
      <c r="D1170" s="12" t="s">
        <v>817</v>
      </c>
      <c r="E1170" s="32" t="s">
        <v>5</v>
      </c>
      <c r="F1170" s="12" t="str">
        <f>+C$1168</f>
        <v>53600R100</v>
      </c>
      <c r="G1170" s="57">
        <v>131</v>
      </c>
      <c r="H1170" s="14">
        <f>SUMPRODUCT(B1171:B1173,G1171:G1173)</f>
        <v>131</v>
      </c>
      <c r="I1170" s="15"/>
      <c r="J1170" s="12" t="s">
        <v>211</v>
      </c>
      <c r="K1170" s="12" t="s">
        <v>36</v>
      </c>
      <c r="L1170" s="11"/>
      <c r="M1170" s="14">
        <v>139</v>
      </c>
      <c r="N1170" s="31"/>
      <c r="O1170" s="12" t="s">
        <v>2549</v>
      </c>
    </row>
    <row r="1171" spans="1:15" ht="12.75" x14ac:dyDescent="0.2">
      <c r="A1171" s="10" t="s">
        <v>2036</v>
      </c>
      <c r="B1171" s="11">
        <v>1</v>
      </c>
      <c r="C1171" s="12" t="s">
        <v>213</v>
      </c>
      <c r="D1171" s="12" t="s">
        <v>818</v>
      </c>
      <c r="E1171" s="16" t="s">
        <v>4</v>
      </c>
      <c r="F1171" s="12" t="str">
        <f>+C$1170</f>
        <v>53605R300</v>
      </c>
      <c r="G1171" s="14">
        <v>8</v>
      </c>
      <c r="H1171" s="14"/>
      <c r="I1171" s="15"/>
      <c r="J1171" s="12" t="s">
        <v>211</v>
      </c>
      <c r="K1171" s="12" t="s">
        <v>36</v>
      </c>
      <c r="L1171" s="11"/>
      <c r="M1171" s="12"/>
      <c r="N1171" s="60"/>
      <c r="O1171" s="12" t="s">
        <v>2549</v>
      </c>
    </row>
    <row r="1172" spans="1:15" ht="12.75" x14ac:dyDescent="0.2">
      <c r="A1172" s="10" t="s">
        <v>2037</v>
      </c>
      <c r="B1172" s="11">
        <v>1</v>
      </c>
      <c r="C1172" s="12" t="s">
        <v>214</v>
      </c>
      <c r="D1172" s="12" t="s">
        <v>819</v>
      </c>
      <c r="E1172" s="16" t="s">
        <v>4</v>
      </c>
      <c r="F1172" s="12" t="str">
        <f>+C$1170</f>
        <v>53605R300</v>
      </c>
      <c r="G1172" s="57">
        <v>78</v>
      </c>
      <c r="H1172" s="14"/>
      <c r="I1172" s="15"/>
      <c r="J1172" s="12" t="s">
        <v>211</v>
      </c>
      <c r="K1172" s="12" t="s">
        <v>36</v>
      </c>
      <c r="L1172" s="11"/>
      <c r="M1172" s="12">
        <v>86</v>
      </c>
      <c r="N1172" s="31"/>
      <c r="O1172" s="12" t="s">
        <v>2549</v>
      </c>
    </row>
    <row r="1173" spans="1:15" ht="12.75" x14ac:dyDescent="0.2">
      <c r="A1173" s="10" t="s">
        <v>2038</v>
      </c>
      <c r="B1173" s="11">
        <v>1</v>
      </c>
      <c r="C1173" s="12" t="s">
        <v>215</v>
      </c>
      <c r="D1173" s="12" t="s">
        <v>820</v>
      </c>
      <c r="E1173" s="16" t="s">
        <v>4</v>
      </c>
      <c r="F1173" s="12" t="str">
        <f>+C$1170</f>
        <v>53605R300</v>
      </c>
      <c r="G1173" s="14">
        <v>45</v>
      </c>
      <c r="H1173" s="14"/>
      <c r="I1173" s="15"/>
      <c r="J1173" s="12" t="s">
        <v>211</v>
      </c>
      <c r="K1173" s="12" t="s">
        <v>36</v>
      </c>
      <c r="L1173" s="11"/>
      <c r="M1173" s="12"/>
      <c r="N1173" s="60"/>
      <c r="O1173" s="12" t="s">
        <v>2549</v>
      </c>
    </row>
    <row r="1174" spans="1:15" ht="12.75" x14ac:dyDescent="0.2">
      <c r="A1174" s="10" t="s">
        <v>1997</v>
      </c>
      <c r="B1174" s="11">
        <v>1</v>
      </c>
      <c r="C1174" s="12" t="s">
        <v>216</v>
      </c>
      <c r="D1174" s="12" t="s">
        <v>821</v>
      </c>
      <c r="E1174" s="32" t="s">
        <v>5</v>
      </c>
      <c r="F1174" s="12" t="str">
        <f>+C$1168</f>
        <v>53600R100</v>
      </c>
      <c r="G1174" s="14">
        <v>70</v>
      </c>
      <c r="H1174" s="14">
        <f>SUMPRODUCT(B1175:B1177,G1175:G1177)</f>
        <v>70</v>
      </c>
      <c r="I1174" s="15"/>
      <c r="J1174" s="12" t="s">
        <v>211</v>
      </c>
      <c r="K1174" s="12" t="s">
        <v>36</v>
      </c>
      <c r="L1174" s="11"/>
      <c r="M1174" s="12"/>
      <c r="N1174" s="60"/>
      <c r="O1174" s="12" t="s">
        <v>2550</v>
      </c>
    </row>
    <row r="1175" spans="1:15" ht="12.75" x14ac:dyDescent="0.2">
      <c r="A1175" s="10" t="s">
        <v>2039</v>
      </c>
      <c r="B1175" s="11">
        <v>1</v>
      </c>
      <c r="C1175" s="12" t="s">
        <v>217</v>
      </c>
      <c r="D1175" s="12" t="s">
        <v>822</v>
      </c>
      <c r="E1175" s="16" t="s">
        <v>4</v>
      </c>
      <c r="F1175" s="12" t="str">
        <f>+C$1174</f>
        <v>53605R400</v>
      </c>
      <c r="G1175" s="14">
        <v>8</v>
      </c>
      <c r="H1175" s="14"/>
      <c r="I1175" s="15"/>
      <c r="J1175" s="12" t="s">
        <v>211</v>
      </c>
      <c r="K1175" s="12" t="s">
        <v>36</v>
      </c>
      <c r="L1175" s="11"/>
      <c r="M1175" s="12"/>
      <c r="N1175" s="60"/>
      <c r="O1175" s="12" t="s">
        <v>2550</v>
      </c>
    </row>
    <row r="1176" spans="1:15" ht="12.75" x14ac:dyDescent="0.2">
      <c r="A1176" s="10" t="s">
        <v>2040</v>
      </c>
      <c r="B1176" s="11">
        <v>1</v>
      </c>
      <c r="C1176" s="12" t="s">
        <v>218</v>
      </c>
      <c r="D1176" s="12" t="s">
        <v>219</v>
      </c>
      <c r="E1176" s="16" t="s">
        <v>4</v>
      </c>
      <c r="F1176" s="12" t="str">
        <f>+C$1174</f>
        <v>53605R400</v>
      </c>
      <c r="G1176" s="14">
        <v>49</v>
      </c>
      <c r="H1176" s="14"/>
      <c r="I1176" s="15"/>
      <c r="J1176" s="12" t="s">
        <v>211</v>
      </c>
      <c r="K1176" s="12" t="s">
        <v>36</v>
      </c>
      <c r="L1176" s="11"/>
      <c r="M1176" s="12"/>
      <c r="N1176" s="60"/>
      <c r="O1176" s="12" t="s">
        <v>2550</v>
      </c>
    </row>
    <row r="1177" spans="1:15" ht="12.75" x14ac:dyDescent="0.2">
      <c r="A1177" s="10" t="s">
        <v>2041</v>
      </c>
      <c r="B1177" s="11">
        <v>1</v>
      </c>
      <c r="C1177" s="12" t="s">
        <v>220</v>
      </c>
      <c r="D1177" s="12" t="s">
        <v>221</v>
      </c>
      <c r="E1177" s="16" t="s">
        <v>4</v>
      </c>
      <c r="F1177" s="12" t="str">
        <f>+C$1174</f>
        <v>53605R400</v>
      </c>
      <c r="G1177" s="14">
        <v>13</v>
      </c>
      <c r="H1177" s="14"/>
      <c r="I1177" s="15"/>
      <c r="J1177" s="12" t="s">
        <v>211</v>
      </c>
      <c r="K1177" s="12" t="s">
        <v>36</v>
      </c>
      <c r="L1177" s="11"/>
      <c r="M1177" s="12"/>
      <c r="N1177" s="60"/>
      <c r="O1177" s="12" t="s">
        <v>2550</v>
      </c>
    </row>
    <row r="1178" spans="1:15" ht="12.75" x14ac:dyDescent="0.2">
      <c r="A1178" s="10" t="s">
        <v>2042</v>
      </c>
      <c r="B1178" s="11"/>
      <c r="C1178" s="12" t="s">
        <v>2907</v>
      </c>
      <c r="D1178" s="12" t="s">
        <v>563</v>
      </c>
      <c r="E1178" s="29" t="s">
        <v>45</v>
      </c>
      <c r="F1178" s="12" t="s">
        <v>4</v>
      </c>
      <c r="G1178" s="14">
        <v>308</v>
      </c>
      <c r="H1178" s="14">
        <f>+(B1179*G1179)+(B1180*G1180)</f>
        <v>308</v>
      </c>
      <c r="I1178" s="15"/>
      <c r="J1178" s="12" t="s">
        <v>211</v>
      </c>
      <c r="K1178" s="12" t="s">
        <v>36</v>
      </c>
      <c r="L1178" s="12"/>
      <c r="M1178" s="12"/>
      <c r="N1178" s="31"/>
      <c r="O1178" s="12" t="s">
        <v>2486</v>
      </c>
    </row>
    <row r="1179" spans="1:15" ht="12.75" x14ac:dyDescent="0.2">
      <c r="A1179" s="10" t="s">
        <v>2043</v>
      </c>
      <c r="B1179" s="11">
        <v>1</v>
      </c>
      <c r="C1179" s="12" t="s">
        <v>2908</v>
      </c>
      <c r="D1179" s="12" t="s">
        <v>564</v>
      </c>
      <c r="E1179" s="30" t="s">
        <v>4</v>
      </c>
      <c r="F1179" s="12" t="str">
        <f>+C$1178</f>
        <v>53610K300</v>
      </c>
      <c r="G1179" s="14">
        <v>84</v>
      </c>
      <c r="H1179" s="14"/>
      <c r="I1179" s="15"/>
      <c r="J1179" s="12" t="s">
        <v>211</v>
      </c>
      <c r="K1179" s="12" t="s">
        <v>36</v>
      </c>
      <c r="L1179" s="12"/>
      <c r="M1179" s="12"/>
      <c r="N1179" s="31"/>
      <c r="O1179" s="12" t="s">
        <v>2486</v>
      </c>
    </row>
    <row r="1180" spans="1:15" ht="12.75" x14ac:dyDescent="0.2">
      <c r="A1180" s="10" t="s">
        <v>2044</v>
      </c>
      <c r="B1180" s="11">
        <v>2</v>
      </c>
      <c r="C1180" s="12" t="s">
        <v>2713</v>
      </c>
      <c r="D1180" s="12" t="s">
        <v>3350</v>
      </c>
      <c r="E1180" s="32" t="s">
        <v>5</v>
      </c>
      <c r="F1180" s="12" t="str">
        <f>+C$1178</f>
        <v>53610K300</v>
      </c>
      <c r="G1180" s="14">
        <v>112</v>
      </c>
      <c r="H1180" s="14">
        <f>SUMPRODUCT(B1181:B1183,G1181:G1183)</f>
        <v>112</v>
      </c>
      <c r="I1180" s="15" t="s">
        <v>6</v>
      </c>
      <c r="J1180" s="12" t="s">
        <v>211</v>
      </c>
      <c r="K1180" s="12" t="s">
        <v>36</v>
      </c>
      <c r="L1180" s="11"/>
      <c r="M1180" s="12"/>
      <c r="N1180" s="60" t="s">
        <v>3056</v>
      </c>
      <c r="O1180" s="12" t="s">
        <v>2549</v>
      </c>
    </row>
    <row r="1181" spans="1:15" ht="12.75" x14ac:dyDescent="0.2">
      <c r="A1181" s="10" t="s">
        <v>2045</v>
      </c>
      <c r="B1181" s="11">
        <v>1</v>
      </c>
      <c r="C1181" s="12" t="s">
        <v>2714</v>
      </c>
      <c r="D1181" s="12" t="s">
        <v>3351</v>
      </c>
      <c r="E1181" s="30"/>
      <c r="F1181" s="12" t="str">
        <f>+C$1180</f>
        <v>53615K300</v>
      </c>
      <c r="G1181" s="14">
        <v>27</v>
      </c>
      <c r="H1181" s="14"/>
      <c r="I1181" s="15"/>
      <c r="J1181" s="12" t="s">
        <v>211</v>
      </c>
      <c r="K1181" s="12" t="s">
        <v>36</v>
      </c>
      <c r="L1181" s="11"/>
      <c r="M1181" s="12"/>
      <c r="N1181" s="31"/>
      <c r="O1181" s="12" t="s">
        <v>2549</v>
      </c>
    </row>
    <row r="1182" spans="1:15" ht="12.75" x14ac:dyDescent="0.2">
      <c r="A1182" s="10" t="s">
        <v>2046</v>
      </c>
      <c r="B1182" s="11">
        <v>1</v>
      </c>
      <c r="C1182" s="12" t="s">
        <v>2715</v>
      </c>
      <c r="D1182" s="12" t="s">
        <v>3341</v>
      </c>
      <c r="E1182" s="30" t="s">
        <v>4</v>
      </c>
      <c r="F1182" s="12" t="str">
        <f>+C$1180</f>
        <v>53615K300</v>
      </c>
      <c r="G1182" s="14">
        <v>44</v>
      </c>
      <c r="H1182" s="14"/>
      <c r="I1182" s="15"/>
      <c r="J1182" s="12" t="s">
        <v>211</v>
      </c>
      <c r="K1182" s="12" t="s">
        <v>36</v>
      </c>
      <c r="L1182" s="11"/>
      <c r="M1182" s="12"/>
      <c r="N1182" s="31"/>
      <c r="O1182" s="12" t="s">
        <v>2549</v>
      </c>
    </row>
    <row r="1183" spans="1:15" ht="12.75" x14ac:dyDescent="0.2">
      <c r="A1183" s="10" t="s">
        <v>2047</v>
      </c>
      <c r="B1183" s="11">
        <v>1</v>
      </c>
      <c r="C1183" s="12" t="s">
        <v>2716</v>
      </c>
      <c r="D1183" s="12" t="s">
        <v>3342</v>
      </c>
      <c r="E1183" s="30" t="s">
        <v>4</v>
      </c>
      <c r="F1183" s="12" t="str">
        <f>+C$1180</f>
        <v>53615K300</v>
      </c>
      <c r="G1183" s="14">
        <v>41</v>
      </c>
      <c r="H1183" s="14"/>
      <c r="I1183" s="15"/>
      <c r="J1183" s="12" t="s">
        <v>211</v>
      </c>
      <c r="K1183" s="12" t="s">
        <v>36</v>
      </c>
      <c r="L1183" s="11"/>
      <c r="M1183" s="12"/>
      <c r="N1183" s="31"/>
      <c r="O1183" s="12" t="s">
        <v>2549</v>
      </c>
    </row>
    <row r="1184" spans="1:15" ht="12.75" x14ac:dyDescent="0.2">
      <c r="A1184" s="19"/>
      <c r="B1184" s="20"/>
      <c r="C1184" s="21"/>
      <c r="D1184" s="22"/>
      <c r="E1184" s="22"/>
      <c r="F1184" s="22"/>
      <c r="G1184" s="23"/>
      <c r="H1184" s="23"/>
      <c r="I1184" s="24"/>
      <c r="J1184" s="22"/>
      <c r="K1184" s="22" t="s">
        <v>4</v>
      </c>
      <c r="N1184" s="22"/>
    </row>
    <row r="1185" spans="1:15" ht="12.75" x14ac:dyDescent="0.2">
      <c r="A1185" s="39" t="s">
        <v>1495</v>
      </c>
      <c r="B1185" s="12"/>
      <c r="C1185" s="12" t="s">
        <v>2666</v>
      </c>
      <c r="D1185" s="12" t="s">
        <v>580</v>
      </c>
      <c r="E1185" s="16" t="s">
        <v>4</v>
      </c>
      <c r="F1185" s="12" t="s">
        <v>4</v>
      </c>
      <c r="G1185" s="14">
        <v>109</v>
      </c>
      <c r="H1185" s="14"/>
      <c r="I1185" s="15" t="s">
        <v>6</v>
      </c>
      <c r="J1185" s="12" t="s">
        <v>230</v>
      </c>
      <c r="K1185" s="12" t="s">
        <v>37</v>
      </c>
      <c r="L1185" s="12"/>
      <c r="M1185" s="14"/>
      <c r="N1185" s="12"/>
      <c r="O1185" s="12" t="s">
        <v>2486</v>
      </c>
    </row>
    <row r="1186" spans="1:15" ht="12.75" x14ac:dyDescent="0.2">
      <c r="A1186" s="39" t="s">
        <v>1496</v>
      </c>
      <c r="B1186" s="12"/>
      <c r="C1186" s="12" t="s">
        <v>2667</v>
      </c>
      <c r="D1186" s="12" t="s">
        <v>565</v>
      </c>
      <c r="E1186" s="16" t="s">
        <v>4</v>
      </c>
      <c r="F1186" s="12" t="s">
        <v>4</v>
      </c>
      <c r="G1186" s="14">
        <v>21</v>
      </c>
      <c r="H1186" s="14"/>
      <c r="I1186" s="15" t="s">
        <v>6</v>
      </c>
      <c r="J1186" s="12" t="s">
        <v>222</v>
      </c>
      <c r="K1186" s="12" t="s">
        <v>37</v>
      </c>
      <c r="L1186" s="12"/>
      <c r="M1186" s="14"/>
      <c r="N1186" s="12"/>
      <c r="O1186" s="12" t="s">
        <v>2551</v>
      </c>
    </row>
    <row r="1187" spans="1:15" ht="12.75" x14ac:dyDescent="0.2">
      <c r="A1187" s="39" t="s">
        <v>1497</v>
      </c>
      <c r="B1187" s="12"/>
      <c r="C1187" s="12" t="s">
        <v>2669</v>
      </c>
      <c r="D1187" s="12" t="s">
        <v>2032</v>
      </c>
      <c r="E1187" s="16"/>
      <c r="F1187" s="12"/>
      <c r="G1187" s="14">
        <v>53</v>
      </c>
      <c r="H1187" s="14"/>
      <c r="I1187" s="15" t="s">
        <v>6</v>
      </c>
      <c r="J1187" s="12" t="s">
        <v>222</v>
      </c>
      <c r="K1187" s="12" t="s">
        <v>37</v>
      </c>
      <c r="L1187" s="12"/>
      <c r="M1187" s="14"/>
      <c r="N1187" s="12"/>
      <c r="O1187" s="49" t="s">
        <v>2551</v>
      </c>
    </row>
    <row r="1188" spans="1:15" ht="12.75" x14ac:dyDescent="0.2">
      <c r="A1188" s="39" t="s">
        <v>1498</v>
      </c>
      <c r="B1188" s="12"/>
      <c r="C1188" s="12" t="s">
        <v>2483</v>
      </c>
      <c r="D1188" s="12" t="s">
        <v>571</v>
      </c>
      <c r="E1188" s="16" t="s">
        <v>4</v>
      </c>
      <c r="F1188" s="12" t="s">
        <v>4</v>
      </c>
      <c r="G1188" s="57">
        <v>52</v>
      </c>
      <c r="H1188" s="14"/>
      <c r="I1188" s="15" t="s">
        <v>6</v>
      </c>
      <c r="J1188" s="12" t="s">
        <v>222</v>
      </c>
      <c r="K1188" s="12" t="s">
        <v>37</v>
      </c>
      <c r="L1188" s="12"/>
      <c r="M1188" s="14">
        <v>54</v>
      </c>
      <c r="N1188" s="31"/>
      <c r="O1188" s="12" t="s">
        <v>2551</v>
      </c>
    </row>
    <row r="1189" spans="1:15" ht="12.75" x14ac:dyDescent="0.2">
      <c r="A1189" s="39" t="s">
        <v>1499</v>
      </c>
      <c r="B1189" s="12"/>
      <c r="C1189" s="12" t="s">
        <v>2668</v>
      </c>
      <c r="D1189" s="12" t="s">
        <v>572</v>
      </c>
      <c r="E1189" s="16" t="s">
        <v>4</v>
      </c>
      <c r="F1189" s="12" t="s">
        <v>4</v>
      </c>
      <c r="G1189" s="14">
        <v>188</v>
      </c>
      <c r="H1189" s="14"/>
      <c r="I1189" s="15" t="s">
        <v>6</v>
      </c>
      <c r="J1189" s="12" t="s">
        <v>226</v>
      </c>
      <c r="K1189" s="12" t="s">
        <v>37</v>
      </c>
      <c r="L1189" s="12"/>
      <c r="M1189" s="14"/>
      <c r="N1189" s="12"/>
      <c r="O1189" s="12" t="s">
        <v>2552</v>
      </c>
    </row>
    <row r="1190" spans="1:15" ht="12.75" x14ac:dyDescent="0.2">
      <c r="A1190" s="19"/>
      <c r="B1190" s="20"/>
      <c r="C1190" s="21"/>
      <c r="D1190" s="22"/>
      <c r="E1190" s="22"/>
      <c r="F1190" s="22"/>
      <c r="G1190" s="23"/>
      <c r="H1190" s="23"/>
      <c r="I1190" s="24"/>
      <c r="J1190" s="22"/>
      <c r="K1190" s="22" t="s">
        <v>4</v>
      </c>
      <c r="N1190" s="22"/>
    </row>
    <row r="1191" spans="1:15" ht="12.75" x14ac:dyDescent="0.2">
      <c r="A1191" s="39" t="s">
        <v>1500</v>
      </c>
      <c r="B1191" s="12"/>
      <c r="C1191" s="12" t="s">
        <v>2416</v>
      </c>
      <c r="D1191" s="12" t="s">
        <v>823</v>
      </c>
      <c r="E1191" s="16" t="s">
        <v>4</v>
      </c>
      <c r="F1191" s="12" t="s">
        <v>4</v>
      </c>
      <c r="G1191" s="14">
        <v>55</v>
      </c>
      <c r="H1191" s="14"/>
      <c r="I1191" s="15" t="s">
        <v>4</v>
      </c>
      <c r="J1191" s="12" t="s">
        <v>223</v>
      </c>
      <c r="K1191" s="12" t="s">
        <v>37</v>
      </c>
      <c r="L1191" s="12"/>
      <c r="M1191" s="14"/>
      <c r="N1191" s="31"/>
      <c r="O1191" s="12" t="s">
        <v>2553</v>
      </c>
    </row>
    <row r="1192" spans="1:15" ht="12.75" x14ac:dyDescent="0.2">
      <c r="A1192" s="39" t="s">
        <v>1501</v>
      </c>
      <c r="B1192" s="12"/>
      <c r="C1192" s="12" t="s">
        <v>2670</v>
      </c>
      <c r="D1192" s="12" t="s">
        <v>224</v>
      </c>
      <c r="E1192" s="16" t="s">
        <v>4</v>
      </c>
      <c r="F1192" s="12" t="s">
        <v>4</v>
      </c>
      <c r="G1192" s="14">
        <v>20</v>
      </c>
      <c r="H1192" s="14"/>
      <c r="I1192" s="15" t="s">
        <v>6</v>
      </c>
      <c r="J1192" s="12" t="s">
        <v>223</v>
      </c>
      <c r="K1192" s="12" t="s">
        <v>37</v>
      </c>
      <c r="L1192" s="12"/>
      <c r="M1192" s="14"/>
      <c r="N1192" s="31"/>
      <c r="O1192" s="12" t="s">
        <v>2553</v>
      </c>
    </row>
    <row r="1193" spans="1:15" ht="12.75" x14ac:dyDescent="0.2">
      <c r="A1193" s="39" t="s">
        <v>1502</v>
      </c>
      <c r="B1193" s="12"/>
      <c r="C1193" s="12" t="s">
        <v>2671</v>
      </c>
      <c r="D1193" s="12" t="s">
        <v>569</v>
      </c>
      <c r="E1193" s="16" t="s">
        <v>4</v>
      </c>
      <c r="F1193" s="12" t="s">
        <v>4</v>
      </c>
      <c r="G1193" s="14">
        <v>41</v>
      </c>
      <c r="H1193" s="14"/>
      <c r="I1193" s="15" t="s">
        <v>6</v>
      </c>
      <c r="J1193" s="12" t="s">
        <v>223</v>
      </c>
      <c r="K1193" s="12" t="s">
        <v>37</v>
      </c>
      <c r="L1193" s="12"/>
      <c r="M1193" s="14"/>
      <c r="N1193" s="31"/>
      <c r="O1193" s="12" t="s">
        <v>2553</v>
      </c>
    </row>
    <row r="1194" spans="1:15" ht="12.75" x14ac:dyDescent="0.2">
      <c r="A1194" s="39" t="s">
        <v>2484</v>
      </c>
      <c r="B1194" s="12"/>
      <c r="C1194" s="12" t="s">
        <v>2672</v>
      </c>
      <c r="D1194" s="12" t="s">
        <v>581</v>
      </c>
      <c r="E1194" s="16" t="s">
        <v>4</v>
      </c>
      <c r="F1194" s="12" t="s">
        <v>4</v>
      </c>
      <c r="G1194" s="57">
        <v>58</v>
      </c>
      <c r="H1194" s="14"/>
      <c r="I1194" s="15" t="s">
        <v>6</v>
      </c>
      <c r="J1194" s="12" t="s">
        <v>223</v>
      </c>
      <c r="K1194" s="12" t="s">
        <v>37</v>
      </c>
      <c r="L1194" s="12"/>
      <c r="M1194" s="14">
        <v>60</v>
      </c>
      <c r="N1194" s="31"/>
      <c r="O1194" s="12" t="s">
        <v>2553</v>
      </c>
    </row>
    <row r="1195" spans="1:15" ht="12.75" x14ac:dyDescent="0.2">
      <c r="A1195" s="39" t="s">
        <v>2675</v>
      </c>
      <c r="B1195" s="12"/>
      <c r="C1195" s="12" t="s">
        <v>2673</v>
      </c>
      <c r="D1195" s="12" t="s">
        <v>582</v>
      </c>
      <c r="E1195" s="16" t="s">
        <v>4</v>
      </c>
      <c r="F1195" s="12" t="s">
        <v>4</v>
      </c>
      <c r="G1195" s="14">
        <v>160</v>
      </c>
      <c r="H1195" s="14"/>
      <c r="I1195" s="15" t="s">
        <v>6</v>
      </c>
      <c r="J1195" s="12" t="s">
        <v>223</v>
      </c>
      <c r="K1195" s="12" t="s">
        <v>37</v>
      </c>
      <c r="L1195" s="12"/>
      <c r="M1195" s="14"/>
      <c r="N1195" s="31"/>
      <c r="O1195" s="12" t="s">
        <v>2553</v>
      </c>
    </row>
    <row r="1196" spans="1:15" ht="12.75" x14ac:dyDescent="0.2">
      <c r="A1196" s="39" t="s">
        <v>2676</v>
      </c>
      <c r="B1196" s="12"/>
      <c r="C1196" s="12" t="s">
        <v>2674</v>
      </c>
      <c r="D1196" s="12" t="s">
        <v>584</v>
      </c>
      <c r="E1196" s="16" t="s">
        <v>4</v>
      </c>
      <c r="F1196" s="12" t="s">
        <v>4</v>
      </c>
      <c r="G1196" s="14">
        <v>201</v>
      </c>
      <c r="H1196" s="14"/>
      <c r="I1196" s="15" t="s">
        <v>6</v>
      </c>
      <c r="J1196" s="12" t="s">
        <v>223</v>
      </c>
      <c r="K1196" s="12" t="s">
        <v>37</v>
      </c>
      <c r="L1196" s="12"/>
      <c r="M1196" s="14"/>
      <c r="N1196" s="31"/>
      <c r="O1196" s="12" t="s">
        <v>2553</v>
      </c>
    </row>
    <row r="1197" spans="1:15" ht="12.75" x14ac:dyDescent="0.2">
      <c r="A1197" s="19"/>
      <c r="B1197" s="20"/>
      <c r="C1197" s="21"/>
      <c r="D1197" s="22"/>
      <c r="E1197" s="22"/>
      <c r="F1197" s="22"/>
      <c r="G1197" s="23"/>
      <c r="H1197" s="23"/>
      <c r="I1197" s="24"/>
      <c r="J1197" s="22"/>
      <c r="K1197" s="22" t="s">
        <v>4</v>
      </c>
      <c r="N1197" s="22"/>
    </row>
    <row r="1198" spans="1:15" ht="12.75" x14ac:dyDescent="0.2">
      <c r="A1198" s="39" t="s">
        <v>2677</v>
      </c>
      <c r="B1198" s="12"/>
      <c r="C1198" s="12" t="s">
        <v>2929</v>
      </c>
      <c r="D1198" s="12" t="s">
        <v>227</v>
      </c>
      <c r="E1198" s="16" t="s">
        <v>4</v>
      </c>
      <c r="F1198" s="12" t="s">
        <v>4</v>
      </c>
      <c r="G1198" s="57">
        <v>48</v>
      </c>
      <c r="H1198" s="14"/>
      <c r="I1198" s="15" t="s">
        <v>6</v>
      </c>
      <c r="J1198" s="12" t="s">
        <v>3353</v>
      </c>
      <c r="K1198" s="12" t="s">
        <v>37</v>
      </c>
      <c r="L1198" s="12"/>
      <c r="M1198" s="14">
        <v>50</v>
      </c>
      <c r="N1198" s="31"/>
      <c r="O1198" s="12" t="s">
        <v>2554</v>
      </c>
    </row>
    <row r="1199" spans="1:15" ht="12.75" x14ac:dyDescent="0.2">
      <c r="A1199" s="39" t="s">
        <v>2678</v>
      </c>
      <c r="B1199" s="12"/>
      <c r="C1199" s="12" t="s">
        <v>2417</v>
      </c>
      <c r="D1199" s="12" t="s">
        <v>3356</v>
      </c>
      <c r="E1199" s="16" t="s">
        <v>4</v>
      </c>
      <c r="F1199" s="12" t="s">
        <v>4</v>
      </c>
      <c r="G1199" s="14">
        <v>162</v>
      </c>
      <c r="H1199" s="14"/>
      <c r="I1199" s="15" t="s">
        <v>6</v>
      </c>
      <c r="J1199" s="12" t="s">
        <v>3353</v>
      </c>
      <c r="K1199" s="12" t="s">
        <v>37</v>
      </c>
      <c r="L1199" s="12"/>
      <c r="M1199" s="14"/>
      <c r="N1199" s="12"/>
      <c r="O1199" s="12" t="s">
        <v>2554</v>
      </c>
    </row>
    <row r="1200" spans="1:15" ht="12.75" x14ac:dyDescent="0.2">
      <c r="A1200" s="39" t="s">
        <v>2679</v>
      </c>
      <c r="B1200" s="12"/>
      <c r="C1200" s="12" t="s">
        <v>2418</v>
      </c>
      <c r="D1200" s="12" t="s">
        <v>573</v>
      </c>
      <c r="E1200" s="16" t="s">
        <v>4</v>
      </c>
      <c r="F1200" s="12" t="s">
        <v>4</v>
      </c>
      <c r="G1200" s="14">
        <v>163</v>
      </c>
      <c r="H1200" s="14"/>
      <c r="I1200" s="15" t="s">
        <v>6</v>
      </c>
      <c r="J1200" s="12" t="s">
        <v>3353</v>
      </c>
      <c r="K1200" s="12" t="s">
        <v>37</v>
      </c>
      <c r="L1200" s="12"/>
      <c r="M1200" s="14"/>
      <c r="N1200" s="12"/>
      <c r="O1200" s="12" t="s">
        <v>2554</v>
      </c>
    </row>
    <row r="1201" spans="1:15" ht="12.75" x14ac:dyDescent="0.2">
      <c r="A1201" s="39" t="s">
        <v>2680</v>
      </c>
      <c r="B1201" s="12"/>
      <c r="C1201" s="12" t="s">
        <v>2419</v>
      </c>
      <c r="D1201" s="12" t="s">
        <v>574</v>
      </c>
      <c r="E1201" s="16" t="s">
        <v>4</v>
      </c>
      <c r="F1201" s="12" t="s">
        <v>4</v>
      </c>
      <c r="G1201" s="14">
        <v>159</v>
      </c>
      <c r="H1201" s="14"/>
      <c r="I1201" s="15"/>
      <c r="J1201" s="12" t="s">
        <v>3353</v>
      </c>
      <c r="K1201" s="12" t="s">
        <v>37</v>
      </c>
      <c r="L1201" s="12"/>
      <c r="M1201" s="14"/>
      <c r="N1201" s="12"/>
      <c r="O1201" s="12" t="s">
        <v>2554</v>
      </c>
    </row>
    <row r="1202" spans="1:15" ht="12.75" x14ac:dyDescent="0.2">
      <c r="A1202" s="39" t="s">
        <v>2681</v>
      </c>
      <c r="B1202" s="12"/>
      <c r="C1202" s="12" t="s">
        <v>2420</v>
      </c>
      <c r="D1202" s="12" t="s">
        <v>575</v>
      </c>
      <c r="E1202" s="16" t="s">
        <v>4</v>
      </c>
      <c r="F1202" s="12" t="s">
        <v>4</v>
      </c>
      <c r="G1202" s="14">
        <v>160</v>
      </c>
      <c r="H1202" s="14"/>
      <c r="I1202" s="15" t="s">
        <v>6</v>
      </c>
      <c r="J1202" s="12" t="s">
        <v>3353</v>
      </c>
      <c r="K1202" s="12" t="s">
        <v>37</v>
      </c>
      <c r="L1202" s="12"/>
      <c r="M1202" s="14"/>
      <c r="N1202" s="12"/>
      <c r="O1202" s="12" t="s">
        <v>2554</v>
      </c>
    </row>
    <row r="1203" spans="1:15" ht="12.75" x14ac:dyDescent="0.2">
      <c r="A1203" s="39" t="s">
        <v>2682</v>
      </c>
      <c r="B1203" s="12"/>
      <c r="C1203" s="12" t="s">
        <v>2421</v>
      </c>
      <c r="D1203" s="12" t="s">
        <v>1722</v>
      </c>
      <c r="E1203" s="16" t="s">
        <v>4</v>
      </c>
      <c r="F1203" s="12" t="s">
        <v>4</v>
      </c>
      <c r="G1203" s="14">
        <v>166</v>
      </c>
      <c r="H1203" s="14"/>
      <c r="I1203" s="15"/>
      <c r="J1203" s="12" t="s">
        <v>3353</v>
      </c>
      <c r="K1203" s="12" t="s">
        <v>37</v>
      </c>
      <c r="L1203" s="12"/>
      <c r="M1203" s="14"/>
      <c r="N1203" s="12"/>
      <c r="O1203" s="12" t="s">
        <v>2554</v>
      </c>
    </row>
    <row r="1204" spans="1:15" ht="12.75" x14ac:dyDescent="0.2">
      <c r="A1204" s="39" t="s">
        <v>2683</v>
      </c>
      <c r="B1204" s="12"/>
      <c r="C1204" s="12" t="s">
        <v>2422</v>
      </c>
      <c r="D1204" s="12" t="s">
        <v>575</v>
      </c>
      <c r="E1204" s="16" t="s">
        <v>4</v>
      </c>
      <c r="F1204" s="12" t="s">
        <v>4</v>
      </c>
      <c r="G1204" s="14">
        <v>164</v>
      </c>
      <c r="H1204" s="14"/>
      <c r="I1204" s="15" t="s">
        <v>6</v>
      </c>
      <c r="J1204" s="12" t="s">
        <v>3353</v>
      </c>
      <c r="K1204" s="12" t="s">
        <v>37</v>
      </c>
      <c r="L1204" s="12"/>
      <c r="M1204" s="14"/>
      <c r="N1204" s="12"/>
      <c r="O1204" s="12" t="s">
        <v>2554</v>
      </c>
    </row>
    <row r="1205" spans="1:15" ht="12.75" x14ac:dyDescent="0.2">
      <c r="A1205" s="39" t="s">
        <v>2684</v>
      </c>
      <c r="B1205" s="12"/>
      <c r="C1205" s="12" t="s">
        <v>2423</v>
      </c>
      <c r="D1205" s="12" t="s">
        <v>576</v>
      </c>
      <c r="E1205" s="16" t="s">
        <v>4</v>
      </c>
      <c r="F1205" s="12" t="s">
        <v>4</v>
      </c>
      <c r="G1205" s="14">
        <v>168</v>
      </c>
      <c r="H1205" s="14"/>
      <c r="I1205" s="15" t="s">
        <v>6</v>
      </c>
      <c r="J1205" s="12" t="s">
        <v>3353</v>
      </c>
      <c r="K1205" s="12" t="s">
        <v>37</v>
      </c>
      <c r="L1205" s="12"/>
      <c r="M1205" s="14"/>
      <c r="N1205" s="12"/>
      <c r="O1205" s="12" t="s">
        <v>2554</v>
      </c>
    </row>
    <row r="1206" spans="1:15" ht="12.75" x14ac:dyDescent="0.2">
      <c r="A1206" s="39" t="s">
        <v>2685</v>
      </c>
      <c r="B1206" s="12"/>
      <c r="C1206" s="12" t="s">
        <v>2424</v>
      </c>
      <c r="D1206" s="12" t="s">
        <v>577</v>
      </c>
      <c r="E1206" s="16" t="s">
        <v>4</v>
      </c>
      <c r="F1206" s="12" t="s">
        <v>4</v>
      </c>
      <c r="G1206" s="14">
        <v>286</v>
      </c>
      <c r="H1206" s="14"/>
      <c r="I1206" s="15" t="s">
        <v>6</v>
      </c>
      <c r="J1206" s="12" t="s">
        <v>3353</v>
      </c>
      <c r="K1206" s="12" t="s">
        <v>37</v>
      </c>
      <c r="L1206" s="12"/>
      <c r="M1206" s="14"/>
      <c r="N1206" s="12"/>
      <c r="O1206" s="12" t="s">
        <v>2554</v>
      </c>
    </row>
    <row r="1207" spans="1:15" ht="12.75" x14ac:dyDescent="0.2">
      <c r="A1207" s="39" t="s">
        <v>2686</v>
      </c>
      <c r="B1207" s="12"/>
      <c r="C1207" s="12" t="s">
        <v>2425</v>
      </c>
      <c r="D1207" s="12" t="s">
        <v>578</v>
      </c>
      <c r="E1207" s="16"/>
      <c r="F1207" s="12"/>
      <c r="G1207" s="14">
        <v>269</v>
      </c>
      <c r="H1207" s="14"/>
      <c r="I1207" s="15" t="s">
        <v>6</v>
      </c>
      <c r="J1207" s="12" t="s">
        <v>3353</v>
      </c>
      <c r="K1207" s="12" t="s">
        <v>37</v>
      </c>
      <c r="L1207" s="12"/>
      <c r="M1207" s="14"/>
      <c r="N1207" s="12"/>
      <c r="O1207" s="12" t="s">
        <v>2554</v>
      </c>
    </row>
    <row r="1208" spans="1:15" ht="12.75" x14ac:dyDescent="0.2">
      <c r="A1208" s="39" t="s">
        <v>2687</v>
      </c>
      <c r="B1208" s="12"/>
      <c r="C1208" s="12" t="s">
        <v>2426</v>
      </c>
      <c r="D1208" s="12" t="s">
        <v>579</v>
      </c>
      <c r="E1208" s="16"/>
      <c r="F1208" s="12"/>
      <c r="G1208" s="14">
        <v>266</v>
      </c>
      <c r="H1208" s="14"/>
      <c r="I1208" s="15"/>
      <c r="J1208" s="12" t="s">
        <v>3353</v>
      </c>
      <c r="K1208" s="12" t="s">
        <v>37</v>
      </c>
      <c r="L1208" s="12"/>
      <c r="M1208" s="14"/>
      <c r="N1208" s="12"/>
      <c r="O1208" s="12" t="s">
        <v>2554</v>
      </c>
    </row>
    <row r="1209" spans="1:15" ht="12.75" x14ac:dyDescent="0.2">
      <c r="A1209" s="39" t="s">
        <v>2688</v>
      </c>
      <c r="B1209" s="12"/>
      <c r="C1209" s="12" t="s">
        <v>2962</v>
      </c>
      <c r="D1209" s="12" t="s">
        <v>2963</v>
      </c>
      <c r="E1209" s="16"/>
      <c r="F1209" s="12"/>
      <c r="G1209" s="14">
        <v>21</v>
      </c>
      <c r="H1209" s="14"/>
      <c r="I1209" s="15" t="s">
        <v>6</v>
      </c>
      <c r="J1209" s="12" t="s">
        <v>3353</v>
      </c>
      <c r="K1209" s="12" t="s">
        <v>37</v>
      </c>
      <c r="L1209" s="12"/>
      <c r="M1209" s="14"/>
      <c r="N1209" s="12"/>
      <c r="O1209" s="12" t="s">
        <v>2554</v>
      </c>
    </row>
    <row r="1210" spans="1:15" ht="12.75" x14ac:dyDescent="0.2">
      <c r="A1210" s="19"/>
      <c r="B1210" s="20"/>
      <c r="C1210" s="21"/>
      <c r="D1210" s="22"/>
      <c r="E1210" s="22"/>
      <c r="F1210" s="22"/>
      <c r="G1210" s="23"/>
      <c r="H1210" s="23"/>
      <c r="I1210" s="24"/>
      <c r="J1210" s="22"/>
      <c r="K1210" s="22" t="s">
        <v>4</v>
      </c>
      <c r="N1210" s="22"/>
    </row>
    <row r="1211" spans="1:15" ht="12.75" x14ac:dyDescent="0.2">
      <c r="A1211" s="10" t="s">
        <v>2689</v>
      </c>
      <c r="B1211" s="11"/>
      <c r="C1211" s="12" t="s">
        <v>2427</v>
      </c>
      <c r="D1211" s="12" t="s">
        <v>568</v>
      </c>
      <c r="E1211" s="30" t="s">
        <v>4</v>
      </c>
      <c r="F1211" s="12" t="s">
        <v>4</v>
      </c>
      <c r="G1211" s="14">
        <v>31</v>
      </c>
      <c r="H1211" s="14"/>
      <c r="I1211" s="15" t="s">
        <v>6</v>
      </c>
      <c r="J1211" s="12" t="s">
        <v>225</v>
      </c>
      <c r="K1211" s="12" t="s">
        <v>37</v>
      </c>
      <c r="L1211" s="11"/>
      <c r="M1211" s="14"/>
      <c r="N1211" s="31"/>
      <c r="O1211" s="12" t="s">
        <v>2555</v>
      </c>
    </row>
    <row r="1212" spans="1:15" ht="12.75" x14ac:dyDescent="0.2">
      <c r="A1212" s="10" t="s">
        <v>2690</v>
      </c>
      <c r="B1212" s="11"/>
      <c r="C1212" s="12" t="s">
        <v>2428</v>
      </c>
      <c r="D1212" s="12" t="s">
        <v>2930</v>
      </c>
      <c r="E1212" s="30" t="s">
        <v>4</v>
      </c>
      <c r="F1212" s="12" t="s">
        <v>4</v>
      </c>
      <c r="G1212" s="14">
        <v>22</v>
      </c>
      <c r="H1212" s="14"/>
      <c r="I1212" s="15" t="s">
        <v>6</v>
      </c>
      <c r="J1212" s="12" t="s">
        <v>225</v>
      </c>
      <c r="K1212" s="12" t="s">
        <v>37</v>
      </c>
      <c r="L1212" s="11"/>
      <c r="M1212" s="14"/>
      <c r="N1212" s="31"/>
      <c r="O1212" s="12" t="s">
        <v>2555</v>
      </c>
    </row>
    <row r="1213" spans="1:15" ht="12.75" x14ac:dyDescent="0.2">
      <c r="A1213" s="10" t="s">
        <v>2691</v>
      </c>
      <c r="B1213" s="11"/>
      <c r="C1213" s="12" t="s">
        <v>2429</v>
      </c>
      <c r="D1213" s="12" t="s">
        <v>570</v>
      </c>
      <c r="E1213" s="30" t="s">
        <v>4</v>
      </c>
      <c r="F1213" s="12" t="s">
        <v>4</v>
      </c>
      <c r="G1213" s="14">
        <v>72</v>
      </c>
      <c r="H1213" s="14"/>
      <c r="I1213" s="15" t="s">
        <v>6</v>
      </c>
      <c r="J1213" s="12" t="s">
        <v>225</v>
      </c>
      <c r="K1213" s="12" t="s">
        <v>37</v>
      </c>
      <c r="L1213" s="11"/>
      <c r="M1213" s="14"/>
      <c r="N1213" s="31"/>
      <c r="O1213" s="12" t="s">
        <v>2555</v>
      </c>
    </row>
    <row r="1214" spans="1:15" ht="12.75" x14ac:dyDescent="0.2">
      <c r="A1214" s="10" t="s">
        <v>2692</v>
      </c>
      <c r="B1214" s="11"/>
      <c r="C1214" s="12" t="s">
        <v>2460</v>
      </c>
      <c r="D1214" s="12" t="s">
        <v>276</v>
      </c>
      <c r="E1214" s="36" t="s">
        <v>39</v>
      </c>
      <c r="F1214" s="12"/>
      <c r="G1214" s="57">
        <v>60</v>
      </c>
      <c r="H1214" s="14">
        <f>SUMPRODUCT(B1215:B1217,G1215:G1217)</f>
        <v>60</v>
      </c>
      <c r="I1214" s="15"/>
      <c r="J1214" s="12" t="s">
        <v>225</v>
      </c>
      <c r="K1214" s="12" t="s">
        <v>37</v>
      </c>
      <c r="L1214" s="11"/>
      <c r="M1214" s="14">
        <v>83</v>
      </c>
      <c r="N1214" s="31" t="s">
        <v>3297</v>
      </c>
      <c r="O1214" s="12" t="s">
        <v>2555</v>
      </c>
    </row>
    <row r="1215" spans="1:15" ht="12.75" x14ac:dyDescent="0.2">
      <c r="A1215" s="10" t="s">
        <v>2693</v>
      </c>
      <c r="B1215" s="11">
        <v>1</v>
      </c>
      <c r="C1215" s="12" t="s">
        <v>1679</v>
      </c>
      <c r="D1215" s="12" t="s">
        <v>277</v>
      </c>
      <c r="E1215" s="30"/>
      <c r="F1215" s="31" t="str">
        <f>+C$1214</f>
        <v>55840K000</v>
      </c>
      <c r="G1215" s="14">
        <v>18</v>
      </c>
      <c r="H1215" s="14"/>
      <c r="I1215" s="15" t="s">
        <v>6</v>
      </c>
      <c r="J1215" s="12" t="s">
        <v>225</v>
      </c>
      <c r="K1215" s="12" t="s">
        <v>37</v>
      </c>
      <c r="L1215" s="11"/>
      <c r="M1215" s="14"/>
      <c r="N1215" s="31"/>
      <c r="O1215" s="12" t="s">
        <v>2555</v>
      </c>
    </row>
    <row r="1216" spans="1:15" ht="12.75" x14ac:dyDescent="0.2">
      <c r="A1216" s="10" t="s">
        <v>2694</v>
      </c>
      <c r="B1216" s="11">
        <v>2</v>
      </c>
      <c r="C1216" s="12" t="s">
        <v>1680</v>
      </c>
      <c r="D1216" s="12" t="s">
        <v>278</v>
      </c>
      <c r="E1216" s="30"/>
      <c r="F1216" s="12" t="str">
        <f>+C$1214</f>
        <v>55840K000</v>
      </c>
      <c r="G1216" s="14">
        <v>11</v>
      </c>
      <c r="H1216" s="14"/>
      <c r="I1216" s="15" t="s">
        <v>6</v>
      </c>
      <c r="J1216" s="12" t="s">
        <v>225</v>
      </c>
      <c r="K1216" s="12" t="s">
        <v>37</v>
      </c>
      <c r="L1216" s="11"/>
      <c r="M1216" s="14"/>
      <c r="N1216" s="31"/>
      <c r="O1216" s="12" t="s">
        <v>2555</v>
      </c>
    </row>
    <row r="1217" spans="1:15" ht="12.75" x14ac:dyDescent="0.2">
      <c r="A1217" s="10" t="s">
        <v>2695</v>
      </c>
      <c r="B1217" s="11">
        <v>1</v>
      </c>
      <c r="C1217" s="12" t="s">
        <v>1681</v>
      </c>
      <c r="D1217" s="12" t="s">
        <v>279</v>
      </c>
      <c r="E1217" s="30"/>
      <c r="F1217" s="12" t="str">
        <f>+C$1214</f>
        <v>55840K000</v>
      </c>
      <c r="G1217" s="14">
        <v>20</v>
      </c>
      <c r="H1217" s="14"/>
      <c r="I1217" s="15" t="s">
        <v>6</v>
      </c>
      <c r="J1217" s="12" t="s">
        <v>225</v>
      </c>
      <c r="K1217" s="12" t="s">
        <v>37</v>
      </c>
      <c r="L1217" s="11"/>
      <c r="M1217" s="14"/>
      <c r="N1217" s="31"/>
      <c r="O1217" s="12" t="s">
        <v>2555</v>
      </c>
    </row>
    <row r="1218" spans="1:15" ht="12.75" x14ac:dyDescent="0.2">
      <c r="A1218" s="10" t="s">
        <v>2696</v>
      </c>
      <c r="B1218" s="11"/>
      <c r="C1218" s="12" t="s">
        <v>1682</v>
      </c>
      <c r="D1218" s="12" t="s">
        <v>228</v>
      </c>
      <c r="E1218" s="36" t="s">
        <v>39</v>
      </c>
      <c r="F1218" s="12" t="s">
        <v>4</v>
      </c>
      <c r="G1218" s="14">
        <v>171</v>
      </c>
      <c r="H1218" s="14">
        <f>SUMPRODUCT(B1219:B1220,G1219:G1220)</f>
        <v>171</v>
      </c>
      <c r="I1218" s="15" t="s">
        <v>4</v>
      </c>
      <c r="J1218" s="12" t="s">
        <v>225</v>
      </c>
      <c r="K1218" s="12" t="s">
        <v>37</v>
      </c>
      <c r="L1218" s="11"/>
      <c r="M1218" s="14"/>
      <c r="N1218" s="31"/>
      <c r="O1218" s="12" t="s">
        <v>2555</v>
      </c>
    </row>
    <row r="1219" spans="1:15" ht="12.75" x14ac:dyDescent="0.2">
      <c r="A1219" s="10" t="s">
        <v>2697</v>
      </c>
      <c r="B1219" s="11">
        <v>1</v>
      </c>
      <c r="C1219" s="12" t="s">
        <v>2430</v>
      </c>
      <c r="D1219" s="12" t="s">
        <v>566</v>
      </c>
      <c r="E1219" s="30" t="s">
        <v>4</v>
      </c>
      <c r="F1219" s="12" t="str">
        <f>+C$1218</f>
        <v>55820K000</v>
      </c>
      <c r="G1219" s="14">
        <v>19</v>
      </c>
      <c r="H1219" s="14"/>
      <c r="I1219" s="15" t="s">
        <v>6</v>
      </c>
      <c r="J1219" s="12" t="s">
        <v>225</v>
      </c>
      <c r="K1219" s="12" t="s">
        <v>37</v>
      </c>
      <c r="L1219" s="11"/>
      <c r="M1219" s="14"/>
      <c r="N1219" s="31"/>
      <c r="O1219" s="12" t="s">
        <v>2555</v>
      </c>
    </row>
    <row r="1220" spans="1:15" ht="12.75" x14ac:dyDescent="0.2">
      <c r="A1220" s="10" t="s">
        <v>2698</v>
      </c>
      <c r="B1220" s="11">
        <v>4</v>
      </c>
      <c r="C1220" s="12" t="s">
        <v>2431</v>
      </c>
      <c r="D1220" s="12" t="s">
        <v>567</v>
      </c>
      <c r="E1220" s="30" t="s">
        <v>4</v>
      </c>
      <c r="F1220" s="12" t="str">
        <f>+C$1218</f>
        <v>55820K000</v>
      </c>
      <c r="G1220" s="14">
        <v>38</v>
      </c>
      <c r="H1220" s="14"/>
      <c r="I1220" s="15" t="s">
        <v>6</v>
      </c>
      <c r="J1220" s="12" t="s">
        <v>225</v>
      </c>
      <c r="K1220" s="12" t="s">
        <v>37</v>
      </c>
      <c r="L1220" s="11"/>
      <c r="M1220" s="14"/>
      <c r="N1220" s="31"/>
      <c r="O1220" s="12" t="s">
        <v>2555</v>
      </c>
    </row>
    <row r="1221" spans="1:15" ht="12.75" x14ac:dyDescent="0.2">
      <c r="A1221" s="10" t="s">
        <v>2699</v>
      </c>
      <c r="B1221" s="11"/>
      <c r="C1221" s="12" t="s">
        <v>2432</v>
      </c>
      <c r="D1221" s="12" t="s">
        <v>583</v>
      </c>
      <c r="E1221" s="30" t="s">
        <v>4</v>
      </c>
      <c r="F1221" s="12" t="s">
        <v>4</v>
      </c>
      <c r="G1221" s="14">
        <v>149</v>
      </c>
      <c r="H1221" s="14"/>
      <c r="I1221" s="15" t="s">
        <v>6</v>
      </c>
      <c r="J1221" s="12" t="s">
        <v>225</v>
      </c>
      <c r="K1221" s="12" t="s">
        <v>37</v>
      </c>
      <c r="L1221" s="11"/>
      <c r="M1221" s="14"/>
      <c r="N1221" s="31"/>
      <c r="O1221" s="12" t="s">
        <v>2555</v>
      </c>
    </row>
    <row r="1222" spans="1:15" ht="12.75" x14ac:dyDescent="0.2">
      <c r="A1222" s="10" t="s">
        <v>2700</v>
      </c>
      <c r="B1222" s="11"/>
      <c r="C1222" s="12" t="s">
        <v>2433</v>
      </c>
      <c r="D1222" s="12" t="s">
        <v>229</v>
      </c>
      <c r="E1222" s="30" t="s">
        <v>4</v>
      </c>
      <c r="F1222" s="12" t="s">
        <v>4</v>
      </c>
      <c r="G1222" s="57">
        <v>160</v>
      </c>
      <c r="H1222" s="14"/>
      <c r="I1222" s="15" t="s">
        <v>6</v>
      </c>
      <c r="J1222" s="12" t="s">
        <v>225</v>
      </c>
      <c r="K1222" s="12" t="s">
        <v>37</v>
      </c>
      <c r="L1222" s="11"/>
      <c r="M1222" s="14">
        <v>169</v>
      </c>
      <c r="N1222" s="31" t="s">
        <v>3296</v>
      </c>
      <c r="O1222" s="12" t="s">
        <v>2553</v>
      </c>
    </row>
    <row r="1223" spans="1:15" ht="12.75" x14ac:dyDescent="0.2">
      <c r="A1223" s="19"/>
      <c r="B1223" s="20"/>
      <c r="C1223" s="21"/>
      <c r="D1223" s="22"/>
      <c r="E1223" s="22"/>
      <c r="F1223" s="22"/>
      <c r="G1223" s="23"/>
      <c r="H1223" s="23"/>
      <c r="I1223" s="24"/>
      <c r="J1223" s="22"/>
      <c r="K1223" s="22" t="s">
        <v>4</v>
      </c>
      <c r="N1223" s="22"/>
    </row>
    <row r="1224" spans="1:15" ht="12.75" x14ac:dyDescent="0.2">
      <c r="A1224" s="10" t="s">
        <v>2701</v>
      </c>
      <c r="B1224" s="11"/>
      <c r="C1224" s="12" t="s">
        <v>1687</v>
      </c>
      <c r="D1224" s="12" t="s">
        <v>625</v>
      </c>
      <c r="E1224" s="30" t="s">
        <v>4</v>
      </c>
      <c r="F1224" s="12" t="s">
        <v>4</v>
      </c>
      <c r="G1224" s="14">
        <v>354</v>
      </c>
      <c r="H1224" s="14"/>
      <c r="I1224" s="15" t="s">
        <v>6</v>
      </c>
      <c r="J1224" s="12" t="s">
        <v>234</v>
      </c>
      <c r="K1224" s="12" t="s">
        <v>9</v>
      </c>
      <c r="L1224" s="11"/>
      <c r="M1224" s="14"/>
      <c r="N1224" s="52" t="s">
        <v>1658</v>
      </c>
      <c r="O1224" s="12" t="s">
        <v>2486</v>
      </c>
    </row>
    <row r="1225" spans="1:15" ht="12.75" x14ac:dyDescent="0.2">
      <c r="A1225" s="10" t="s">
        <v>2702</v>
      </c>
      <c r="B1225" s="11"/>
      <c r="C1225" s="12" t="s">
        <v>2731</v>
      </c>
      <c r="D1225" s="12" t="s">
        <v>626</v>
      </c>
      <c r="E1225" s="30" t="s">
        <v>4</v>
      </c>
      <c r="F1225" s="12" t="s">
        <v>4</v>
      </c>
      <c r="G1225" s="14">
        <v>255</v>
      </c>
      <c r="H1225" s="14"/>
      <c r="I1225" s="15" t="s">
        <v>6</v>
      </c>
      <c r="J1225" s="12" t="s">
        <v>235</v>
      </c>
      <c r="K1225" s="12" t="s">
        <v>9</v>
      </c>
      <c r="L1225" s="11"/>
      <c r="M1225" s="14"/>
      <c r="N1225" s="31"/>
      <c r="O1225" s="12" t="s">
        <v>2486</v>
      </c>
    </row>
    <row r="1226" spans="1:15" ht="12.75" x14ac:dyDescent="0.2">
      <c r="A1226" s="10" t="s">
        <v>2703</v>
      </c>
      <c r="B1226" s="11"/>
      <c r="C1226" s="12" t="s">
        <v>1688</v>
      </c>
      <c r="D1226" s="12" t="s">
        <v>610</v>
      </c>
      <c r="E1226" s="30" t="s">
        <v>4</v>
      </c>
      <c r="F1226" s="12" t="s">
        <v>4</v>
      </c>
      <c r="G1226" s="57">
        <v>250</v>
      </c>
      <c r="H1226" s="14"/>
      <c r="I1226" s="15" t="s">
        <v>6</v>
      </c>
      <c r="J1226" s="12" t="s">
        <v>230</v>
      </c>
      <c r="K1226" s="12" t="s">
        <v>9</v>
      </c>
      <c r="L1226" s="11"/>
      <c r="M1226" s="14">
        <v>251</v>
      </c>
      <c r="N1226" s="31"/>
      <c r="O1226" s="12" t="s">
        <v>2486</v>
      </c>
    </row>
    <row r="1227" spans="1:15" ht="12.75" x14ac:dyDescent="0.2">
      <c r="A1227" s="10" t="s">
        <v>2704</v>
      </c>
      <c r="B1227" s="11">
        <v>1</v>
      </c>
      <c r="C1227" s="12" t="s">
        <v>3018</v>
      </c>
      <c r="D1227" s="12" t="s">
        <v>449</v>
      </c>
      <c r="E1227" s="30" t="s">
        <v>4</v>
      </c>
      <c r="F1227" s="12" t="str">
        <f>+$C$1226</f>
        <v>63302K000</v>
      </c>
      <c r="G1227" s="14">
        <v>38</v>
      </c>
      <c r="H1227" s="14"/>
      <c r="I1227" s="15" t="s">
        <v>6</v>
      </c>
      <c r="J1227" s="12" t="s">
        <v>230</v>
      </c>
      <c r="K1227" s="12" t="s">
        <v>12</v>
      </c>
      <c r="L1227" s="11"/>
      <c r="M1227" s="14"/>
      <c r="N1227" s="31" t="s">
        <v>3019</v>
      </c>
      <c r="O1227" s="12" t="s">
        <v>2486</v>
      </c>
    </row>
    <row r="1228" spans="1:15" ht="12.75" x14ac:dyDescent="0.2">
      <c r="A1228" s="10" t="s">
        <v>2705</v>
      </c>
      <c r="B1228" s="11"/>
      <c r="C1228" s="12" t="s">
        <v>946</v>
      </c>
      <c r="D1228" s="12" t="s">
        <v>621</v>
      </c>
      <c r="E1228" s="30" t="s">
        <v>4</v>
      </c>
      <c r="F1228" s="12"/>
      <c r="G1228" s="57">
        <v>67</v>
      </c>
      <c r="H1228" s="14"/>
      <c r="I1228" s="15" t="s">
        <v>6</v>
      </c>
      <c r="J1228" s="12" t="s">
        <v>232</v>
      </c>
      <c r="K1228" s="12" t="s">
        <v>9</v>
      </c>
      <c r="L1228" s="11"/>
      <c r="M1228" s="14">
        <v>70</v>
      </c>
      <c r="N1228" s="31"/>
      <c r="O1228" s="12" t="s">
        <v>2486</v>
      </c>
    </row>
    <row r="1229" spans="1:15" ht="12.75" x14ac:dyDescent="0.2">
      <c r="A1229" s="10" t="s">
        <v>1643</v>
      </c>
      <c r="B1229" s="11"/>
      <c r="C1229" s="12" t="s">
        <v>2136</v>
      </c>
      <c r="D1229" s="12" t="s">
        <v>824</v>
      </c>
      <c r="E1229" s="30" t="s">
        <v>4</v>
      </c>
      <c r="F1229" s="12" t="s">
        <v>4</v>
      </c>
      <c r="G1229" s="57">
        <v>257</v>
      </c>
      <c r="H1229" s="14"/>
      <c r="I1229" s="15"/>
      <c r="J1229" s="12" t="s">
        <v>280</v>
      </c>
      <c r="K1229" s="12" t="s">
        <v>9</v>
      </c>
      <c r="L1229" s="11"/>
      <c r="M1229" s="14">
        <v>203</v>
      </c>
      <c r="N1229" s="31" t="s">
        <v>246</v>
      </c>
      <c r="O1229" s="12" t="s">
        <v>2486</v>
      </c>
    </row>
    <row r="1230" spans="1:15" ht="12.75" x14ac:dyDescent="0.2">
      <c r="A1230" s="10" t="s">
        <v>1644</v>
      </c>
      <c r="B1230" s="11"/>
      <c r="C1230" s="12" t="s">
        <v>2137</v>
      </c>
      <c r="D1230" s="12" t="s">
        <v>825</v>
      </c>
      <c r="E1230" s="30" t="s">
        <v>4</v>
      </c>
      <c r="F1230" s="12" t="str">
        <f>+C$1229</f>
        <v>63862K000</v>
      </c>
      <c r="G1230" s="14">
        <v>162</v>
      </c>
      <c r="H1230" s="14"/>
      <c r="I1230" s="15"/>
      <c r="J1230" s="12" t="s">
        <v>280</v>
      </c>
      <c r="K1230" s="12" t="s">
        <v>9</v>
      </c>
      <c r="L1230" s="11"/>
      <c r="M1230" s="14"/>
      <c r="N1230" s="31" t="s">
        <v>246</v>
      </c>
      <c r="O1230" s="12" t="s">
        <v>2486</v>
      </c>
    </row>
    <row r="1231" spans="1:15" ht="12.75" x14ac:dyDescent="0.2">
      <c r="A1231" s="10" t="s">
        <v>1645</v>
      </c>
      <c r="B1231" s="11"/>
      <c r="C1231" s="12" t="s">
        <v>2138</v>
      </c>
      <c r="D1231" s="12" t="s">
        <v>826</v>
      </c>
      <c r="E1231" s="30" t="s">
        <v>4</v>
      </c>
      <c r="F1231" s="12" t="str">
        <f>+C$1229</f>
        <v>63862K000</v>
      </c>
      <c r="G1231" s="14">
        <v>153</v>
      </c>
      <c r="H1231" s="14"/>
      <c r="I1231" s="15"/>
      <c r="J1231" s="12" t="s">
        <v>280</v>
      </c>
      <c r="K1231" s="12" t="s">
        <v>9</v>
      </c>
      <c r="L1231" s="11"/>
      <c r="M1231" s="14"/>
      <c r="N1231" s="31" t="s">
        <v>246</v>
      </c>
      <c r="O1231" s="12" t="s">
        <v>2486</v>
      </c>
    </row>
    <row r="1232" spans="1:15" ht="12.75" x14ac:dyDescent="0.2">
      <c r="A1232" s="10" t="s">
        <v>2049</v>
      </c>
      <c r="B1232" s="11"/>
      <c r="C1232" s="12" t="s">
        <v>2485</v>
      </c>
      <c r="D1232" s="12" t="s">
        <v>632</v>
      </c>
      <c r="E1232" s="16" t="s">
        <v>4</v>
      </c>
      <c r="F1232" s="12" t="s">
        <v>4</v>
      </c>
      <c r="G1232" s="14">
        <v>9</v>
      </c>
      <c r="H1232" s="14"/>
      <c r="I1232" s="15" t="s">
        <v>6</v>
      </c>
      <c r="J1232" s="12" t="s">
        <v>634</v>
      </c>
      <c r="K1232" s="12" t="s">
        <v>9</v>
      </c>
      <c r="L1232" s="11"/>
      <c r="M1232" s="14"/>
      <c r="N1232" s="31"/>
      <c r="O1232" s="12" t="s">
        <v>2486</v>
      </c>
    </row>
    <row r="1233" spans="1:15" s="53" customFormat="1" ht="12.75" x14ac:dyDescent="0.2">
      <c r="A1233" s="10" t="s">
        <v>2050</v>
      </c>
      <c r="B1233" s="10"/>
      <c r="C1233" s="67" t="s">
        <v>3121</v>
      </c>
      <c r="D1233" s="67" t="s">
        <v>3148</v>
      </c>
      <c r="E1233" s="48" t="s">
        <v>4</v>
      </c>
      <c r="F1233" s="39" t="s">
        <v>4</v>
      </c>
      <c r="G1233" s="38">
        <v>262</v>
      </c>
      <c r="H1233" s="38"/>
      <c r="I1233" s="83" t="s">
        <v>6</v>
      </c>
      <c r="J1233" s="39" t="s">
        <v>3291</v>
      </c>
      <c r="K1233" s="39" t="s">
        <v>9</v>
      </c>
      <c r="L1233" s="10"/>
      <c r="M1233" s="38"/>
      <c r="N1233" s="78" t="s">
        <v>3013</v>
      </c>
      <c r="O1233" s="39"/>
    </row>
    <row r="1234" spans="1:15" ht="12.75" x14ac:dyDescent="0.2">
      <c r="A1234" s="10" t="s">
        <v>2051</v>
      </c>
      <c r="B1234" s="11">
        <v>1</v>
      </c>
      <c r="C1234" s="12" t="s">
        <v>3018</v>
      </c>
      <c r="D1234" s="12" t="s">
        <v>449</v>
      </c>
      <c r="E1234" s="30" t="s">
        <v>4</v>
      </c>
      <c r="F1234" s="12" t="str">
        <f>+$C$1233</f>
        <v>63312K000</v>
      </c>
      <c r="G1234" s="14">
        <v>38</v>
      </c>
      <c r="H1234" s="14"/>
      <c r="I1234" s="15" t="s">
        <v>6</v>
      </c>
      <c r="J1234" s="12" t="s">
        <v>230</v>
      </c>
      <c r="K1234" s="12" t="s">
        <v>12</v>
      </c>
      <c r="L1234" s="11"/>
      <c r="M1234" s="14"/>
      <c r="N1234" s="31" t="s">
        <v>3019</v>
      </c>
      <c r="O1234" s="12" t="s">
        <v>2486</v>
      </c>
    </row>
    <row r="1235" spans="1:15" ht="12.75" x14ac:dyDescent="0.2">
      <c r="A1235" s="10" t="s">
        <v>3157</v>
      </c>
      <c r="B1235" s="11"/>
      <c r="C1235" s="49" t="s">
        <v>3122</v>
      </c>
      <c r="D1235" s="49" t="s">
        <v>3290</v>
      </c>
      <c r="E1235" s="32" t="s">
        <v>5</v>
      </c>
      <c r="F1235" s="12"/>
      <c r="G1235" s="14">
        <v>680</v>
      </c>
      <c r="H1235" s="14">
        <f>SUMPRODUCT(B1236:B1238,G1236:G1238)+SUMPRODUCT(B1241,G1241)</f>
        <v>680</v>
      </c>
      <c r="I1235" s="15"/>
      <c r="J1235" s="39" t="s">
        <v>3291</v>
      </c>
      <c r="K1235" s="12" t="s">
        <v>9</v>
      </c>
      <c r="L1235" s="11"/>
      <c r="M1235" s="14"/>
      <c r="N1235" s="78" t="s">
        <v>3013</v>
      </c>
      <c r="O1235" s="12"/>
    </row>
    <row r="1236" spans="1:15" ht="12.75" x14ac:dyDescent="0.2">
      <c r="A1236" s="10" t="s">
        <v>3254</v>
      </c>
      <c r="B1236" s="49">
        <v>1</v>
      </c>
      <c r="C1236" s="49" t="s">
        <v>3270</v>
      </c>
      <c r="D1236" s="49" t="s">
        <v>3364</v>
      </c>
      <c r="E1236" s="16"/>
      <c r="F1236" s="12" t="str">
        <f>+C$1235</f>
        <v>63365K000</v>
      </c>
      <c r="G1236" s="14">
        <v>73</v>
      </c>
      <c r="H1236" s="14"/>
      <c r="I1236" s="15" t="s">
        <v>6</v>
      </c>
      <c r="J1236" s="39" t="s">
        <v>3291</v>
      </c>
      <c r="K1236" s="12" t="s">
        <v>9</v>
      </c>
      <c r="L1236" s="11"/>
      <c r="M1236" s="14"/>
      <c r="N1236" s="78" t="s">
        <v>3013</v>
      </c>
      <c r="O1236" s="12"/>
    </row>
    <row r="1237" spans="1:15" ht="12.75" x14ac:dyDescent="0.2">
      <c r="A1237" s="10" t="s">
        <v>3255</v>
      </c>
      <c r="B1237" s="49">
        <v>1</v>
      </c>
      <c r="C1237" s="49" t="s">
        <v>3272</v>
      </c>
      <c r="D1237" s="49" t="s">
        <v>3271</v>
      </c>
      <c r="E1237" s="16"/>
      <c r="F1237" s="12" t="str">
        <f>+C$1235</f>
        <v>63365K000</v>
      </c>
      <c r="G1237" s="14">
        <v>238</v>
      </c>
      <c r="H1237" s="14"/>
      <c r="I1237" s="15" t="s">
        <v>6</v>
      </c>
      <c r="J1237" s="39" t="s">
        <v>3291</v>
      </c>
      <c r="K1237" s="12" t="s">
        <v>11</v>
      </c>
      <c r="L1237" s="11"/>
      <c r="M1237" s="14"/>
      <c r="N1237" s="78" t="s">
        <v>3013</v>
      </c>
      <c r="O1237" s="12"/>
    </row>
    <row r="1238" spans="1:15" ht="12.75" x14ac:dyDescent="0.2">
      <c r="A1238" s="10" t="s">
        <v>3256</v>
      </c>
      <c r="B1238" s="49">
        <v>1</v>
      </c>
      <c r="C1238" s="49" t="s">
        <v>2899</v>
      </c>
      <c r="D1238" s="49" t="s">
        <v>803</v>
      </c>
      <c r="E1238" s="36" t="s">
        <v>39</v>
      </c>
      <c r="F1238" s="12" t="str">
        <f>+C$1235</f>
        <v>63365K000</v>
      </c>
      <c r="G1238" s="14">
        <v>154</v>
      </c>
      <c r="H1238" s="14">
        <f>SUMPRODUCT(B1239:B1240,G1239:G1240)</f>
        <v>154</v>
      </c>
      <c r="I1238" s="15"/>
      <c r="J1238" s="39" t="s">
        <v>3291</v>
      </c>
      <c r="K1238" s="12" t="s">
        <v>30</v>
      </c>
      <c r="L1238" s="11"/>
      <c r="M1238" s="14"/>
      <c r="N1238" s="78" t="s">
        <v>3013</v>
      </c>
      <c r="O1238" s="12"/>
    </row>
    <row r="1239" spans="1:15" ht="12.75" x14ac:dyDescent="0.2">
      <c r="A1239" s="10" t="s">
        <v>3257</v>
      </c>
      <c r="B1239" s="49">
        <v>1</v>
      </c>
      <c r="C1239" s="49" t="s">
        <v>2945</v>
      </c>
      <c r="D1239" s="49" t="s">
        <v>550</v>
      </c>
      <c r="E1239" s="16"/>
      <c r="F1239" s="12" t="str">
        <f>+C$1238</f>
        <v>43430K000</v>
      </c>
      <c r="G1239" s="14">
        <v>147</v>
      </c>
      <c r="H1239" s="14"/>
      <c r="I1239" s="15" t="s">
        <v>6</v>
      </c>
      <c r="J1239" s="39" t="s">
        <v>3291</v>
      </c>
      <c r="K1239" s="12" t="s">
        <v>30</v>
      </c>
      <c r="L1239" s="11"/>
      <c r="M1239" s="14"/>
      <c r="N1239" s="78" t="s">
        <v>3013</v>
      </c>
      <c r="O1239" s="12"/>
    </row>
    <row r="1240" spans="1:15" ht="12.75" x14ac:dyDescent="0.2">
      <c r="A1240" s="10" t="s">
        <v>3258</v>
      </c>
      <c r="B1240" s="49">
        <v>1</v>
      </c>
      <c r="C1240" s="49" t="s">
        <v>2900</v>
      </c>
      <c r="D1240" s="49" t="s">
        <v>551</v>
      </c>
      <c r="E1240" s="16"/>
      <c r="F1240" s="12" t="str">
        <f>+C$1238</f>
        <v>43430K000</v>
      </c>
      <c r="G1240" s="14">
        <v>7</v>
      </c>
      <c r="H1240" s="14"/>
      <c r="I1240" s="15" t="s">
        <v>6</v>
      </c>
      <c r="J1240" s="39" t="s">
        <v>3291</v>
      </c>
      <c r="K1240" s="12" t="s">
        <v>30</v>
      </c>
      <c r="L1240" s="11"/>
      <c r="M1240" s="14"/>
      <c r="N1240" s="78" t="s">
        <v>3013</v>
      </c>
      <c r="O1240" s="12"/>
    </row>
    <row r="1241" spans="1:15" ht="12.75" x14ac:dyDescent="0.2">
      <c r="A1241" s="10" t="s">
        <v>3259</v>
      </c>
      <c r="B1241" s="49">
        <v>1</v>
      </c>
      <c r="C1241" s="49" t="s">
        <v>3273</v>
      </c>
      <c r="D1241" s="49" t="s">
        <v>3354</v>
      </c>
      <c r="E1241" s="16"/>
      <c r="F1241" s="12"/>
      <c r="G1241" s="14">
        <v>215</v>
      </c>
      <c r="H1241" s="14"/>
      <c r="I1241" s="15"/>
      <c r="J1241" s="39" t="s">
        <v>3291</v>
      </c>
      <c r="K1241" s="12" t="s">
        <v>37</v>
      </c>
      <c r="L1241" s="11"/>
      <c r="M1241" s="14"/>
      <c r="N1241" s="78" t="s">
        <v>3013</v>
      </c>
      <c r="O1241" s="12"/>
    </row>
    <row r="1242" spans="1:15" ht="12.75" x14ac:dyDescent="0.2">
      <c r="A1242" s="10" t="s">
        <v>3284</v>
      </c>
      <c r="B1242" s="11"/>
      <c r="C1242" s="49" t="s">
        <v>3123</v>
      </c>
      <c r="D1242" s="49" t="s">
        <v>3388</v>
      </c>
      <c r="E1242" s="32" t="s">
        <v>5</v>
      </c>
      <c r="F1242" s="12"/>
      <c r="G1242" s="14">
        <v>677</v>
      </c>
      <c r="H1242" s="14">
        <f>SUMPRODUCT(B1243:B1245,G1243:G1245)+SUMPRODUCT(B1248,G1248)</f>
        <v>677</v>
      </c>
      <c r="I1242" s="15"/>
      <c r="J1242" s="39" t="s">
        <v>3291</v>
      </c>
      <c r="K1242" s="12" t="s">
        <v>9</v>
      </c>
      <c r="L1242" s="11"/>
      <c r="M1242" s="14"/>
      <c r="N1242" s="78" t="s">
        <v>3013</v>
      </c>
      <c r="O1242" s="12"/>
    </row>
    <row r="1243" spans="1:15" ht="12.75" x14ac:dyDescent="0.2">
      <c r="A1243" s="10" t="s">
        <v>3285</v>
      </c>
      <c r="B1243" s="49">
        <v>1</v>
      </c>
      <c r="C1243" s="49" t="s">
        <v>3270</v>
      </c>
      <c r="D1243" s="49" t="s">
        <v>3364</v>
      </c>
      <c r="E1243" s="16"/>
      <c r="F1243" s="12" t="str">
        <f>+C$1242</f>
        <v>63365K100</v>
      </c>
      <c r="G1243" s="14">
        <v>73</v>
      </c>
      <c r="H1243" s="14"/>
      <c r="I1243" s="15" t="s">
        <v>6</v>
      </c>
      <c r="J1243" s="39" t="s">
        <v>3291</v>
      </c>
      <c r="K1243" s="12" t="s">
        <v>9</v>
      </c>
      <c r="L1243" s="11"/>
      <c r="M1243" s="14"/>
      <c r="N1243" s="78" t="s">
        <v>3013</v>
      </c>
      <c r="O1243" s="12"/>
    </row>
    <row r="1244" spans="1:15" ht="12.75" x14ac:dyDescent="0.2">
      <c r="A1244" s="10" t="s">
        <v>3286</v>
      </c>
      <c r="B1244" s="49">
        <v>1</v>
      </c>
      <c r="C1244" s="49" t="s">
        <v>3272</v>
      </c>
      <c r="D1244" s="49" t="s">
        <v>3271</v>
      </c>
      <c r="E1244" s="16"/>
      <c r="F1244" s="12" t="str">
        <f>+C$1242</f>
        <v>63365K100</v>
      </c>
      <c r="G1244" s="14">
        <v>238</v>
      </c>
      <c r="H1244" s="14"/>
      <c r="I1244" s="15" t="s">
        <v>6</v>
      </c>
      <c r="J1244" s="39" t="s">
        <v>3291</v>
      </c>
      <c r="K1244" s="12" t="s">
        <v>11</v>
      </c>
      <c r="L1244" s="11"/>
      <c r="M1244" s="14"/>
      <c r="N1244" s="78" t="s">
        <v>3013</v>
      </c>
      <c r="O1244" s="12"/>
    </row>
    <row r="1245" spans="1:15" ht="12.75" x14ac:dyDescent="0.2">
      <c r="A1245" s="10" t="s">
        <v>3287</v>
      </c>
      <c r="B1245" s="49">
        <v>1</v>
      </c>
      <c r="C1245" s="49" t="s">
        <v>2899</v>
      </c>
      <c r="D1245" s="49" t="s">
        <v>803</v>
      </c>
      <c r="E1245" s="36" t="s">
        <v>39</v>
      </c>
      <c r="F1245" s="12" t="str">
        <f>+C$1242</f>
        <v>63365K100</v>
      </c>
      <c r="G1245" s="14">
        <v>154</v>
      </c>
      <c r="H1245" s="14">
        <f>SUMPRODUCT(B1246:B1247,G1246:G1247)</f>
        <v>154</v>
      </c>
      <c r="I1245" s="15"/>
      <c r="J1245" s="39" t="s">
        <v>3291</v>
      </c>
      <c r="K1245" s="12" t="s">
        <v>30</v>
      </c>
      <c r="L1245" s="11"/>
      <c r="M1245" s="14"/>
      <c r="N1245" s="78" t="s">
        <v>3013</v>
      </c>
      <c r="O1245" s="12"/>
    </row>
    <row r="1246" spans="1:15" ht="12.75" x14ac:dyDescent="0.2">
      <c r="A1246" s="10" t="s">
        <v>3288</v>
      </c>
      <c r="B1246" s="49">
        <v>1</v>
      </c>
      <c r="C1246" s="49" t="s">
        <v>2945</v>
      </c>
      <c r="D1246" s="49" t="s">
        <v>550</v>
      </c>
      <c r="E1246" s="16"/>
      <c r="F1246" s="12" t="str">
        <f>+C$1245</f>
        <v>43430K000</v>
      </c>
      <c r="G1246" s="14">
        <v>147</v>
      </c>
      <c r="H1246" s="14"/>
      <c r="I1246" s="15" t="s">
        <v>6</v>
      </c>
      <c r="J1246" s="39" t="s">
        <v>3291</v>
      </c>
      <c r="K1246" s="12" t="s">
        <v>30</v>
      </c>
      <c r="L1246" s="11"/>
      <c r="M1246" s="14"/>
      <c r="N1246" s="78" t="s">
        <v>3013</v>
      </c>
      <c r="O1246" s="12"/>
    </row>
    <row r="1247" spans="1:15" ht="12.75" x14ac:dyDescent="0.2">
      <c r="A1247" s="10" t="s">
        <v>3289</v>
      </c>
      <c r="B1247" s="49">
        <v>1</v>
      </c>
      <c r="C1247" s="49" t="s">
        <v>2900</v>
      </c>
      <c r="D1247" s="49" t="s">
        <v>551</v>
      </c>
      <c r="E1247" s="16"/>
      <c r="F1247" s="12" t="str">
        <f>+C$1245</f>
        <v>43430K000</v>
      </c>
      <c r="G1247" s="14">
        <v>7</v>
      </c>
      <c r="H1247" s="14"/>
      <c r="I1247" s="15" t="s">
        <v>6</v>
      </c>
      <c r="J1247" s="39" t="s">
        <v>3291</v>
      </c>
      <c r="K1247" s="12" t="s">
        <v>30</v>
      </c>
      <c r="L1247" s="11"/>
      <c r="M1247" s="14"/>
      <c r="N1247" s="78" t="s">
        <v>3013</v>
      </c>
      <c r="O1247" s="12"/>
    </row>
    <row r="1248" spans="1:15" ht="12.75" x14ac:dyDescent="0.2">
      <c r="A1248" s="10" t="s">
        <v>3390</v>
      </c>
      <c r="B1248" s="49">
        <v>1</v>
      </c>
      <c r="C1248" s="49" t="s">
        <v>3274</v>
      </c>
      <c r="D1248" s="49" t="s">
        <v>3355</v>
      </c>
      <c r="E1248" s="16"/>
      <c r="F1248" s="12"/>
      <c r="G1248" s="14">
        <v>212</v>
      </c>
      <c r="H1248" s="14"/>
      <c r="I1248" s="15" t="s">
        <v>6</v>
      </c>
      <c r="J1248" s="39" t="s">
        <v>3291</v>
      </c>
      <c r="K1248" s="12" t="s">
        <v>37</v>
      </c>
      <c r="L1248" s="11"/>
      <c r="M1248" s="14"/>
      <c r="N1248" s="78" t="s">
        <v>3013</v>
      </c>
      <c r="O1248" s="12"/>
    </row>
    <row r="1249" spans="1:15" ht="12.75" x14ac:dyDescent="0.2">
      <c r="A1249" s="19"/>
      <c r="B1249" s="20"/>
      <c r="C1249" s="21"/>
      <c r="D1249" s="22"/>
      <c r="E1249" s="22"/>
      <c r="F1249" s="22"/>
      <c r="G1249" s="23"/>
      <c r="H1249" s="23"/>
      <c r="I1249" s="24"/>
      <c r="J1249" s="22"/>
      <c r="K1249" s="22"/>
      <c r="N1249" s="22"/>
    </row>
    <row r="1250" spans="1:15" ht="12.75" x14ac:dyDescent="0.2">
      <c r="A1250" s="10" t="s">
        <v>1646</v>
      </c>
      <c r="B1250" s="11"/>
      <c r="C1250" s="49" t="s">
        <v>3097</v>
      </c>
      <c r="D1250" s="49" t="s">
        <v>3131</v>
      </c>
      <c r="E1250" s="16" t="s">
        <v>4</v>
      </c>
      <c r="F1250" s="12" t="s">
        <v>4</v>
      </c>
      <c r="G1250" s="14">
        <v>194</v>
      </c>
      <c r="H1250" s="14"/>
      <c r="I1250" s="15" t="s">
        <v>6</v>
      </c>
      <c r="J1250" s="12" t="s">
        <v>3155</v>
      </c>
      <c r="K1250" s="12" t="s">
        <v>3158</v>
      </c>
      <c r="L1250" s="11"/>
      <c r="M1250" s="14"/>
      <c r="N1250" s="78" t="s">
        <v>3013</v>
      </c>
      <c r="O1250" s="12"/>
    </row>
    <row r="1251" spans="1:15" ht="12.75" x14ac:dyDescent="0.2">
      <c r="A1251" s="10" t="s">
        <v>1647</v>
      </c>
      <c r="B1251" s="11"/>
      <c r="C1251" s="49" t="s">
        <v>3124</v>
      </c>
      <c r="D1251" s="49" t="s">
        <v>3352</v>
      </c>
      <c r="E1251" s="32" t="s">
        <v>5</v>
      </c>
      <c r="F1251" s="12"/>
      <c r="G1251" s="14">
        <v>627</v>
      </c>
      <c r="H1251" s="14">
        <f>SUMPRODUCT(B1252:B1253,G1252:G1253)</f>
        <v>627</v>
      </c>
      <c r="I1251" s="15"/>
      <c r="J1251" s="12" t="s">
        <v>3155</v>
      </c>
      <c r="K1251" s="12" t="s">
        <v>3158</v>
      </c>
      <c r="L1251" s="11"/>
      <c r="M1251" s="14"/>
      <c r="N1251" s="78" t="s">
        <v>3013</v>
      </c>
      <c r="O1251" s="12"/>
    </row>
    <row r="1252" spans="1:15" ht="12.75" x14ac:dyDescent="0.2">
      <c r="A1252" s="10" t="s">
        <v>1648</v>
      </c>
      <c r="B1252" s="49">
        <v>1</v>
      </c>
      <c r="C1252" s="49" t="s">
        <v>3125</v>
      </c>
      <c r="D1252" s="49" t="s">
        <v>3149</v>
      </c>
      <c r="E1252" s="16" t="s">
        <v>4</v>
      </c>
      <c r="F1252" s="12" t="s">
        <v>3124</v>
      </c>
      <c r="G1252" s="14">
        <v>81</v>
      </c>
      <c r="H1252" s="14"/>
      <c r="I1252" s="15" t="s">
        <v>6</v>
      </c>
      <c r="J1252" s="12" t="s">
        <v>3155</v>
      </c>
      <c r="K1252" s="12" t="s">
        <v>3158</v>
      </c>
      <c r="L1252" s="11"/>
      <c r="M1252" s="14"/>
      <c r="N1252" s="78" t="s">
        <v>3013</v>
      </c>
      <c r="O1252" s="12"/>
    </row>
    <row r="1253" spans="1:15" ht="12.75" x14ac:dyDescent="0.2">
      <c r="A1253" s="10" t="s">
        <v>1649</v>
      </c>
      <c r="B1253" s="49">
        <v>3</v>
      </c>
      <c r="C1253" s="49" t="s">
        <v>3126</v>
      </c>
      <c r="D1253" s="49" t="s">
        <v>3150</v>
      </c>
      <c r="E1253" s="36" t="s">
        <v>39</v>
      </c>
      <c r="F1253" s="12" t="s">
        <v>3124</v>
      </c>
      <c r="G1253" s="14">
        <v>182</v>
      </c>
      <c r="H1253" s="14">
        <f>SUMPRODUCT(B1254:B1255,G1254:G1255)</f>
        <v>182</v>
      </c>
      <c r="I1253" s="15"/>
      <c r="J1253" s="12" t="s">
        <v>3155</v>
      </c>
      <c r="K1253" s="12" t="s">
        <v>3158</v>
      </c>
      <c r="L1253" s="11"/>
      <c r="M1253" s="14"/>
      <c r="N1253" s="78" t="s">
        <v>3013</v>
      </c>
      <c r="O1253" s="12"/>
    </row>
    <row r="1254" spans="1:15" ht="12.75" x14ac:dyDescent="0.2">
      <c r="A1254" s="10" t="s">
        <v>2706</v>
      </c>
      <c r="B1254" s="49">
        <v>1</v>
      </c>
      <c r="C1254" s="49" t="s">
        <v>3127</v>
      </c>
      <c r="D1254" s="49" t="s">
        <v>3151</v>
      </c>
      <c r="E1254" s="16"/>
      <c r="F1254" s="12" t="s">
        <v>3126</v>
      </c>
      <c r="G1254" s="14">
        <v>6</v>
      </c>
      <c r="H1254" s="14"/>
      <c r="I1254" s="15" t="s">
        <v>6</v>
      </c>
      <c r="J1254" s="12" t="s">
        <v>3155</v>
      </c>
      <c r="K1254" s="12" t="s">
        <v>3158</v>
      </c>
      <c r="L1254" s="11"/>
      <c r="M1254" s="14"/>
      <c r="N1254" s="78" t="s">
        <v>3013</v>
      </c>
      <c r="O1254" s="12"/>
    </row>
    <row r="1255" spans="1:15" ht="12.75" x14ac:dyDescent="0.2">
      <c r="A1255" s="10" t="s">
        <v>2707</v>
      </c>
      <c r="B1255" s="49">
        <v>4</v>
      </c>
      <c r="C1255" s="49" t="s">
        <v>3128</v>
      </c>
      <c r="D1255" s="49" t="s">
        <v>3152</v>
      </c>
      <c r="E1255" s="16" t="s">
        <v>4</v>
      </c>
      <c r="F1255" s="12" t="s">
        <v>3126</v>
      </c>
      <c r="G1255" s="14">
        <v>44</v>
      </c>
      <c r="H1255" s="14"/>
      <c r="I1255" s="15" t="s">
        <v>6</v>
      </c>
      <c r="J1255" s="12" t="s">
        <v>3155</v>
      </c>
      <c r="K1255" s="12" t="s">
        <v>3158</v>
      </c>
      <c r="L1255" s="11"/>
      <c r="M1255" s="14"/>
      <c r="N1255" s="78" t="s">
        <v>3013</v>
      </c>
      <c r="O1255" s="12"/>
    </row>
    <row r="1256" spans="1:15" ht="12.75" x14ac:dyDescent="0.2">
      <c r="A1256" s="10" t="s">
        <v>2708</v>
      </c>
      <c r="B1256" s="11"/>
      <c r="C1256" s="49" t="s">
        <v>3129</v>
      </c>
      <c r="D1256" s="49" t="s">
        <v>3153</v>
      </c>
      <c r="E1256" s="16" t="s">
        <v>4</v>
      </c>
      <c r="F1256" s="12"/>
      <c r="G1256" s="14">
        <v>64</v>
      </c>
      <c r="H1256" s="14"/>
      <c r="I1256" s="15" t="s">
        <v>6</v>
      </c>
      <c r="J1256" s="12" t="s">
        <v>3155</v>
      </c>
      <c r="K1256" s="12" t="s">
        <v>3158</v>
      </c>
      <c r="L1256" s="11"/>
      <c r="M1256" s="14"/>
      <c r="N1256" s="78" t="s">
        <v>3013</v>
      </c>
      <c r="O1256" s="12"/>
    </row>
    <row r="1257" spans="1:15" ht="12.75" x14ac:dyDescent="0.2">
      <c r="A1257" s="10" t="s">
        <v>2709</v>
      </c>
      <c r="B1257" s="11"/>
      <c r="C1257" s="49" t="s">
        <v>3130</v>
      </c>
      <c r="D1257" s="49" t="s">
        <v>3154</v>
      </c>
      <c r="E1257" s="16" t="s">
        <v>4</v>
      </c>
      <c r="F1257" s="12"/>
      <c r="G1257" s="14">
        <v>83</v>
      </c>
      <c r="H1257" s="14"/>
      <c r="I1257" s="15" t="s">
        <v>6</v>
      </c>
      <c r="J1257" s="12" t="s">
        <v>3155</v>
      </c>
      <c r="K1257" s="12" t="s">
        <v>3158</v>
      </c>
      <c r="L1257" s="11"/>
      <c r="M1257" s="14"/>
      <c r="N1257" s="78" t="s">
        <v>3013</v>
      </c>
      <c r="O1257" s="12"/>
    </row>
    <row r="1258" spans="1:15" ht="12.75" x14ac:dyDescent="0.2">
      <c r="A1258" s="19"/>
      <c r="B1258" s="20"/>
      <c r="C1258" s="21"/>
      <c r="D1258" s="22"/>
      <c r="E1258" s="22"/>
      <c r="F1258" s="22"/>
      <c r="G1258" s="23"/>
      <c r="H1258" s="23"/>
      <c r="I1258" s="24"/>
      <c r="J1258" s="22"/>
      <c r="K1258" s="22"/>
      <c r="N1258" s="22"/>
    </row>
    <row r="1259" spans="1:15" ht="12.75" x14ac:dyDescent="0.2">
      <c r="A1259" s="10" t="s">
        <v>2732</v>
      </c>
      <c r="B1259" s="11"/>
      <c r="C1259" s="12" t="s">
        <v>3278</v>
      </c>
      <c r="D1259" s="12" t="s">
        <v>236</v>
      </c>
      <c r="E1259" s="47" t="s">
        <v>207</v>
      </c>
      <c r="F1259" s="12" t="s">
        <v>4</v>
      </c>
      <c r="G1259" s="57">
        <v>641</v>
      </c>
      <c r="H1259" s="14">
        <f>+(B1260*G1260)+(B1263*G1263)</f>
        <v>641</v>
      </c>
      <c r="I1259" s="15" t="s">
        <v>6</v>
      </c>
      <c r="J1259" s="12" t="s">
        <v>236</v>
      </c>
      <c r="K1259" s="12" t="s">
        <v>40</v>
      </c>
      <c r="L1259" s="11" t="s">
        <v>2434</v>
      </c>
      <c r="M1259" s="14">
        <v>632</v>
      </c>
      <c r="N1259" s="31" t="s">
        <v>2</v>
      </c>
      <c r="O1259" s="12" t="s">
        <v>236</v>
      </c>
    </row>
    <row r="1260" spans="1:15" ht="12.75" x14ac:dyDescent="0.2">
      <c r="A1260" s="10" t="s">
        <v>2733</v>
      </c>
      <c r="B1260" s="11">
        <v>1</v>
      </c>
      <c r="C1260" s="12" t="s">
        <v>3058</v>
      </c>
      <c r="D1260" s="12" t="s">
        <v>2435</v>
      </c>
      <c r="E1260" s="32" t="s">
        <v>5</v>
      </c>
      <c r="F1260" s="12" t="str">
        <f>+C$1259</f>
        <v>87000K800</v>
      </c>
      <c r="G1260" s="57">
        <v>545</v>
      </c>
      <c r="H1260" s="14">
        <f>SUMPRODUCT(B1261:B1262,G1261:G1262)</f>
        <v>545</v>
      </c>
      <c r="I1260" s="15"/>
      <c r="J1260" s="12" t="s">
        <v>236</v>
      </c>
      <c r="K1260" s="12" t="s">
        <v>40</v>
      </c>
      <c r="L1260" s="11" t="s">
        <v>951</v>
      </c>
      <c r="M1260" s="14">
        <v>536</v>
      </c>
      <c r="N1260" s="31"/>
      <c r="O1260" s="12" t="s">
        <v>236</v>
      </c>
    </row>
    <row r="1261" spans="1:15" ht="12.75" x14ac:dyDescent="0.2">
      <c r="A1261" s="10" t="s">
        <v>2734</v>
      </c>
      <c r="B1261" s="11">
        <v>1</v>
      </c>
      <c r="C1261" s="12" t="s">
        <v>3059</v>
      </c>
      <c r="D1261" s="12" t="s">
        <v>237</v>
      </c>
      <c r="E1261" s="16" t="s">
        <v>4</v>
      </c>
      <c r="F1261" s="12" t="str">
        <f>+C$1260</f>
        <v>87000K400</v>
      </c>
      <c r="G1261" s="57">
        <v>274</v>
      </c>
      <c r="H1261" s="14"/>
      <c r="I1261" s="15" t="s">
        <v>4</v>
      </c>
      <c r="J1261" s="12" t="s">
        <v>236</v>
      </c>
      <c r="K1261" s="12" t="s">
        <v>40</v>
      </c>
      <c r="L1261" s="11" t="s">
        <v>952</v>
      </c>
      <c r="M1261" s="14">
        <v>269</v>
      </c>
      <c r="N1261" s="31"/>
      <c r="O1261" s="12" t="s">
        <v>236</v>
      </c>
    </row>
    <row r="1262" spans="1:15" ht="12.75" x14ac:dyDescent="0.2">
      <c r="A1262" s="10" t="s">
        <v>3260</v>
      </c>
      <c r="B1262" s="11">
        <v>1</v>
      </c>
      <c r="C1262" s="12" t="s">
        <v>3275</v>
      </c>
      <c r="D1262" s="12" t="s">
        <v>2436</v>
      </c>
      <c r="E1262" s="16" t="s">
        <v>4</v>
      </c>
      <c r="F1262" s="12" t="str">
        <f>+C$1260</f>
        <v>87000K400</v>
      </c>
      <c r="G1262" s="57">
        <v>271</v>
      </c>
      <c r="H1262" s="14"/>
      <c r="I1262" s="15" t="s">
        <v>4</v>
      </c>
      <c r="J1262" s="12" t="s">
        <v>236</v>
      </c>
      <c r="K1262" s="12" t="s">
        <v>12</v>
      </c>
      <c r="L1262" s="11" t="s">
        <v>1662</v>
      </c>
      <c r="M1262" s="14">
        <v>267</v>
      </c>
      <c r="N1262" s="31"/>
      <c r="O1262" s="12" t="s">
        <v>236</v>
      </c>
    </row>
    <row r="1263" spans="1:15" ht="12.75" x14ac:dyDescent="0.2">
      <c r="A1263" s="10" t="s">
        <v>3261</v>
      </c>
      <c r="B1263" s="11">
        <v>1</v>
      </c>
      <c r="C1263" s="12" t="s">
        <v>3060</v>
      </c>
      <c r="D1263" s="12" t="s">
        <v>2438</v>
      </c>
      <c r="E1263" s="16" t="s">
        <v>4</v>
      </c>
      <c r="F1263" s="12"/>
      <c r="G1263" s="14">
        <v>96</v>
      </c>
      <c r="H1263" s="14"/>
      <c r="I1263" s="15" t="s">
        <v>4</v>
      </c>
      <c r="J1263" s="12" t="s">
        <v>236</v>
      </c>
      <c r="K1263" s="12" t="s">
        <v>40</v>
      </c>
      <c r="L1263" s="11" t="s">
        <v>2437</v>
      </c>
      <c r="M1263" s="14"/>
      <c r="N1263" s="31"/>
      <c r="O1263" s="12" t="s">
        <v>236</v>
      </c>
    </row>
    <row r="1264" spans="1:15" ht="12.75" x14ac:dyDescent="0.2">
      <c r="A1264" s="10" t="s">
        <v>3262</v>
      </c>
      <c r="B1264" s="11"/>
      <c r="C1264" s="12" t="s">
        <v>3277</v>
      </c>
      <c r="D1264" s="12" t="s">
        <v>3328</v>
      </c>
      <c r="E1264" s="47" t="s">
        <v>207</v>
      </c>
      <c r="F1264" s="12" t="s">
        <v>4</v>
      </c>
      <c r="G1264" s="57">
        <v>641</v>
      </c>
      <c r="H1264" s="14">
        <f>+(B1265*G1265)+(B1268*G1268)</f>
        <v>641</v>
      </c>
      <c r="I1264" s="15"/>
      <c r="J1264" s="12" t="s">
        <v>236</v>
      </c>
      <c r="K1264" s="12" t="s">
        <v>40</v>
      </c>
      <c r="L1264" s="12" t="s">
        <v>2439</v>
      </c>
      <c r="M1264" s="14">
        <v>632</v>
      </c>
      <c r="N1264" s="31" t="s">
        <v>2</v>
      </c>
      <c r="O1264" s="12" t="s">
        <v>236</v>
      </c>
    </row>
    <row r="1265" spans="1:15" ht="12.75" x14ac:dyDescent="0.2">
      <c r="A1265" s="10" t="s">
        <v>3263</v>
      </c>
      <c r="B1265" s="11">
        <v>1</v>
      </c>
      <c r="C1265" s="12" t="s">
        <v>3061</v>
      </c>
      <c r="D1265" s="12" t="s">
        <v>2440</v>
      </c>
      <c r="E1265" s="32" t="s">
        <v>5</v>
      </c>
      <c r="F1265" s="12" t="str">
        <f>+C$1264</f>
        <v>87000K900</v>
      </c>
      <c r="G1265" s="57">
        <v>545</v>
      </c>
      <c r="H1265" s="14">
        <f>SUMPRODUCT(B1266:B1267,G1266:G1267)</f>
        <v>545</v>
      </c>
      <c r="I1265" s="15"/>
      <c r="J1265" s="12" t="s">
        <v>236</v>
      </c>
      <c r="K1265" s="12" t="s">
        <v>40</v>
      </c>
      <c r="L1265" s="12" t="s">
        <v>1728</v>
      </c>
      <c r="M1265" s="14">
        <v>536</v>
      </c>
      <c r="N1265" s="31"/>
      <c r="O1265" s="12" t="s">
        <v>236</v>
      </c>
    </row>
    <row r="1266" spans="1:15" ht="12.75" x14ac:dyDescent="0.2">
      <c r="A1266" s="10" t="s">
        <v>3264</v>
      </c>
      <c r="B1266" s="11">
        <v>1</v>
      </c>
      <c r="C1266" s="12" t="s">
        <v>3062</v>
      </c>
      <c r="D1266" s="12" t="s">
        <v>1726</v>
      </c>
      <c r="E1266" s="16" t="s">
        <v>4</v>
      </c>
      <c r="F1266" s="12" t="str">
        <f>+C$1265</f>
        <v>87000K500</v>
      </c>
      <c r="G1266" s="57">
        <v>274</v>
      </c>
      <c r="H1266" s="14"/>
      <c r="I1266" s="15" t="s">
        <v>4</v>
      </c>
      <c r="J1266" s="12" t="s">
        <v>236</v>
      </c>
      <c r="K1266" s="12" t="s">
        <v>40</v>
      </c>
      <c r="L1266" s="12" t="s">
        <v>1725</v>
      </c>
      <c r="M1266" s="14">
        <v>269</v>
      </c>
      <c r="N1266" s="31"/>
      <c r="O1266" s="12" t="s">
        <v>236</v>
      </c>
    </row>
    <row r="1267" spans="1:15" ht="12.75" x14ac:dyDescent="0.2">
      <c r="A1267" s="10" t="s">
        <v>3265</v>
      </c>
      <c r="B1267" s="11">
        <v>1</v>
      </c>
      <c r="C1267" s="12" t="s">
        <v>3276</v>
      </c>
      <c r="D1267" s="12" t="s">
        <v>2441</v>
      </c>
      <c r="E1267" s="16" t="s">
        <v>4</v>
      </c>
      <c r="F1267" s="12" t="str">
        <f>+C$1265</f>
        <v>87000K500</v>
      </c>
      <c r="G1267" s="57">
        <v>271</v>
      </c>
      <c r="H1267" s="14"/>
      <c r="I1267" s="15" t="s">
        <v>4</v>
      </c>
      <c r="J1267" s="12" t="s">
        <v>236</v>
      </c>
      <c r="K1267" s="12" t="s">
        <v>12</v>
      </c>
      <c r="L1267" s="12" t="s">
        <v>1727</v>
      </c>
      <c r="M1267" s="14">
        <v>267</v>
      </c>
      <c r="N1267" s="31"/>
      <c r="O1267" s="12" t="s">
        <v>236</v>
      </c>
    </row>
    <row r="1268" spans="1:15" ht="12.75" x14ac:dyDescent="0.2">
      <c r="A1268" s="10" t="s">
        <v>3266</v>
      </c>
      <c r="B1268" s="11">
        <v>1</v>
      </c>
      <c r="C1268" s="12" t="s">
        <v>3063</v>
      </c>
      <c r="D1268" s="12" t="s">
        <v>2443</v>
      </c>
      <c r="E1268" s="16" t="s">
        <v>4</v>
      </c>
      <c r="F1268" s="12"/>
      <c r="G1268" s="14">
        <v>96</v>
      </c>
      <c r="H1268" s="14"/>
      <c r="I1268" s="15" t="s">
        <v>4</v>
      </c>
      <c r="J1268" s="12" t="s">
        <v>236</v>
      </c>
      <c r="K1268" s="12" t="s">
        <v>40</v>
      </c>
      <c r="L1268" s="12" t="s">
        <v>2442</v>
      </c>
      <c r="M1268" s="14"/>
      <c r="N1268" s="31"/>
      <c r="O1268" s="12" t="s">
        <v>236</v>
      </c>
    </row>
    <row r="1269" spans="1:15" ht="12.75" x14ac:dyDescent="0.2">
      <c r="A1269" s="19"/>
      <c r="B1269" s="20"/>
      <c r="C1269" s="21"/>
      <c r="D1269" s="22"/>
      <c r="E1269" s="22"/>
      <c r="F1269" s="22"/>
      <c r="G1269" s="23"/>
      <c r="H1269" s="23"/>
      <c r="I1269" s="24"/>
      <c r="J1269" s="22"/>
      <c r="K1269" s="22" t="s">
        <v>4</v>
      </c>
      <c r="N1269" s="22"/>
    </row>
    <row r="1270" spans="1:15" ht="12.75" x14ac:dyDescent="0.2">
      <c r="A1270" s="10" t="s">
        <v>3267</v>
      </c>
      <c r="B1270" s="11"/>
      <c r="C1270" s="12" t="s">
        <v>2717</v>
      </c>
      <c r="D1270" s="12" t="s">
        <v>827</v>
      </c>
      <c r="E1270" s="30" t="s">
        <v>4</v>
      </c>
      <c r="F1270" s="12" t="s">
        <v>4</v>
      </c>
      <c r="G1270" s="14">
        <v>5</v>
      </c>
      <c r="H1270" s="14"/>
      <c r="I1270" s="15" t="s">
        <v>6</v>
      </c>
      <c r="J1270" s="12" t="s">
        <v>634</v>
      </c>
      <c r="K1270" s="12" t="s">
        <v>41</v>
      </c>
      <c r="L1270" s="11"/>
      <c r="M1270" s="12"/>
      <c r="N1270" s="31"/>
      <c r="O1270" s="12" t="s">
        <v>2556</v>
      </c>
    </row>
    <row r="1271" spans="1:15" ht="12.75" x14ac:dyDescent="0.2">
      <c r="A1271" s="10" t="s">
        <v>3268</v>
      </c>
      <c r="B1271" s="11"/>
      <c r="C1271" s="12" t="s">
        <v>2718</v>
      </c>
      <c r="D1271" s="12" t="s">
        <v>633</v>
      </c>
      <c r="E1271" s="16" t="s">
        <v>4</v>
      </c>
      <c r="F1271" s="12" t="s">
        <v>4</v>
      </c>
      <c r="G1271" s="14">
        <v>22</v>
      </c>
      <c r="H1271" s="14"/>
      <c r="I1271" s="15" t="s">
        <v>6</v>
      </c>
      <c r="J1271" s="12" t="s">
        <v>634</v>
      </c>
      <c r="K1271" s="12" t="s">
        <v>41</v>
      </c>
      <c r="L1271" s="11"/>
      <c r="M1271" s="12"/>
      <c r="N1271" s="31"/>
      <c r="O1271" s="12" t="s">
        <v>2556</v>
      </c>
    </row>
    <row r="1272" spans="1:15" ht="12.75" x14ac:dyDescent="0.2">
      <c r="A1272" s="10" t="s">
        <v>3269</v>
      </c>
      <c r="B1272" s="11"/>
      <c r="C1272" s="12" t="s">
        <v>1723</v>
      </c>
      <c r="D1272" s="12" t="s">
        <v>1724</v>
      </c>
      <c r="E1272" s="16" t="s">
        <v>4</v>
      </c>
      <c r="F1272" s="12" t="s">
        <v>4</v>
      </c>
      <c r="G1272" s="14">
        <v>12</v>
      </c>
      <c r="H1272" s="14"/>
      <c r="I1272" s="15" t="s">
        <v>6</v>
      </c>
      <c r="J1272" s="12" t="s">
        <v>634</v>
      </c>
      <c r="K1272" s="12" t="s">
        <v>41</v>
      </c>
      <c r="L1272" s="11"/>
      <c r="M1272" s="12"/>
      <c r="N1272" s="31"/>
      <c r="O1272" s="12" t="s">
        <v>2556</v>
      </c>
    </row>
  </sheetData>
  <conditionalFormatting sqref="A2:D2 F350:G350 F518:K521 F554:K561 F563:K566 F568:K571 F580:K582 F584:K586 F590:K592 F594:K596 F622:K648 F650:K653 F655:K657 F676:K678 F680:K712 F782:K812 F889:K906 F908:K938 F959:K967 F969:K974 F992:K1007 F1009:K1013 F1048:K1053 F1055:K1059 F1061:K1066 F1068:K1078 F1080:K1090 F1092:K1095 F1132:K1135 F1168:K1183 F1198:K1208 F1211:K1214 F1270:K1272 F351:H352 F237:K239 F241:K244 F208:K221 F228:K231 F233:K235 F246:K258 F260:K274 F296:K299 F333:K348 F360:K383 F401:K415 F460:K464 F466:K470 F480:K484 F497:K504 F278:K284 I350:K352 F2:K2 F1191:K1196 F1015:K1017 F1185:K1189 F164:K183 F301:K331 F523:K525 F1162:K1166 F1137:K1160 F1019:K1023 F868:K887 F835:K866 F748:K780 F714:K746 F527:K531 F506:K516 F417:K458 F223:K226 F474:K478 G1215:K1215 F534:K534 F545:K551 F1025:K1030 F286:K294 F185:K206 F940:K957 F1032:K1037 B474:D478 B1029:D1030 B1187:D1189 B1200:D1208 K588 B543:D552 F661:K674 B661:D674 A286:D294 A518:D521 F573:K576 A573:D576 A1191:D1196 B1228:D1233 F1249:K1257 A1249:D1257 F1259:K1268 A1259:D1268 F486:K495 B487:D490 A528:A532 F598:K620 F814:K833 B1039:D1046 F1039:K1046 A1101:D1105 B1106:D1124 F1224:K1233 F385:K399 F536:K543 F1216:K1222 F1101:K1125 A3:A32 A164:D183 A185:D206 A301:D331 A385:D399 B578:D578 F578:K578 A577:A578 A598:D620 A814:D833 A940:D957 A1106:A1130 A1137:D1160 A1211:D1222 F354:K355 F357:K358 F1235:K1242 B1235:D1242">
    <cfRule type="expression" dxfId="275" priority="273">
      <formula>$I2="X"</formula>
    </cfRule>
  </conditionalFormatting>
  <conditionalFormatting sqref="H2 H518:H521 H1187 H1191:H1196 H164:H183 H286:H294 H301:H331 H545:H551 H185:H206 H940:H957 H1242 H573:H576 H1249:H1257 H1259:H1268 H486:H490 H598:H620 H814:H833 H1039:H1046 H385:H399 H1211:H1222 H1101:H1125 H578">
    <cfRule type="expression" dxfId="274" priority="272">
      <formula>G2&lt;&gt;H2</formula>
    </cfRule>
  </conditionalFormatting>
  <conditionalFormatting sqref="A497:A504">
    <cfRule type="expression" dxfId="273" priority="271">
      <formula>$I497="X"</formula>
    </cfRule>
  </conditionalFormatting>
  <conditionalFormatting sqref="B208:D221">
    <cfRule type="expression" dxfId="272" priority="269">
      <formula>$I208="X"</formula>
    </cfRule>
  </conditionalFormatting>
  <conditionalFormatting sqref="H237:H239">
    <cfRule type="expression" dxfId="271" priority="261">
      <formula>G237&lt;&gt;H237</formula>
    </cfRule>
  </conditionalFormatting>
  <conditionalFormatting sqref="A241:D244">
    <cfRule type="expression" dxfId="270" priority="260">
      <formula>$I241="X"</formula>
    </cfRule>
  </conditionalFormatting>
  <conditionalFormatting sqref="H241:H244">
    <cfRule type="expression" dxfId="269" priority="259">
      <formula>G241&lt;&gt;H241</formula>
    </cfRule>
  </conditionalFormatting>
  <conditionalFormatting sqref="B247:D251">
    <cfRule type="expression" dxfId="268" priority="257">
      <formula>$I247="X"</formula>
    </cfRule>
  </conditionalFormatting>
  <conditionalFormatting sqref="A246:D246 A247:A258">
    <cfRule type="expression" dxfId="267" priority="258">
      <formula>$I246="X"</formula>
    </cfRule>
  </conditionalFormatting>
  <conditionalFormatting sqref="A237:D239">
    <cfRule type="expression" dxfId="266" priority="262">
      <formula>$I237="X"</formula>
    </cfRule>
  </conditionalFormatting>
  <conditionalFormatting sqref="A260:D274">
    <cfRule type="expression" dxfId="265" priority="252">
      <formula>$I260="X"</formula>
    </cfRule>
  </conditionalFormatting>
  <conditionalFormatting sqref="B278:D284">
    <cfRule type="expression" dxfId="264" priority="250">
      <formula>$I278="X"</formula>
    </cfRule>
  </conditionalFormatting>
  <conditionalFormatting sqref="H208:H221">
    <cfRule type="expression" dxfId="263" priority="270">
      <formula>G208&lt;&gt;H208</formula>
    </cfRule>
  </conditionalFormatting>
  <conditionalFormatting sqref="A228:D231">
    <cfRule type="expression" dxfId="262" priority="266">
      <formula>$I228="X"</formula>
    </cfRule>
  </conditionalFormatting>
  <conditionalFormatting sqref="A223:D226">
    <cfRule type="expression" dxfId="261" priority="268">
      <formula>$I223="X"</formula>
    </cfRule>
  </conditionalFormatting>
  <conditionalFormatting sqref="H223:H226">
    <cfRule type="expression" dxfId="260" priority="267">
      <formula>G223&lt;&gt;H223</formula>
    </cfRule>
  </conditionalFormatting>
  <conditionalFormatting sqref="H228:H231">
    <cfRule type="expression" dxfId="259" priority="265">
      <formula>G228&lt;&gt;H228</formula>
    </cfRule>
  </conditionalFormatting>
  <conditionalFormatting sqref="A233:D235">
    <cfRule type="expression" dxfId="258" priority="264">
      <formula>$I233="X"</formula>
    </cfRule>
  </conditionalFormatting>
  <conditionalFormatting sqref="H233:H235">
    <cfRule type="expression" dxfId="257" priority="263">
      <formula>G233&lt;&gt;H233</formula>
    </cfRule>
  </conditionalFormatting>
  <conditionalFormatting sqref="H246">
    <cfRule type="expression" dxfId="256" priority="256">
      <formula>G246&lt;&gt;H246</formula>
    </cfRule>
  </conditionalFormatting>
  <conditionalFormatting sqref="H247:H251">
    <cfRule type="expression" dxfId="255" priority="255">
      <formula>G247&lt;&gt;H247</formula>
    </cfRule>
  </conditionalFormatting>
  <conditionalFormatting sqref="B252:D258">
    <cfRule type="expression" dxfId="254" priority="254">
      <formula>$I252="X"</formula>
    </cfRule>
  </conditionalFormatting>
  <conditionalFormatting sqref="H252:H258">
    <cfRule type="expression" dxfId="253" priority="253">
      <formula>G252&lt;&gt;H252</formula>
    </cfRule>
  </conditionalFormatting>
  <conditionalFormatting sqref="H260:H274">
    <cfRule type="expression" dxfId="252" priority="251">
      <formula>G260&lt;&gt;H260</formula>
    </cfRule>
  </conditionalFormatting>
  <conditionalFormatting sqref="H278:H284">
    <cfRule type="expression" dxfId="251" priority="249">
      <formula>G278&lt;&gt;H278</formula>
    </cfRule>
  </conditionalFormatting>
  <conditionalFormatting sqref="A296:D299">
    <cfRule type="expression" dxfId="250" priority="248">
      <formula>$I296="X"</formula>
    </cfRule>
  </conditionalFormatting>
  <conditionalFormatting sqref="H296:H299">
    <cfRule type="expression" dxfId="249" priority="247">
      <formula>G296&lt;&gt;H296</formula>
    </cfRule>
  </conditionalFormatting>
  <conditionalFormatting sqref="A333:D348">
    <cfRule type="expression" dxfId="248" priority="246">
      <formula>$I333="X"</formula>
    </cfRule>
  </conditionalFormatting>
  <conditionalFormatting sqref="H333:H348">
    <cfRule type="expression" dxfId="247" priority="245">
      <formula>G333&lt;&gt;H333</formula>
    </cfRule>
  </conditionalFormatting>
  <conditionalFormatting sqref="A350:D352 B354:D355 B357:D358 A353:A358">
    <cfRule type="expression" dxfId="246" priority="244">
      <formula>$I350="X"</formula>
    </cfRule>
  </conditionalFormatting>
  <conditionalFormatting sqref="H351:H352 H354:H355 H357:H358">
    <cfRule type="expression" dxfId="245" priority="243">
      <formula>G351&lt;&gt;H351</formula>
    </cfRule>
  </conditionalFormatting>
  <conditionalFormatting sqref="H350">
    <cfRule type="expression" dxfId="244" priority="242">
      <formula>$I350="X"</formula>
    </cfRule>
  </conditionalFormatting>
  <conditionalFormatting sqref="H350">
    <cfRule type="expression" dxfId="243" priority="241">
      <formula>G350&lt;&gt;H350</formula>
    </cfRule>
  </conditionalFormatting>
  <conditionalFormatting sqref="A360:D383">
    <cfRule type="expression" dxfId="242" priority="240">
      <formula>$I360="X"</formula>
    </cfRule>
  </conditionalFormatting>
  <conditionalFormatting sqref="H360:H383">
    <cfRule type="expression" dxfId="241" priority="239">
      <formula>G360&lt;&gt;H360</formula>
    </cfRule>
  </conditionalFormatting>
  <conditionalFormatting sqref="A401:D415">
    <cfRule type="expression" dxfId="240" priority="238">
      <formula>$I401="X"</formula>
    </cfRule>
  </conditionalFormatting>
  <conditionalFormatting sqref="H401:H415">
    <cfRule type="expression" dxfId="239" priority="237">
      <formula>G401&lt;&gt;H401</formula>
    </cfRule>
  </conditionalFormatting>
  <conditionalFormatting sqref="A417:D458">
    <cfRule type="expression" dxfId="238" priority="236">
      <formula>$I417="X"</formula>
    </cfRule>
  </conditionalFormatting>
  <conditionalFormatting sqref="H417:H458">
    <cfRule type="expression" dxfId="237" priority="235">
      <formula>G417&lt;&gt;H417</formula>
    </cfRule>
  </conditionalFormatting>
  <conditionalFormatting sqref="A460:D464">
    <cfRule type="expression" dxfId="236" priority="234">
      <formula>$I460="X"</formula>
    </cfRule>
  </conditionalFormatting>
  <conditionalFormatting sqref="H460:H464">
    <cfRule type="expression" dxfId="235" priority="233">
      <formula>G460&lt;&gt;H460</formula>
    </cfRule>
  </conditionalFormatting>
  <conditionalFormatting sqref="A466:D468 B469:D470 A469:A478">
    <cfRule type="expression" dxfId="234" priority="232">
      <formula>$I466="X"</formula>
    </cfRule>
  </conditionalFormatting>
  <conditionalFormatting sqref="H466:H470 H474:H478">
    <cfRule type="expression" dxfId="233" priority="231">
      <formula>G466&lt;&gt;H466</formula>
    </cfRule>
  </conditionalFormatting>
  <conditionalFormatting sqref="A480:D484">
    <cfRule type="expression" dxfId="232" priority="230">
      <formula>$I480="X"</formula>
    </cfRule>
  </conditionalFormatting>
  <conditionalFormatting sqref="H480:H484">
    <cfRule type="expression" dxfId="231" priority="229">
      <formula>G480&lt;&gt;H480</formula>
    </cfRule>
  </conditionalFormatting>
  <conditionalFormatting sqref="A486:D486 A487:A495">
    <cfRule type="expression" dxfId="230" priority="228">
      <formula>$I486="X"</formula>
    </cfRule>
  </conditionalFormatting>
  <conditionalFormatting sqref="B491:D495">
    <cfRule type="expression" dxfId="229" priority="227">
      <formula>$I491="X"</formula>
    </cfRule>
  </conditionalFormatting>
  <conditionalFormatting sqref="H491:H495">
    <cfRule type="expression" dxfId="228" priority="226">
      <formula>G491&lt;&gt;H491</formula>
    </cfRule>
  </conditionalFormatting>
  <conditionalFormatting sqref="B497:D504">
    <cfRule type="expression" dxfId="227" priority="225">
      <formula>$I497="X"</formula>
    </cfRule>
  </conditionalFormatting>
  <conditionalFormatting sqref="H497:H504">
    <cfRule type="expression" dxfId="226" priority="224">
      <formula>G497&lt;&gt;H497</formula>
    </cfRule>
  </conditionalFormatting>
  <conditionalFormatting sqref="A506:A516">
    <cfRule type="expression" dxfId="225" priority="223">
      <formula>$I506="X"</formula>
    </cfRule>
  </conditionalFormatting>
  <conditionalFormatting sqref="B506:D516">
    <cfRule type="expression" dxfId="224" priority="222">
      <formula>$I506="X"</formula>
    </cfRule>
  </conditionalFormatting>
  <conditionalFormatting sqref="H506:H516">
    <cfRule type="expression" dxfId="223" priority="221">
      <formula>G506&lt;&gt;H506</formula>
    </cfRule>
  </conditionalFormatting>
  <conditionalFormatting sqref="A523:D525">
    <cfRule type="expression" dxfId="222" priority="220">
      <formula>$I523="X"</formula>
    </cfRule>
  </conditionalFormatting>
  <conditionalFormatting sqref="H523:H525">
    <cfRule type="expression" dxfId="221" priority="219">
      <formula>G523&lt;&gt;H523</formula>
    </cfRule>
  </conditionalFormatting>
  <conditionalFormatting sqref="A527:D527 B528:D531">
    <cfRule type="expression" dxfId="220" priority="218">
      <formula>$I527="X"</formula>
    </cfRule>
  </conditionalFormatting>
  <conditionalFormatting sqref="H527:H531">
    <cfRule type="expression" dxfId="219" priority="217">
      <formula>G527&lt;&gt;H527</formula>
    </cfRule>
  </conditionalFormatting>
  <conditionalFormatting sqref="A534:D534 A536:D537 B538:D542 A538 A540:A542 A544:A546 A548:A550 A552">
    <cfRule type="expression" dxfId="218" priority="216">
      <formula>$I534="X"</formula>
    </cfRule>
  </conditionalFormatting>
  <conditionalFormatting sqref="H534 H536:H542">
    <cfRule type="expression" dxfId="217" priority="215">
      <formula>G534&lt;&gt;H534</formula>
    </cfRule>
  </conditionalFormatting>
  <conditionalFormatting sqref="A554:D561">
    <cfRule type="expression" dxfId="216" priority="214">
      <formula>$I554="X"</formula>
    </cfRule>
  </conditionalFormatting>
  <conditionalFormatting sqref="H554:H561">
    <cfRule type="expression" dxfId="215" priority="213">
      <formula>G554&lt;&gt;H554</formula>
    </cfRule>
  </conditionalFormatting>
  <conditionalFormatting sqref="A563:D566">
    <cfRule type="expression" dxfId="214" priority="212">
      <formula>$I563="X"</formula>
    </cfRule>
  </conditionalFormatting>
  <conditionalFormatting sqref="H563:H566">
    <cfRule type="expression" dxfId="213" priority="211">
      <formula>G563&lt;&gt;H563</formula>
    </cfRule>
  </conditionalFormatting>
  <conditionalFormatting sqref="A568:D571">
    <cfRule type="expression" dxfId="212" priority="210">
      <formula>$I568="X"</formula>
    </cfRule>
  </conditionalFormatting>
  <conditionalFormatting sqref="H568:H571">
    <cfRule type="expression" dxfId="211" priority="209">
      <formula>G568&lt;&gt;H568</formula>
    </cfRule>
  </conditionalFormatting>
  <conditionalFormatting sqref="A580:D582">
    <cfRule type="expression" dxfId="210" priority="208">
      <formula>$I580="X"</formula>
    </cfRule>
  </conditionalFormatting>
  <conditionalFormatting sqref="H580:H582">
    <cfRule type="expression" dxfId="209" priority="207">
      <formula>G580&lt;&gt;H580</formula>
    </cfRule>
  </conditionalFormatting>
  <conditionalFormatting sqref="A584:D585 B586:D586 A586:A588">
    <cfRule type="expression" dxfId="208" priority="206">
      <formula>$I584="X"</formula>
    </cfRule>
  </conditionalFormatting>
  <conditionalFormatting sqref="H584:H586">
    <cfRule type="expression" dxfId="207" priority="205">
      <formula>G584&lt;&gt;H584</formula>
    </cfRule>
  </conditionalFormatting>
  <conditionalFormatting sqref="A590:D592">
    <cfRule type="expression" dxfId="206" priority="204">
      <formula>$I590="X"</formula>
    </cfRule>
  </conditionalFormatting>
  <conditionalFormatting sqref="H590:H592">
    <cfRule type="expression" dxfId="205" priority="203">
      <formula>G590&lt;&gt;H590</formula>
    </cfRule>
  </conditionalFormatting>
  <conditionalFormatting sqref="A594:D596">
    <cfRule type="expression" dxfId="204" priority="202">
      <formula>$I594="X"</formula>
    </cfRule>
  </conditionalFormatting>
  <conditionalFormatting sqref="H594:H596">
    <cfRule type="expression" dxfId="203" priority="201">
      <formula>G594&lt;&gt;H594</formula>
    </cfRule>
  </conditionalFormatting>
  <conditionalFormatting sqref="A622:D648">
    <cfRule type="expression" dxfId="202" priority="200">
      <formula>$I622="X"</formula>
    </cfRule>
  </conditionalFormatting>
  <conditionalFormatting sqref="H622:H648">
    <cfRule type="expression" dxfId="201" priority="199">
      <formula>G622&lt;&gt;H622</formula>
    </cfRule>
  </conditionalFormatting>
  <conditionalFormatting sqref="A650:D653">
    <cfRule type="expression" dxfId="200" priority="198">
      <formula>$I650="X"</formula>
    </cfRule>
  </conditionalFormatting>
  <conditionalFormatting sqref="H650:H653">
    <cfRule type="expression" dxfId="199" priority="197">
      <formula>G650&lt;&gt;H650</formula>
    </cfRule>
  </conditionalFormatting>
  <conditionalFormatting sqref="A655:D657 A658:A674">
    <cfRule type="expression" dxfId="198" priority="196">
      <formula>$I655="X"</formula>
    </cfRule>
  </conditionalFormatting>
  <conditionalFormatting sqref="H655:H657 H661:H674">
    <cfRule type="expression" dxfId="197" priority="195">
      <formula>G655&lt;&gt;H655</formula>
    </cfRule>
  </conditionalFormatting>
  <conditionalFormatting sqref="A676:D678">
    <cfRule type="expression" dxfId="196" priority="194">
      <formula>$I676="X"</formula>
    </cfRule>
  </conditionalFormatting>
  <conditionalFormatting sqref="H676:H678">
    <cfRule type="expression" dxfId="195" priority="193">
      <formula>G676&lt;&gt;H676</formula>
    </cfRule>
  </conditionalFormatting>
  <conditionalFormatting sqref="A1019:D1023">
    <cfRule type="expression" dxfId="194" priority="166">
      <formula>$I1019="X"</formula>
    </cfRule>
  </conditionalFormatting>
  <conditionalFormatting sqref="A680:D712">
    <cfRule type="expression" dxfId="193" priority="192">
      <formula>$I680="X"</formula>
    </cfRule>
  </conditionalFormatting>
  <conditionalFormatting sqref="H680:H712">
    <cfRule type="expression" dxfId="192" priority="191">
      <formula>G680&lt;&gt;H680</formula>
    </cfRule>
  </conditionalFormatting>
  <conditionalFormatting sqref="A1025:D1027 B1028:D1028 A1028:A1030">
    <cfRule type="expression" dxfId="191" priority="164">
      <formula>$I1025="X"</formula>
    </cfRule>
  </conditionalFormatting>
  <conditionalFormatting sqref="A714:D746">
    <cfRule type="expression" dxfId="190" priority="190">
      <formula>$I714="X"</formula>
    </cfRule>
  </conditionalFormatting>
  <conditionalFormatting sqref="H714:H746">
    <cfRule type="expression" dxfId="189" priority="189">
      <formula>G714&lt;&gt;H714</formula>
    </cfRule>
  </conditionalFormatting>
  <conditionalFormatting sqref="A748:D780">
    <cfRule type="expression" dxfId="188" priority="188">
      <formula>$I748="X"</formula>
    </cfRule>
  </conditionalFormatting>
  <conditionalFormatting sqref="H748:H780">
    <cfRule type="expression" dxfId="187" priority="187">
      <formula>G748&lt;&gt;H748</formula>
    </cfRule>
  </conditionalFormatting>
  <conditionalFormatting sqref="A782:D812">
    <cfRule type="expression" dxfId="186" priority="186">
      <formula>$I782="X"</formula>
    </cfRule>
  </conditionalFormatting>
  <conditionalFormatting sqref="H782:H812">
    <cfRule type="expression" dxfId="185" priority="185">
      <formula>G782&lt;&gt;H782</formula>
    </cfRule>
  </conditionalFormatting>
  <conditionalFormatting sqref="A835:D866">
    <cfRule type="expression" dxfId="184" priority="184">
      <formula>$I835="X"</formula>
    </cfRule>
  </conditionalFormatting>
  <conditionalFormatting sqref="H835:H866">
    <cfRule type="expression" dxfId="183" priority="183">
      <formula>G835&lt;&gt;H835</formula>
    </cfRule>
  </conditionalFormatting>
  <conditionalFormatting sqref="A868:D887">
    <cfRule type="expression" dxfId="182" priority="182">
      <formula>$I868="X"</formula>
    </cfRule>
  </conditionalFormatting>
  <conditionalFormatting sqref="H868:H887">
    <cfRule type="expression" dxfId="181" priority="181">
      <formula>G868&lt;&gt;H868</formula>
    </cfRule>
  </conditionalFormatting>
  <conditionalFormatting sqref="A889:D906">
    <cfRule type="expression" dxfId="180" priority="180">
      <formula>$I889="X"</formula>
    </cfRule>
  </conditionalFormatting>
  <conditionalFormatting sqref="H889:H906">
    <cfRule type="expression" dxfId="179" priority="179">
      <formula>G889&lt;&gt;H889</formula>
    </cfRule>
  </conditionalFormatting>
  <conditionalFormatting sqref="A908:D938">
    <cfRule type="expression" dxfId="178" priority="178">
      <formula>$I908="X"</formula>
    </cfRule>
  </conditionalFormatting>
  <conditionalFormatting sqref="H908:H938">
    <cfRule type="expression" dxfId="177" priority="177">
      <formula>G908&lt;&gt;H908</formula>
    </cfRule>
  </conditionalFormatting>
  <conditionalFormatting sqref="A959:D967">
    <cfRule type="expression" dxfId="176" priority="176">
      <formula>$I959="X"</formula>
    </cfRule>
  </conditionalFormatting>
  <conditionalFormatting sqref="H959:H967">
    <cfRule type="expression" dxfId="175" priority="175">
      <formula>G959&lt;&gt;H959</formula>
    </cfRule>
  </conditionalFormatting>
  <conditionalFormatting sqref="A969:D974">
    <cfRule type="expression" dxfId="174" priority="174">
      <formula>$I969="X"</formula>
    </cfRule>
  </conditionalFormatting>
  <conditionalFormatting sqref="H969:H974">
    <cfRule type="expression" dxfId="173" priority="173">
      <formula>G969&lt;&gt;H969</formula>
    </cfRule>
  </conditionalFormatting>
  <conditionalFormatting sqref="A992:D1007">
    <cfRule type="expression" dxfId="172" priority="172">
      <formula>$I992="X"</formula>
    </cfRule>
  </conditionalFormatting>
  <conditionalFormatting sqref="H992:H1007">
    <cfRule type="expression" dxfId="171" priority="171">
      <formula>G992&lt;&gt;H992</formula>
    </cfRule>
  </conditionalFormatting>
  <conditionalFormatting sqref="A1009:D1013">
    <cfRule type="expression" dxfId="170" priority="170">
      <formula>$I1009="X"</formula>
    </cfRule>
  </conditionalFormatting>
  <conditionalFormatting sqref="H1009:H1013">
    <cfRule type="expression" dxfId="169" priority="169">
      <formula>G1009&lt;&gt;H1009</formula>
    </cfRule>
  </conditionalFormatting>
  <conditionalFormatting sqref="A1015:D1017">
    <cfRule type="expression" dxfId="168" priority="168">
      <formula>$I1015="X"</formula>
    </cfRule>
  </conditionalFormatting>
  <conditionalFormatting sqref="H1015:H1017">
    <cfRule type="expression" dxfId="167" priority="167">
      <formula>G1015&lt;&gt;H1015</formula>
    </cfRule>
  </conditionalFormatting>
  <conditionalFormatting sqref="H1019:H1023">
    <cfRule type="expression" dxfId="166" priority="165">
      <formula>G1019&lt;&gt;H1019</formula>
    </cfRule>
  </conditionalFormatting>
  <conditionalFormatting sqref="H1025:H1030">
    <cfRule type="expression" dxfId="165" priority="163">
      <formula>G1025&lt;&gt;H1025</formula>
    </cfRule>
  </conditionalFormatting>
  <conditionalFormatting sqref="A1032:D1035 B1036:D1037 A1036:A1046">
    <cfRule type="expression" dxfId="164" priority="162">
      <formula>$I1032="X"</formula>
    </cfRule>
  </conditionalFormatting>
  <conditionalFormatting sqref="H1032:H1037">
    <cfRule type="expression" dxfId="163" priority="161">
      <formula>G1032&lt;&gt;H1032</formula>
    </cfRule>
  </conditionalFormatting>
  <conditionalFormatting sqref="A1048:D1053">
    <cfRule type="expression" dxfId="162" priority="160">
      <formula>$I1048="X"</formula>
    </cfRule>
  </conditionalFormatting>
  <conditionalFormatting sqref="H1048:H1053">
    <cfRule type="expression" dxfId="161" priority="159">
      <formula>G1048&lt;&gt;H1048</formula>
    </cfRule>
  </conditionalFormatting>
  <conditionalFormatting sqref="A1055:D1059">
    <cfRule type="expression" dxfId="160" priority="158">
      <formula>$I1055="X"</formula>
    </cfRule>
  </conditionalFormatting>
  <conditionalFormatting sqref="H1055:H1059">
    <cfRule type="expression" dxfId="159" priority="157">
      <formula>G1055&lt;&gt;H1055</formula>
    </cfRule>
  </conditionalFormatting>
  <conditionalFormatting sqref="A1061:D1066">
    <cfRule type="expression" dxfId="158" priority="156">
      <formula>$I1061="X"</formula>
    </cfRule>
  </conditionalFormatting>
  <conditionalFormatting sqref="H1061:H1066">
    <cfRule type="expression" dxfId="157" priority="155">
      <formula>G1061&lt;&gt;H1061</formula>
    </cfRule>
  </conditionalFormatting>
  <conditionalFormatting sqref="A1068:D1078">
    <cfRule type="expression" dxfId="156" priority="154">
      <formula>$I1068="X"</formula>
    </cfRule>
  </conditionalFormatting>
  <conditionalFormatting sqref="H1068:H1078">
    <cfRule type="expression" dxfId="155" priority="153">
      <formula>G1068&lt;&gt;H1068</formula>
    </cfRule>
  </conditionalFormatting>
  <conditionalFormatting sqref="A1080:D1090">
    <cfRule type="expression" dxfId="154" priority="152">
      <formula>$I1080="X"</formula>
    </cfRule>
  </conditionalFormatting>
  <conditionalFormatting sqref="H1080:H1090">
    <cfRule type="expression" dxfId="153" priority="151">
      <formula>G1080&lt;&gt;H1080</formula>
    </cfRule>
  </conditionalFormatting>
  <conditionalFormatting sqref="A1092:D1092 B1093:D1095 A1093:A1099">
    <cfRule type="expression" dxfId="152" priority="150">
      <formula>$I1092="X"</formula>
    </cfRule>
  </conditionalFormatting>
  <conditionalFormatting sqref="H1092:H1095">
    <cfRule type="expression" dxfId="151" priority="149">
      <formula>G1092&lt;&gt;H1092</formula>
    </cfRule>
  </conditionalFormatting>
  <conditionalFormatting sqref="A1132:D1135">
    <cfRule type="expression" dxfId="150" priority="148">
      <formula>$I1132="X"</formula>
    </cfRule>
  </conditionalFormatting>
  <conditionalFormatting sqref="H1132:H1135">
    <cfRule type="expression" dxfId="149" priority="147">
      <formula>G1132&lt;&gt;H1132</formula>
    </cfRule>
  </conditionalFormatting>
  <conditionalFormatting sqref="H1137:H1160">
    <cfRule type="expression" dxfId="148" priority="146">
      <formula>G1137&lt;&gt;H1137</formula>
    </cfRule>
  </conditionalFormatting>
  <conditionalFormatting sqref="A1162:D1166">
    <cfRule type="expression" dxfId="147" priority="145">
      <formula>$I1162="X"</formula>
    </cfRule>
  </conditionalFormatting>
  <conditionalFormatting sqref="H1162:H1166">
    <cfRule type="expression" dxfId="146" priority="144">
      <formula>G1162&lt;&gt;H1162</formula>
    </cfRule>
  </conditionalFormatting>
  <conditionalFormatting sqref="A1168:D1183">
    <cfRule type="expression" dxfId="145" priority="143">
      <formula>$I1168="X"</formula>
    </cfRule>
  </conditionalFormatting>
  <conditionalFormatting sqref="H1168:H1183">
    <cfRule type="expression" dxfId="144" priority="142">
      <formula>G1168&lt;&gt;H1168</formula>
    </cfRule>
  </conditionalFormatting>
  <conditionalFormatting sqref="A1185:D1185 B1186:D1186 A1186:A1189">
    <cfRule type="expression" dxfId="143" priority="141">
      <formula>$I1185="X"</formula>
    </cfRule>
  </conditionalFormatting>
  <conditionalFormatting sqref="H1185:H1186 H1188:H1189">
    <cfRule type="expression" dxfId="142" priority="140">
      <formula>G1185&lt;&gt;H1185</formula>
    </cfRule>
  </conditionalFormatting>
  <conditionalFormatting sqref="A1198:D1198 B1199:D1199 A1199:A1209">
    <cfRule type="expression" dxfId="141" priority="139">
      <formula>$I1198="X"</formula>
    </cfRule>
  </conditionalFormatting>
  <conditionalFormatting sqref="H1198:H1208">
    <cfRule type="expression" dxfId="140" priority="138">
      <formula>G1198&lt;&gt;H1198</formula>
    </cfRule>
  </conditionalFormatting>
  <conditionalFormatting sqref="A1224:D1227 A1228:A1248">
    <cfRule type="expression" dxfId="139" priority="137">
      <formula>$I1224="X"</formula>
    </cfRule>
  </conditionalFormatting>
  <conditionalFormatting sqref="H1224:H1233 H1235:H1241">
    <cfRule type="expression" dxfId="138" priority="136">
      <formula>G1224&lt;&gt;H1224</formula>
    </cfRule>
  </conditionalFormatting>
  <conditionalFormatting sqref="A1270:D1272">
    <cfRule type="expression" dxfId="137" priority="135">
      <formula>$I1270="X"</formula>
    </cfRule>
  </conditionalFormatting>
  <conditionalFormatting sqref="H1270:H1272">
    <cfRule type="expression" dxfId="136" priority="134">
      <formula>G1270&lt;&gt;H1270</formula>
    </cfRule>
  </conditionalFormatting>
  <conditionalFormatting sqref="F588:I588">
    <cfRule type="expression" dxfId="135" priority="133">
      <formula>$I588="X"</formula>
    </cfRule>
  </conditionalFormatting>
  <conditionalFormatting sqref="B588:C588">
    <cfRule type="expression" dxfId="134" priority="132">
      <formula>$I588="X"</formula>
    </cfRule>
  </conditionalFormatting>
  <conditionalFormatting sqref="H588">
    <cfRule type="expression" dxfId="133" priority="131">
      <formula>G588&lt;&gt;H588</formula>
    </cfRule>
  </conditionalFormatting>
  <conditionalFormatting sqref="J588">
    <cfRule type="expression" dxfId="132" priority="130">
      <formula>$I588="X"</formula>
    </cfRule>
  </conditionalFormatting>
  <conditionalFormatting sqref="F587:K587">
    <cfRule type="expression" dxfId="131" priority="129">
      <formula>$I587="X"</formula>
    </cfRule>
  </conditionalFormatting>
  <conditionalFormatting sqref="B587:D587">
    <cfRule type="expression" dxfId="130" priority="128">
      <formula>$I587="X"</formula>
    </cfRule>
  </conditionalFormatting>
  <conditionalFormatting sqref="H587">
    <cfRule type="expression" dxfId="129" priority="127">
      <formula>G587&lt;&gt;H587</formula>
    </cfRule>
  </conditionalFormatting>
  <conditionalFormatting sqref="F532:K532">
    <cfRule type="expression" dxfId="128" priority="126">
      <formula>$I532="X"</formula>
    </cfRule>
  </conditionalFormatting>
  <conditionalFormatting sqref="B532:D532">
    <cfRule type="expression" dxfId="127" priority="125">
      <formula>$I532="X"</formula>
    </cfRule>
  </conditionalFormatting>
  <conditionalFormatting sqref="H532">
    <cfRule type="expression" dxfId="126" priority="124">
      <formula>G532&lt;&gt;H532</formula>
    </cfRule>
  </conditionalFormatting>
  <conditionalFormatting sqref="D588">
    <cfRule type="expression" dxfId="125" priority="123">
      <formula>$I588="X"</formula>
    </cfRule>
  </conditionalFormatting>
  <conditionalFormatting sqref="F1209:K1209">
    <cfRule type="expression" dxfId="124" priority="122">
      <formula>$I1209="X"</formula>
    </cfRule>
  </conditionalFormatting>
  <conditionalFormatting sqref="B1209:D1209">
    <cfRule type="expression" dxfId="123" priority="121">
      <formula>$I1209="X"</formula>
    </cfRule>
  </conditionalFormatting>
  <conditionalFormatting sqref="H1209">
    <cfRule type="expression" dxfId="122" priority="120">
      <formula>G1209&lt;&gt;H1209</formula>
    </cfRule>
  </conditionalFormatting>
  <conditionalFormatting sqref="B1125:D1125">
    <cfRule type="expression" dxfId="121" priority="119">
      <formula>$I1125="X"</formula>
    </cfRule>
  </conditionalFormatting>
  <conditionalFormatting sqref="F1126:K1130">
    <cfRule type="expression" dxfId="120" priority="118">
      <formula>$I1126="X"</formula>
    </cfRule>
  </conditionalFormatting>
  <conditionalFormatting sqref="B1126:D1130">
    <cfRule type="expression" dxfId="119" priority="117">
      <formula>$I1126="X"</formula>
    </cfRule>
  </conditionalFormatting>
  <conditionalFormatting sqref="H1126:H1130">
    <cfRule type="expression" dxfId="118" priority="116">
      <formula>G1126&lt;&gt;H1126</formula>
    </cfRule>
  </conditionalFormatting>
  <conditionalFormatting sqref="B3:D32">
    <cfRule type="expression" dxfId="117" priority="115">
      <formula>$I3="X"</formula>
    </cfRule>
  </conditionalFormatting>
  <conditionalFormatting sqref="F3:K32">
    <cfRule type="expression" dxfId="116" priority="114">
      <formula>$I3="X"</formula>
    </cfRule>
  </conditionalFormatting>
  <conditionalFormatting sqref="H3:H32">
    <cfRule type="expression" dxfId="115" priority="113">
      <formula>G3&lt;&gt;H3</formula>
    </cfRule>
  </conditionalFormatting>
  <conditionalFormatting sqref="A96:D130">
    <cfRule type="expression" dxfId="114" priority="106">
      <formula>$I96="X"</formula>
    </cfRule>
  </conditionalFormatting>
  <conditionalFormatting sqref="A34:D64">
    <cfRule type="expression" dxfId="113" priority="112">
      <formula>$I34="X"</formula>
    </cfRule>
  </conditionalFormatting>
  <conditionalFormatting sqref="F34:K64">
    <cfRule type="expression" dxfId="112" priority="111">
      <formula>$I34="X"</formula>
    </cfRule>
  </conditionalFormatting>
  <conditionalFormatting sqref="H34:H64">
    <cfRule type="expression" dxfId="111" priority="110">
      <formula>G34&lt;&gt;H34</formula>
    </cfRule>
  </conditionalFormatting>
  <conditionalFormatting sqref="F96:K130">
    <cfRule type="expression" dxfId="110" priority="105">
      <formula>$I96="X"</formula>
    </cfRule>
  </conditionalFormatting>
  <conditionalFormatting sqref="A66:D94">
    <cfRule type="expression" dxfId="109" priority="109">
      <formula>$I66="X"</formula>
    </cfRule>
  </conditionalFormatting>
  <conditionalFormatting sqref="F66:K94">
    <cfRule type="expression" dxfId="108" priority="108">
      <formula>$I66="X"</formula>
    </cfRule>
  </conditionalFormatting>
  <conditionalFormatting sqref="H66:H94">
    <cfRule type="expression" dxfId="107" priority="107">
      <formula>G66&lt;&gt;H66</formula>
    </cfRule>
  </conditionalFormatting>
  <conditionalFormatting sqref="H96:H130">
    <cfRule type="expression" dxfId="106" priority="104">
      <formula>G96&lt;&gt;H96</formula>
    </cfRule>
  </conditionalFormatting>
  <conditionalFormatting sqref="B141:D147 B149:D152 B154:D157 B159:D162 B136:D139">
    <cfRule type="expression" dxfId="105" priority="103">
      <formula>$I136="X"</formula>
    </cfRule>
  </conditionalFormatting>
  <conditionalFormatting sqref="F276:K277">
    <cfRule type="expression" dxfId="104" priority="102">
      <formula>$I276="X"</formula>
    </cfRule>
  </conditionalFormatting>
  <conditionalFormatting sqref="A276:D276 B277:D277 A277:A284">
    <cfRule type="expression" dxfId="103" priority="101">
      <formula>$I276="X"</formula>
    </cfRule>
  </conditionalFormatting>
  <conditionalFormatting sqref="H276:H277">
    <cfRule type="expression" dxfId="102" priority="100">
      <formula>G276&lt;&gt;H276</formula>
    </cfRule>
  </conditionalFormatting>
  <conditionalFormatting sqref="F471:K473">
    <cfRule type="expression" dxfId="101" priority="99">
      <formula>$I471="X"</formula>
    </cfRule>
  </conditionalFormatting>
  <conditionalFormatting sqref="B471:D473">
    <cfRule type="expression" dxfId="100" priority="98">
      <formula>$I471="X"</formula>
    </cfRule>
  </conditionalFormatting>
  <conditionalFormatting sqref="H471:H473">
    <cfRule type="expression" dxfId="99" priority="97">
      <formula>G471&lt;&gt;H471</formula>
    </cfRule>
  </conditionalFormatting>
  <conditionalFormatting sqref="L477">
    <cfRule type="expression" dxfId="98" priority="96">
      <formula>$I477="X"</formula>
    </cfRule>
  </conditionalFormatting>
  <conditionalFormatting sqref="F1096:K1096">
    <cfRule type="expression" dxfId="97" priority="95">
      <formula>$I1096="X"</formula>
    </cfRule>
  </conditionalFormatting>
  <conditionalFormatting sqref="B1096:D1096">
    <cfRule type="expression" dxfId="96" priority="94">
      <formula>$I1096="X"</formula>
    </cfRule>
  </conditionalFormatting>
  <conditionalFormatting sqref="H1096">
    <cfRule type="expression" dxfId="95" priority="93">
      <formula>G1096&lt;&gt;H1096</formula>
    </cfRule>
  </conditionalFormatting>
  <conditionalFormatting sqref="F1097:K1097">
    <cfRule type="expression" dxfId="94" priority="92">
      <formula>$I1097="X"</formula>
    </cfRule>
  </conditionalFormatting>
  <conditionalFormatting sqref="B1097:D1097">
    <cfRule type="expression" dxfId="93" priority="91">
      <formula>$I1097="X"</formula>
    </cfRule>
  </conditionalFormatting>
  <conditionalFormatting sqref="H1097">
    <cfRule type="expression" dxfId="92" priority="90">
      <formula>G1097&lt;&gt;H1097</formula>
    </cfRule>
  </conditionalFormatting>
  <conditionalFormatting sqref="F1098:K1098">
    <cfRule type="expression" dxfId="91" priority="89">
      <formula>$I1098="X"</formula>
    </cfRule>
  </conditionalFormatting>
  <conditionalFormatting sqref="B1098:C1098">
    <cfRule type="expression" dxfId="90" priority="88">
      <formula>$I1098="X"</formula>
    </cfRule>
  </conditionalFormatting>
  <conditionalFormatting sqref="H1098">
    <cfRule type="expression" dxfId="89" priority="87">
      <formula>G1098&lt;&gt;H1098</formula>
    </cfRule>
  </conditionalFormatting>
  <conditionalFormatting sqref="F1099:K1099">
    <cfRule type="expression" dxfId="88" priority="86">
      <formula>$I1099="X"</formula>
    </cfRule>
  </conditionalFormatting>
  <conditionalFormatting sqref="B1099:C1099">
    <cfRule type="expression" dxfId="87" priority="85">
      <formula>$I1099="X"</formula>
    </cfRule>
  </conditionalFormatting>
  <conditionalFormatting sqref="H1099">
    <cfRule type="expression" dxfId="86" priority="84">
      <formula>G1099&lt;&gt;H1099</formula>
    </cfRule>
  </conditionalFormatting>
  <conditionalFormatting sqref="D1098">
    <cfRule type="expression" dxfId="85" priority="83">
      <formula>$I1098="X"</formula>
    </cfRule>
  </conditionalFormatting>
  <conditionalFormatting sqref="D1099">
    <cfRule type="expression" dxfId="84" priority="82">
      <formula>$I1099="X"</formula>
    </cfRule>
  </conditionalFormatting>
  <conditionalFormatting sqref="F1215">
    <cfRule type="expression" dxfId="83" priority="81">
      <formula>$I1215="X"</formula>
    </cfRule>
  </conditionalFormatting>
  <conditionalFormatting sqref="H543">
    <cfRule type="expression" dxfId="82" priority="80">
      <formula>G543&lt;&gt;H543</formula>
    </cfRule>
  </conditionalFormatting>
  <conditionalFormatting sqref="F544:K544">
    <cfRule type="expression" dxfId="81" priority="79">
      <formula>$I544="X"</formula>
    </cfRule>
  </conditionalFormatting>
  <conditionalFormatting sqref="H544">
    <cfRule type="expression" dxfId="80" priority="78">
      <formula>G544&lt;&gt;H544</formula>
    </cfRule>
  </conditionalFormatting>
  <conditionalFormatting sqref="F552:K552">
    <cfRule type="expression" dxfId="79" priority="77">
      <formula>$I552="X"</formula>
    </cfRule>
  </conditionalFormatting>
  <conditionalFormatting sqref="H552">
    <cfRule type="expression" dxfId="78" priority="76">
      <formula>G552&lt;&gt;H552</formula>
    </cfRule>
  </conditionalFormatting>
  <conditionalFormatting sqref="L1019:L1020">
    <cfRule type="expression" dxfId="77" priority="75">
      <formula>$I1019="X"</formula>
    </cfRule>
  </conditionalFormatting>
  <conditionalFormatting sqref="F658:K660">
    <cfRule type="expression" dxfId="76" priority="74">
      <formula>$I658="X"</formula>
    </cfRule>
  </conditionalFormatting>
  <conditionalFormatting sqref="B658:D660">
    <cfRule type="expression" dxfId="75" priority="73">
      <formula>$I658="X"</formula>
    </cfRule>
  </conditionalFormatting>
  <conditionalFormatting sqref="H658:H660">
    <cfRule type="expression" dxfId="74" priority="72">
      <formula>G658&lt;&gt;H658</formula>
    </cfRule>
  </conditionalFormatting>
  <conditionalFormatting sqref="B140:D140">
    <cfRule type="expression" dxfId="73" priority="71">
      <formula>$I140="X"</formula>
    </cfRule>
  </conditionalFormatting>
  <conditionalFormatting sqref="F140:K140">
    <cfRule type="expression" dxfId="72" priority="70">
      <formula>$I140="X"</formula>
    </cfRule>
  </conditionalFormatting>
  <conditionalFormatting sqref="H140">
    <cfRule type="expression" dxfId="71" priority="69">
      <formula>G140&lt;&gt;H140</formula>
    </cfRule>
  </conditionalFormatting>
  <conditionalFormatting sqref="B148:D148">
    <cfRule type="expression" dxfId="70" priority="68">
      <formula>$I148="X"</formula>
    </cfRule>
  </conditionalFormatting>
  <conditionalFormatting sqref="F148:K148">
    <cfRule type="expression" dxfId="69" priority="67">
      <formula>$I148="X"</formula>
    </cfRule>
  </conditionalFormatting>
  <conditionalFormatting sqref="H148">
    <cfRule type="expression" dxfId="68" priority="66">
      <formula>G148&lt;&gt;H148</formula>
    </cfRule>
  </conditionalFormatting>
  <conditionalFormatting sqref="B153:D153">
    <cfRule type="expression" dxfId="67" priority="65">
      <formula>$I153="X"</formula>
    </cfRule>
  </conditionalFormatting>
  <conditionalFormatting sqref="F153:K153">
    <cfRule type="expression" dxfId="66" priority="64">
      <formula>$I153="X"</formula>
    </cfRule>
  </conditionalFormatting>
  <conditionalFormatting sqref="H153">
    <cfRule type="expression" dxfId="65" priority="63">
      <formula>G153&lt;&gt;H153</formula>
    </cfRule>
  </conditionalFormatting>
  <conditionalFormatting sqref="B158:D158">
    <cfRule type="expression" dxfId="64" priority="62">
      <formula>$I158="X"</formula>
    </cfRule>
  </conditionalFormatting>
  <conditionalFormatting sqref="F158:K158">
    <cfRule type="expression" dxfId="63" priority="61">
      <formula>$I158="X"</formula>
    </cfRule>
  </conditionalFormatting>
  <conditionalFormatting sqref="H158">
    <cfRule type="expression" dxfId="62" priority="60">
      <formula>G158&lt;&gt;H158</formula>
    </cfRule>
  </conditionalFormatting>
  <conditionalFormatting sqref="A208:A221">
    <cfRule type="expression" dxfId="61" priority="59">
      <formula>$I208="X"</formula>
    </cfRule>
  </conditionalFormatting>
  <conditionalFormatting sqref="H1235">
    <cfRule type="expression" dxfId="60" priority="58">
      <formula>G1235&lt;&gt;H1235</formula>
    </cfRule>
  </conditionalFormatting>
  <conditionalFormatting sqref="H1238">
    <cfRule type="expression" dxfId="59" priority="57">
      <formula>G1238&lt;&gt;H1238</formula>
    </cfRule>
  </conditionalFormatting>
  <conditionalFormatting sqref="B1243:D1248 F1243:K1248">
    <cfRule type="expression" dxfId="58" priority="56">
      <formula>$I1243="X"</formula>
    </cfRule>
  </conditionalFormatting>
  <conditionalFormatting sqref="H1243:H1248">
    <cfRule type="expression" dxfId="57" priority="55">
      <formula>G1243&lt;&gt;H1243</formula>
    </cfRule>
  </conditionalFormatting>
  <conditionalFormatting sqref="H1245">
    <cfRule type="expression" dxfId="56" priority="54">
      <formula>G1245&lt;&gt;H1245</formula>
    </cfRule>
  </conditionalFormatting>
  <conditionalFormatting sqref="H1242">
    <cfRule type="expression" dxfId="55" priority="53">
      <formula>G1242&lt;&gt;H1242</formula>
    </cfRule>
  </conditionalFormatting>
  <conditionalFormatting sqref="H1242">
    <cfRule type="expression" dxfId="54" priority="52">
      <formula>G1242&lt;&gt;H1242</formula>
    </cfRule>
  </conditionalFormatting>
  <conditionalFormatting sqref="F353:G353 I353:K353">
    <cfRule type="expression" dxfId="53" priority="51">
      <formula>$I353="X"</formula>
    </cfRule>
  </conditionalFormatting>
  <conditionalFormatting sqref="B353:D353">
    <cfRule type="expression" dxfId="52" priority="50">
      <formula>$I353="X"</formula>
    </cfRule>
  </conditionalFormatting>
  <conditionalFormatting sqref="F356:G356 I356:K356">
    <cfRule type="expression" dxfId="51" priority="49">
      <formula>$I356="X"</formula>
    </cfRule>
  </conditionalFormatting>
  <conditionalFormatting sqref="B356:D356">
    <cfRule type="expression" dxfId="50" priority="48">
      <formula>$I356="X"</formula>
    </cfRule>
  </conditionalFormatting>
  <conditionalFormatting sqref="H353">
    <cfRule type="expression" dxfId="49" priority="47">
      <formula>$I353="X"</formula>
    </cfRule>
  </conditionalFormatting>
  <conditionalFormatting sqref="H353">
    <cfRule type="expression" dxfId="48" priority="46">
      <formula>G353&lt;&gt;H353</formula>
    </cfRule>
  </conditionalFormatting>
  <conditionalFormatting sqref="H356">
    <cfRule type="expression" dxfId="47" priority="45">
      <formula>$I356="X"</formula>
    </cfRule>
  </conditionalFormatting>
  <conditionalFormatting sqref="H356">
    <cfRule type="expression" dxfId="46" priority="44">
      <formula>G356&lt;&gt;H356</formula>
    </cfRule>
  </conditionalFormatting>
  <conditionalFormatting sqref="A133:D134 A136:A137 A139:A140 A142:A143 A145:A146 A148:A149 A151:A152 A154:A155 A157:A158 A160:A161">
    <cfRule type="expression" dxfId="45" priority="43">
      <formula>$I133="X"</formula>
    </cfRule>
  </conditionalFormatting>
  <conditionalFormatting sqref="F133:K134">
    <cfRule type="expression" dxfId="44" priority="42">
      <formula>$I133="X"</formula>
    </cfRule>
  </conditionalFormatting>
  <conditionalFormatting sqref="H133:H134">
    <cfRule type="expression" dxfId="43" priority="41">
      <formula>G133&lt;&gt;H133</formula>
    </cfRule>
  </conditionalFormatting>
  <conditionalFormatting sqref="B135:D135">
    <cfRule type="expression" dxfId="42" priority="40">
      <formula>$I135="X"</formula>
    </cfRule>
  </conditionalFormatting>
  <conditionalFormatting sqref="F135:K135">
    <cfRule type="expression" dxfId="41" priority="39">
      <formula>$I135="X"</formula>
    </cfRule>
  </conditionalFormatting>
  <conditionalFormatting sqref="H135">
    <cfRule type="expression" dxfId="40" priority="38">
      <formula>G135&lt;&gt;H135</formula>
    </cfRule>
  </conditionalFormatting>
  <conditionalFormatting sqref="F132:K132 A132:D132 A135 A138 A141 A144 A147 A150 A153 A156 A159 A162">
    <cfRule type="expression" dxfId="39" priority="37">
      <formula>$I132="X"</formula>
    </cfRule>
  </conditionalFormatting>
  <conditionalFormatting sqref="H132">
    <cfRule type="expression" dxfId="38" priority="36">
      <formula>G132&lt;&gt;H132</formula>
    </cfRule>
  </conditionalFormatting>
  <conditionalFormatting sqref="F977:K977">
    <cfRule type="expression" dxfId="37" priority="35">
      <formula>$I977="X"</formula>
    </cfRule>
  </conditionalFormatting>
  <conditionalFormatting sqref="A977:D977 A980 A983">
    <cfRule type="expression" dxfId="36" priority="34">
      <formula>$I977="X"</formula>
    </cfRule>
  </conditionalFormatting>
  <conditionalFormatting sqref="H977">
    <cfRule type="expression" dxfId="35" priority="33">
      <formula>G977&lt;&gt;H977</formula>
    </cfRule>
  </conditionalFormatting>
  <conditionalFormatting sqref="F982:K982">
    <cfRule type="expression" dxfId="34" priority="32">
      <formula>$I982="X"</formula>
    </cfRule>
  </conditionalFormatting>
  <conditionalFormatting sqref="B982:D982">
    <cfRule type="expression" dxfId="33" priority="31">
      <formula>$I982="X"</formula>
    </cfRule>
  </conditionalFormatting>
  <conditionalFormatting sqref="H982">
    <cfRule type="expression" dxfId="32" priority="30">
      <formula>G982&lt;&gt;H982</formula>
    </cfRule>
  </conditionalFormatting>
  <conditionalFormatting sqref="F976:K976">
    <cfRule type="expression" dxfId="31" priority="29">
      <formula>$I976="X"</formula>
    </cfRule>
  </conditionalFormatting>
  <conditionalFormatting sqref="A976:D976 A978:A979 A981:A982 A984:A985">
    <cfRule type="expression" dxfId="30" priority="28">
      <formula>$I976="X"</formula>
    </cfRule>
  </conditionalFormatting>
  <conditionalFormatting sqref="H976">
    <cfRule type="expression" dxfId="29" priority="27">
      <formula>G976&lt;&gt;H976</formula>
    </cfRule>
  </conditionalFormatting>
  <conditionalFormatting sqref="F978:K981">
    <cfRule type="expression" dxfId="28" priority="26">
      <formula>$I978="X"</formula>
    </cfRule>
  </conditionalFormatting>
  <conditionalFormatting sqref="B978:D981">
    <cfRule type="expression" dxfId="27" priority="25">
      <formula>$I978="X"</formula>
    </cfRule>
  </conditionalFormatting>
  <conditionalFormatting sqref="H978:H981">
    <cfRule type="expression" dxfId="26" priority="24">
      <formula>G978&lt;&gt;H978</formula>
    </cfRule>
  </conditionalFormatting>
  <conditionalFormatting sqref="F983:K983 F985:K985 F984 H984:K984">
    <cfRule type="expression" dxfId="25" priority="23">
      <formula>$I983="X"</formula>
    </cfRule>
  </conditionalFormatting>
  <conditionalFormatting sqref="B983:D985">
    <cfRule type="expression" dxfId="24" priority="22">
      <formula>$I983="X"</formula>
    </cfRule>
  </conditionalFormatting>
  <conditionalFormatting sqref="H983:H985">
    <cfRule type="expression" dxfId="23" priority="21">
      <formula>G983&lt;&gt;H983</formula>
    </cfRule>
  </conditionalFormatting>
  <conditionalFormatting sqref="L976">
    <cfRule type="expression" dxfId="22" priority="20">
      <formula>$I976="X"</formula>
    </cfRule>
  </conditionalFormatting>
  <conditionalFormatting sqref="F1038:K1038">
    <cfRule type="expression" dxfId="21" priority="19">
      <formula>$I1038="X"</formula>
    </cfRule>
  </conditionalFormatting>
  <conditionalFormatting sqref="F535:K535 A535:D535 A539 A543 A547 A551">
    <cfRule type="expression" dxfId="20" priority="16">
      <formula>$I535="X"</formula>
    </cfRule>
  </conditionalFormatting>
  <conditionalFormatting sqref="B1038:D1038">
    <cfRule type="expression" dxfId="19" priority="18">
      <formula>$I1038="X"</formula>
    </cfRule>
  </conditionalFormatting>
  <conditionalFormatting sqref="H1038">
    <cfRule type="expression" dxfId="18" priority="17">
      <formula>G1038&lt;&gt;H1038</formula>
    </cfRule>
  </conditionalFormatting>
  <conditionalFormatting sqref="H535">
    <cfRule type="expression" dxfId="17" priority="15">
      <formula>G535&lt;&gt;H535</formula>
    </cfRule>
  </conditionalFormatting>
  <conditionalFormatting sqref="F577:K577 B577:D577">
    <cfRule type="expression" dxfId="16" priority="14">
      <formula>$I577="X"</formula>
    </cfRule>
  </conditionalFormatting>
  <conditionalFormatting sqref="H577">
    <cfRule type="expression" dxfId="15" priority="13">
      <formula>G577&lt;&gt;H577</formula>
    </cfRule>
  </conditionalFormatting>
  <conditionalFormatting sqref="A987:A990">
    <cfRule type="expression" dxfId="14" priority="12">
      <formula>$I987="X"</formula>
    </cfRule>
  </conditionalFormatting>
  <conditionalFormatting sqref="B987:D990">
    <cfRule type="expression" dxfId="13" priority="10">
      <formula>$I987="X"</formula>
    </cfRule>
  </conditionalFormatting>
  <conditionalFormatting sqref="F987:K990">
    <cfRule type="expression" dxfId="12" priority="11">
      <formula>$I987="X"</formula>
    </cfRule>
  </conditionalFormatting>
  <conditionalFormatting sqref="H987:H990">
    <cfRule type="expression" dxfId="11" priority="9">
      <formula>G987&lt;&gt;H987</formula>
    </cfRule>
  </conditionalFormatting>
  <conditionalFormatting sqref="F986:K986">
    <cfRule type="expression" dxfId="10" priority="8">
      <formula>$I986="X"</formula>
    </cfRule>
  </conditionalFormatting>
  <conditionalFormatting sqref="B986:D986">
    <cfRule type="expression" dxfId="9" priority="7">
      <formula>$I986="X"</formula>
    </cfRule>
  </conditionalFormatting>
  <conditionalFormatting sqref="H986">
    <cfRule type="expression" dxfId="8" priority="6">
      <formula>G986&lt;&gt;H986</formula>
    </cfRule>
  </conditionalFormatting>
  <conditionalFormatting sqref="A986">
    <cfRule type="expression" dxfId="7" priority="5">
      <formula>$I986="X"</formula>
    </cfRule>
  </conditionalFormatting>
  <conditionalFormatting sqref="G984">
    <cfRule type="expression" dxfId="6" priority="4">
      <formula>$I984="X"</formula>
    </cfRule>
  </conditionalFormatting>
  <conditionalFormatting sqref="F1234:K1234">
    <cfRule type="expression" dxfId="5" priority="3">
      <formula>$I1234="X"</formula>
    </cfRule>
  </conditionalFormatting>
  <conditionalFormatting sqref="B1234:D1234">
    <cfRule type="expression" dxfId="4" priority="2">
      <formula>$I1234="X"</formula>
    </cfRule>
  </conditionalFormatting>
  <conditionalFormatting sqref="H1234">
    <cfRule type="expression" dxfId="3" priority="1">
      <formula>G1234&lt;&gt;H1234</formula>
    </cfRule>
  </conditionalFormatting>
  <printOptions horizontalCentered="1"/>
  <pageMargins left="0.2" right="0.2" top="0.5" bottom="0.4" header="0.25" footer="0.2"/>
  <pageSetup scale="82" fitToHeight="95" orientation="landscape" r:id="rId1"/>
  <headerFooter>
    <oddHeader>&amp;CTAA 23-27 SRC Baseline&amp;R08 January 2020</oddHeader>
    <oddFooter>Page &amp;P of &amp;N</oddFooter>
  </headerFooter>
  <rowBreaks count="32" manualBreakCount="32">
    <brk id="33" max="16383" man="1"/>
    <brk id="65" max="16383" man="1"/>
    <brk id="95" max="16383" man="1"/>
    <brk id="131" max="16383" man="1"/>
    <brk id="163" max="16383" man="1"/>
    <brk id="207" max="16383" man="1"/>
    <brk id="245" max="16383" man="1"/>
    <brk id="285" max="16383" man="1"/>
    <brk id="332" max="14" man="1"/>
    <brk id="384" max="14" man="1"/>
    <brk id="423" max="14" man="1"/>
    <brk id="465" max="14" man="1"/>
    <brk id="510" max="14" man="1"/>
    <brk id="555" max="14" man="1"/>
    <brk id="599" max="14" man="1"/>
    <brk id="636" max="14" man="1"/>
    <brk id="682" max="16383" man="1"/>
    <brk id="716" max="16383" man="1"/>
    <brk id="750" max="16383" man="1"/>
    <brk id="784" max="16383" man="1"/>
    <brk id="816" max="16383" man="1"/>
    <brk id="850" max="16383" man="1"/>
    <brk id="883" max="14" man="1"/>
    <brk id="923" max="14" man="1"/>
    <brk id="964" max="14" man="1"/>
    <brk id="1006" max="14" man="1"/>
    <brk id="1046" max="14" man="1"/>
    <brk id="1089" max="14" man="1"/>
    <brk id="1130" max="14" man="1"/>
    <brk id="1166" max="14" man="1"/>
    <brk id="1209" max="14" man="1"/>
    <brk id="1255" max="14" man="1"/>
  </rowBreaks>
  <colBreaks count="1" manualBreakCount="1">
    <brk id="14" max="129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4"/>
  <sheetViews>
    <sheetView workbookViewId="0">
      <selection activeCell="G4" sqref="G4:L7"/>
    </sheetView>
  </sheetViews>
  <sheetFormatPr defaultColWidth="9.109375" defaultRowHeight="13.2" x14ac:dyDescent="0.25"/>
  <cols>
    <col min="1" max="1" width="12" style="59" bestFit="1" customWidth="1"/>
    <col min="2" max="2" width="37.33203125" style="59" customWidth="1"/>
    <col min="3" max="3" width="6.5546875" style="86" customWidth="1"/>
    <col min="4" max="4" width="13.88671875" style="59" bestFit="1" customWidth="1"/>
    <col min="5" max="5" width="4.88671875" style="59" bestFit="1" customWidth="1"/>
    <col min="6" max="6" width="2.6640625" style="82" customWidth="1"/>
    <col min="7" max="7" width="12" style="59" bestFit="1" customWidth="1"/>
    <col min="8" max="8" width="37.33203125" style="59" customWidth="1"/>
    <col min="9" max="9" width="6.5546875" style="86" customWidth="1"/>
    <col min="10" max="10" width="13.88671875" style="59" bestFit="1" customWidth="1"/>
    <col min="11" max="11" width="4.88671875" style="59" bestFit="1" customWidth="1"/>
    <col min="12" max="12" width="17.6640625" style="59" bestFit="1" customWidth="1"/>
    <col min="13" max="13" width="2.6640625" style="82" customWidth="1"/>
    <col min="14" max="14" width="18.88671875" style="82" bestFit="1" customWidth="1"/>
    <col min="15" max="16384" width="9.109375" style="82"/>
  </cols>
  <sheetData>
    <row r="1" spans="1:14" customFormat="1" x14ac:dyDescent="0.25">
      <c r="A1" s="59"/>
      <c r="B1" s="59"/>
      <c r="C1" s="86"/>
      <c r="D1" s="59"/>
      <c r="E1" s="59"/>
      <c r="G1" s="59"/>
      <c r="H1" s="59"/>
      <c r="I1" s="86"/>
      <c r="J1" s="59"/>
      <c r="K1" s="59"/>
      <c r="L1" s="59"/>
    </row>
    <row r="2" spans="1:14" customFormat="1" x14ac:dyDescent="0.25">
      <c r="A2" t="s">
        <v>2064</v>
      </c>
      <c r="B2" s="59"/>
      <c r="C2" s="86"/>
      <c r="D2" s="59"/>
      <c r="E2" s="59"/>
      <c r="G2" t="s">
        <v>2065</v>
      </c>
      <c r="H2" s="59"/>
      <c r="I2" s="86"/>
      <c r="J2" s="59"/>
      <c r="K2" s="59"/>
      <c r="L2" s="59"/>
      <c r="N2" t="s">
        <v>2992</v>
      </c>
    </row>
    <row r="3" spans="1:14" customFormat="1" ht="20.399999999999999" x14ac:dyDescent="0.25">
      <c r="A3" s="84" t="s">
        <v>0</v>
      </c>
      <c r="B3" s="84" t="s">
        <v>1</v>
      </c>
      <c r="C3" s="85" t="s">
        <v>1663</v>
      </c>
      <c r="D3" s="72" t="s">
        <v>2415</v>
      </c>
      <c r="E3" s="72" t="s">
        <v>2991</v>
      </c>
      <c r="G3" s="84" t="s">
        <v>0</v>
      </c>
      <c r="H3" s="84" t="s">
        <v>1</v>
      </c>
      <c r="I3" s="85" t="s">
        <v>1663</v>
      </c>
      <c r="J3" s="72" t="s">
        <v>2415</v>
      </c>
      <c r="K3" s="72" t="s">
        <v>2991</v>
      </c>
      <c r="L3" s="84" t="s">
        <v>290</v>
      </c>
      <c r="N3" s="84" t="s">
        <v>290</v>
      </c>
    </row>
    <row r="4" spans="1:14" x14ac:dyDescent="0.25">
      <c r="A4" s="12" t="s">
        <v>2931</v>
      </c>
      <c r="B4" s="12" t="s">
        <v>292</v>
      </c>
      <c r="C4" s="14">
        <v>392</v>
      </c>
      <c r="D4" s="12"/>
      <c r="E4" s="14">
        <v>396</v>
      </c>
      <c r="G4" s="64" t="s">
        <v>2931</v>
      </c>
      <c r="H4" s="64" t="s">
        <v>292</v>
      </c>
      <c r="I4" s="64">
        <v>392</v>
      </c>
      <c r="J4" s="64"/>
      <c r="K4" s="64">
        <v>396</v>
      </c>
      <c r="L4" s="64" t="s">
        <v>10</v>
      </c>
      <c r="N4" s="81" t="s">
        <v>81</v>
      </c>
    </row>
    <row r="5" spans="1:14" x14ac:dyDescent="0.25">
      <c r="A5" s="12" t="s">
        <v>835</v>
      </c>
      <c r="B5" s="12" t="s">
        <v>293</v>
      </c>
      <c r="C5" s="14">
        <v>73</v>
      </c>
      <c r="D5" s="12"/>
      <c r="E5" s="14">
        <v>75</v>
      </c>
      <c r="G5" s="64" t="s">
        <v>2931</v>
      </c>
      <c r="H5" s="64" t="s">
        <v>292</v>
      </c>
      <c r="I5" s="64">
        <v>392</v>
      </c>
      <c r="J5" s="64"/>
      <c r="K5" s="64">
        <v>396</v>
      </c>
      <c r="L5" s="64" t="s">
        <v>294</v>
      </c>
      <c r="N5" s="81" t="s">
        <v>197</v>
      </c>
    </row>
    <row r="6" spans="1:14" x14ac:dyDescent="0.25">
      <c r="A6" s="12" t="s">
        <v>836</v>
      </c>
      <c r="B6" s="12" t="s">
        <v>295</v>
      </c>
      <c r="C6" s="14">
        <v>43</v>
      </c>
      <c r="D6" s="12"/>
      <c r="E6" s="14"/>
      <c r="G6" s="68" t="s">
        <v>835</v>
      </c>
      <c r="H6" s="68" t="s">
        <v>293</v>
      </c>
      <c r="I6" s="68">
        <v>73</v>
      </c>
      <c r="J6" s="68"/>
      <c r="K6" s="68">
        <v>75</v>
      </c>
      <c r="L6" s="68" t="s">
        <v>10</v>
      </c>
      <c r="N6" s="81" t="s">
        <v>102</v>
      </c>
    </row>
    <row r="7" spans="1:14" x14ac:dyDescent="0.25">
      <c r="A7" s="12" t="s">
        <v>2875</v>
      </c>
      <c r="B7" s="12" t="s">
        <v>296</v>
      </c>
      <c r="C7" s="14">
        <v>112</v>
      </c>
      <c r="D7" s="12"/>
      <c r="E7" s="14">
        <v>114</v>
      </c>
      <c r="G7" s="68" t="s">
        <v>835</v>
      </c>
      <c r="H7" s="68" t="s">
        <v>293</v>
      </c>
      <c r="I7" s="68">
        <v>73</v>
      </c>
      <c r="J7" s="68"/>
      <c r="K7" s="68">
        <v>75</v>
      </c>
      <c r="L7" s="68" t="s">
        <v>294</v>
      </c>
      <c r="N7" s="81" t="s">
        <v>106</v>
      </c>
    </row>
    <row r="8" spans="1:14" x14ac:dyDescent="0.25">
      <c r="A8" s="12" t="s">
        <v>837</v>
      </c>
      <c r="B8" s="12" t="s">
        <v>297</v>
      </c>
      <c r="C8" s="14">
        <v>35</v>
      </c>
      <c r="D8" s="12"/>
      <c r="E8" s="14"/>
      <c r="G8" s="64" t="s">
        <v>836</v>
      </c>
      <c r="H8" s="64" t="s">
        <v>295</v>
      </c>
      <c r="I8" s="64">
        <v>43</v>
      </c>
      <c r="J8" s="64"/>
      <c r="K8" s="64"/>
      <c r="L8" s="64" t="s">
        <v>10</v>
      </c>
      <c r="N8" s="81" t="s">
        <v>201</v>
      </c>
    </row>
    <row r="9" spans="1:14" x14ac:dyDescent="0.25">
      <c r="A9" s="12" t="s">
        <v>2932</v>
      </c>
      <c r="B9" s="12" t="s">
        <v>298</v>
      </c>
      <c r="C9" s="14">
        <v>600</v>
      </c>
      <c r="D9" s="12"/>
      <c r="E9" s="14">
        <v>606</v>
      </c>
      <c r="G9" s="64" t="s">
        <v>836</v>
      </c>
      <c r="H9" s="64" t="s">
        <v>295</v>
      </c>
      <c r="I9" s="64">
        <v>43</v>
      </c>
      <c r="J9" s="64"/>
      <c r="K9" s="64"/>
      <c r="L9" s="64" t="s">
        <v>294</v>
      </c>
      <c r="N9" s="81" t="s">
        <v>1650</v>
      </c>
    </row>
    <row r="10" spans="1:14" x14ac:dyDescent="0.25">
      <c r="A10" s="12" t="s">
        <v>2882</v>
      </c>
      <c r="B10" s="12" t="s">
        <v>298</v>
      </c>
      <c r="C10" s="14">
        <v>598</v>
      </c>
      <c r="D10" s="12"/>
      <c r="E10" s="14">
        <v>604</v>
      </c>
      <c r="G10" s="68" t="s">
        <v>2875</v>
      </c>
      <c r="H10" s="68" t="s">
        <v>296</v>
      </c>
      <c r="I10" s="68">
        <v>112</v>
      </c>
      <c r="J10" s="68"/>
      <c r="K10" s="68">
        <v>114</v>
      </c>
      <c r="L10" s="68" t="s">
        <v>10</v>
      </c>
      <c r="N10" s="81" t="s">
        <v>1651</v>
      </c>
    </row>
    <row r="11" spans="1:14" x14ac:dyDescent="0.25">
      <c r="A11" s="12" t="s">
        <v>3066</v>
      </c>
      <c r="B11" s="12" t="s">
        <v>298</v>
      </c>
      <c r="C11" s="14">
        <v>782</v>
      </c>
      <c r="D11" s="12"/>
      <c r="E11" s="14"/>
      <c r="G11" s="68" t="s">
        <v>2875</v>
      </c>
      <c r="H11" s="68" t="s">
        <v>296</v>
      </c>
      <c r="I11" s="68">
        <v>112</v>
      </c>
      <c r="J11" s="68"/>
      <c r="K11" s="68">
        <v>114</v>
      </c>
      <c r="L11" s="68" t="s">
        <v>294</v>
      </c>
      <c r="N11" s="81" t="s">
        <v>1652</v>
      </c>
    </row>
    <row r="12" spans="1:14" x14ac:dyDescent="0.25">
      <c r="A12" s="12" t="s">
        <v>838</v>
      </c>
      <c r="B12" s="12" t="s">
        <v>299</v>
      </c>
      <c r="C12" s="14">
        <v>76</v>
      </c>
      <c r="D12" s="12"/>
      <c r="E12" s="14">
        <v>78</v>
      </c>
      <c r="G12" s="64" t="s">
        <v>837</v>
      </c>
      <c r="H12" s="64" t="s">
        <v>297</v>
      </c>
      <c r="I12" s="64">
        <v>35</v>
      </c>
      <c r="J12" s="64"/>
      <c r="K12" s="64"/>
      <c r="L12" s="64" t="s">
        <v>10</v>
      </c>
      <c r="N12" s="81" t="s">
        <v>75</v>
      </c>
    </row>
    <row r="13" spans="1:14" x14ac:dyDescent="0.25">
      <c r="A13" s="12" t="s">
        <v>2062</v>
      </c>
      <c r="B13" s="12" t="s">
        <v>299</v>
      </c>
      <c r="C13" s="14">
        <v>74</v>
      </c>
      <c r="D13" s="12"/>
      <c r="E13" s="14">
        <v>76</v>
      </c>
      <c r="G13" s="64" t="s">
        <v>837</v>
      </c>
      <c r="H13" s="64" t="s">
        <v>297</v>
      </c>
      <c r="I13" s="64">
        <v>35</v>
      </c>
      <c r="J13" s="64"/>
      <c r="K13" s="64"/>
      <c r="L13" s="64" t="s">
        <v>233</v>
      </c>
      <c r="N13" s="81" t="s">
        <v>10</v>
      </c>
    </row>
    <row r="14" spans="1:14" x14ac:dyDescent="0.25">
      <c r="A14" s="12" t="s">
        <v>839</v>
      </c>
      <c r="B14" s="12" t="s">
        <v>3315</v>
      </c>
      <c r="C14" s="14">
        <v>45</v>
      </c>
      <c r="D14" s="12"/>
      <c r="E14" s="14"/>
      <c r="G14" s="63" t="s">
        <v>2932</v>
      </c>
      <c r="H14" s="63" t="s">
        <v>298</v>
      </c>
      <c r="I14" s="63">
        <v>600</v>
      </c>
      <c r="J14" s="63"/>
      <c r="K14" s="63">
        <v>606</v>
      </c>
      <c r="L14" s="63" t="s">
        <v>10</v>
      </c>
      <c r="N14" s="81" t="s">
        <v>181</v>
      </c>
    </row>
    <row r="15" spans="1:14" x14ac:dyDescent="0.25">
      <c r="A15" s="12" t="s">
        <v>2883</v>
      </c>
      <c r="B15" s="12" t="s">
        <v>300</v>
      </c>
      <c r="C15" s="14">
        <v>179</v>
      </c>
      <c r="D15" s="12"/>
      <c r="E15" s="14">
        <v>180</v>
      </c>
      <c r="G15" s="63" t="s">
        <v>2882</v>
      </c>
      <c r="H15" s="63" t="s">
        <v>298</v>
      </c>
      <c r="I15" s="63">
        <v>598</v>
      </c>
      <c r="J15" s="63"/>
      <c r="K15" s="63">
        <v>604</v>
      </c>
      <c r="L15" s="63" t="s">
        <v>233</v>
      </c>
      <c r="N15" s="81" t="s">
        <v>138</v>
      </c>
    </row>
    <row r="16" spans="1:14" x14ac:dyDescent="0.25">
      <c r="A16" s="12" t="s">
        <v>3067</v>
      </c>
      <c r="B16" s="12" t="s">
        <v>300</v>
      </c>
      <c r="C16" s="14">
        <v>235</v>
      </c>
      <c r="D16" s="12"/>
      <c r="E16" s="14"/>
      <c r="G16" s="63" t="s">
        <v>3066</v>
      </c>
      <c r="H16" s="63" t="s">
        <v>298</v>
      </c>
      <c r="I16" s="63">
        <v>782</v>
      </c>
      <c r="J16" s="63"/>
      <c r="K16" s="63"/>
      <c r="L16" s="63" t="s">
        <v>233</v>
      </c>
      <c r="N16" s="81" t="s">
        <v>335</v>
      </c>
    </row>
    <row r="17" spans="1:14" x14ac:dyDescent="0.25">
      <c r="A17" s="12" t="s">
        <v>840</v>
      </c>
      <c r="B17" s="12" t="s">
        <v>301</v>
      </c>
      <c r="C17" s="14">
        <v>52</v>
      </c>
      <c r="D17" s="12"/>
      <c r="E17" s="14"/>
      <c r="G17" s="68" t="s">
        <v>838</v>
      </c>
      <c r="H17" s="68" t="s">
        <v>299</v>
      </c>
      <c r="I17" s="68">
        <v>76</v>
      </c>
      <c r="J17" s="68"/>
      <c r="K17" s="68">
        <v>78</v>
      </c>
      <c r="L17" s="68" t="s">
        <v>10</v>
      </c>
      <c r="N17" s="81" t="s">
        <v>556</v>
      </c>
    </row>
    <row r="18" spans="1:14" x14ac:dyDescent="0.25">
      <c r="A18" s="12" t="s">
        <v>2934</v>
      </c>
      <c r="B18" s="12" t="s">
        <v>302</v>
      </c>
      <c r="C18" s="14">
        <v>399</v>
      </c>
      <c r="D18" s="12"/>
      <c r="E18" s="14">
        <v>401</v>
      </c>
      <c r="G18" s="68" t="s">
        <v>838</v>
      </c>
      <c r="H18" s="68" t="s">
        <v>299</v>
      </c>
      <c r="I18" s="68">
        <v>76</v>
      </c>
      <c r="J18" s="68"/>
      <c r="K18" s="68">
        <v>78</v>
      </c>
      <c r="L18" s="68" t="s">
        <v>233</v>
      </c>
      <c r="N18" s="81" t="s">
        <v>634</v>
      </c>
    </row>
    <row r="19" spans="1:14" x14ac:dyDescent="0.25">
      <c r="A19" s="12" t="s">
        <v>2935</v>
      </c>
      <c r="B19" s="12" t="s">
        <v>1743</v>
      </c>
      <c r="C19" s="14">
        <v>495</v>
      </c>
      <c r="D19" s="12"/>
      <c r="E19" s="14">
        <v>497</v>
      </c>
      <c r="G19" s="63" t="s">
        <v>2062</v>
      </c>
      <c r="H19" s="63" t="s">
        <v>299</v>
      </c>
      <c r="I19" s="63">
        <v>74</v>
      </c>
      <c r="J19" s="63"/>
      <c r="K19" s="63">
        <v>76</v>
      </c>
      <c r="L19" s="63" t="s">
        <v>233</v>
      </c>
      <c r="N19" s="81" t="s">
        <v>208</v>
      </c>
    </row>
    <row r="20" spans="1:14" x14ac:dyDescent="0.25">
      <c r="A20" s="12" t="s">
        <v>841</v>
      </c>
      <c r="B20" s="12" t="s">
        <v>303</v>
      </c>
      <c r="C20" s="14">
        <v>73</v>
      </c>
      <c r="D20" s="12"/>
      <c r="E20" s="14">
        <v>75</v>
      </c>
      <c r="G20" s="64" t="s">
        <v>839</v>
      </c>
      <c r="H20" s="64" t="s">
        <v>3315</v>
      </c>
      <c r="I20" s="64">
        <v>45</v>
      </c>
      <c r="J20" s="64"/>
      <c r="K20" s="64"/>
      <c r="L20" s="64" t="s">
        <v>10</v>
      </c>
      <c r="N20" s="81" t="s">
        <v>232</v>
      </c>
    </row>
    <row r="21" spans="1:14" x14ac:dyDescent="0.25">
      <c r="A21" s="12" t="s">
        <v>842</v>
      </c>
      <c r="B21" s="12" t="s">
        <v>304</v>
      </c>
      <c r="C21" s="14">
        <v>75</v>
      </c>
      <c r="D21" s="12"/>
      <c r="E21" s="14">
        <v>77</v>
      </c>
      <c r="G21" s="64" t="s">
        <v>839</v>
      </c>
      <c r="H21" s="64" t="s">
        <v>3315</v>
      </c>
      <c r="I21" s="64">
        <v>45</v>
      </c>
      <c r="J21" s="64"/>
      <c r="K21" s="64"/>
      <c r="L21" s="64" t="s">
        <v>294</v>
      </c>
      <c r="N21" s="81" t="s">
        <v>2744</v>
      </c>
    </row>
    <row r="22" spans="1:14" x14ac:dyDescent="0.25">
      <c r="A22" s="12" t="s">
        <v>843</v>
      </c>
      <c r="B22" s="12" t="s">
        <v>305</v>
      </c>
      <c r="C22" s="14">
        <v>35</v>
      </c>
      <c r="D22" s="12"/>
      <c r="E22" s="14"/>
      <c r="G22" s="64" t="s">
        <v>839</v>
      </c>
      <c r="H22" s="64" t="s">
        <v>3315</v>
      </c>
      <c r="I22" s="64">
        <v>45</v>
      </c>
      <c r="J22" s="64"/>
      <c r="K22" s="64"/>
      <c r="L22" s="64" t="s">
        <v>233</v>
      </c>
      <c r="N22" s="81" t="s">
        <v>236</v>
      </c>
    </row>
    <row r="23" spans="1:14" x14ac:dyDescent="0.25">
      <c r="A23" s="12" t="s">
        <v>844</v>
      </c>
      <c r="B23" s="12" t="s">
        <v>828</v>
      </c>
      <c r="C23" s="14">
        <v>62</v>
      </c>
      <c r="D23" s="12"/>
      <c r="E23" s="14"/>
      <c r="G23" s="68" t="s">
        <v>2883</v>
      </c>
      <c r="H23" s="68" t="s">
        <v>300</v>
      </c>
      <c r="I23" s="68">
        <v>179</v>
      </c>
      <c r="J23" s="68"/>
      <c r="K23" s="68">
        <v>180</v>
      </c>
      <c r="L23" s="68" t="s">
        <v>10</v>
      </c>
      <c r="N23" s="81" t="s">
        <v>206</v>
      </c>
    </row>
    <row r="24" spans="1:14" x14ac:dyDescent="0.25">
      <c r="A24" s="12" t="s">
        <v>2933</v>
      </c>
      <c r="B24" s="12" t="s">
        <v>306</v>
      </c>
      <c r="C24" s="14">
        <v>128</v>
      </c>
      <c r="D24" s="12"/>
      <c r="E24" s="14"/>
      <c r="G24" s="68" t="s">
        <v>2883</v>
      </c>
      <c r="H24" s="68" t="s">
        <v>300</v>
      </c>
      <c r="I24" s="68">
        <v>179</v>
      </c>
      <c r="J24" s="68"/>
      <c r="K24" s="68">
        <v>180</v>
      </c>
      <c r="L24" s="68" t="s">
        <v>233</v>
      </c>
      <c r="N24" s="81" t="s">
        <v>3291</v>
      </c>
    </row>
    <row r="25" spans="1:14" x14ac:dyDescent="0.25">
      <c r="A25" s="12" t="s">
        <v>2936</v>
      </c>
      <c r="B25" s="12" t="s">
        <v>307</v>
      </c>
      <c r="C25" s="14">
        <v>128</v>
      </c>
      <c r="D25" s="12"/>
      <c r="E25" s="14"/>
      <c r="G25" s="63" t="s">
        <v>3067</v>
      </c>
      <c r="H25" s="63" t="s">
        <v>300</v>
      </c>
      <c r="I25" s="63">
        <v>235</v>
      </c>
      <c r="J25" s="63"/>
      <c r="K25" s="63"/>
      <c r="L25" s="63" t="s">
        <v>233</v>
      </c>
      <c r="N25" s="81" t="s">
        <v>294</v>
      </c>
    </row>
    <row r="26" spans="1:14" x14ac:dyDescent="0.25">
      <c r="A26" s="12" t="s">
        <v>2946</v>
      </c>
      <c r="B26" s="12" t="s">
        <v>308</v>
      </c>
      <c r="C26" s="14">
        <v>2782</v>
      </c>
      <c r="D26" s="12"/>
      <c r="E26" s="14">
        <v>2793</v>
      </c>
      <c r="G26" s="64" t="s">
        <v>840</v>
      </c>
      <c r="H26" s="64" t="s">
        <v>301</v>
      </c>
      <c r="I26" s="64">
        <v>52</v>
      </c>
      <c r="J26" s="64"/>
      <c r="K26" s="64"/>
      <c r="L26" s="64" t="s">
        <v>10</v>
      </c>
      <c r="N26" s="81" t="s">
        <v>271</v>
      </c>
    </row>
    <row r="27" spans="1:14" x14ac:dyDescent="0.25">
      <c r="A27" s="12" t="s">
        <v>1553</v>
      </c>
      <c r="B27" s="12" t="s">
        <v>309</v>
      </c>
      <c r="C27" s="14">
        <v>176</v>
      </c>
      <c r="D27" s="12"/>
      <c r="E27" s="14">
        <v>174</v>
      </c>
      <c r="G27" s="64" t="s">
        <v>840</v>
      </c>
      <c r="H27" s="64" t="s">
        <v>301</v>
      </c>
      <c r="I27" s="64">
        <v>52</v>
      </c>
      <c r="J27" s="64"/>
      <c r="K27" s="64"/>
      <c r="L27" s="64" t="s">
        <v>233</v>
      </c>
      <c r="N27" s="81" t="s">
        <v>250</v>
      </c>
    </row>
    <row r="28" spans="1:14" x14ac:dyDescent="0.25">
      <c r="A28" s="12" t="s">
        <v>2876</v>
      </c>
      <c r="B28" s="12" t="s">
        <v>829</v>
      </c>
      <c r="C28" s="14">
        <v>2217</v>
      </c>
      <c r="D28" s="12"/>
      <c r="E28" s="14">
        <v>2230</v>
      </c>
      <c r="G28" s="63" t="s">
        <v>2934</v>
      </c>
      <c r="H28" s="63" t="s">
        <v>302</v>
      </c>
      <c r="I28" s="63">
        <v>399</v>
      </c>
      <c r="J28" s="63"/>
      <c r="K28" s="63">
        <v>401</v>
      </c>
      <c r="L28" s="63" t="s">
        <v>10</v>
      </c>
      <c r="N28" s="81" t="s">
        <v>249</v>
      </c>
    </row>
    <row r="29" spans="1:14" x14ac:dyDescent="0.25">
      <c r="A29" s="12" t="s">
        <v>845</v>
      </c>
      <c r="B29" s="12" t="s">
        <v>1744</v>
      </c>
      <c r="C29" s="14">
        <v>133</v>
      </c>
      <c r="D29" s="12"/>
      <c r="E29" s="14"/>
      <c r="G29" s="63" t="s">
        <v>2935</v>
      </c>
      <c r="H29" s="63" t="s">
        <v>1743</v>
      </c>
      <c r="I29" s="63">
        <v>495</v>
      </c>
      <c r="J29" s="63"/>
      <c r="K29" s="63">
        <v>497</v>
      </c>
      <c r="L29" s="63" t="s">
        <v>10</v>
      </c>
      <c r="N29" s="81" t="s">
        <v>251</v>
      </c>
    </row>
    <row r="30" spans="1:14" x14ac:dyDescent="0.25">
      <c r="A30" s="12" t="s">
        <v>846</v>
      </c>
      <c r="B30" s="12" t="s">
        <v>297</v>
      </c>
      <c r="C30" s="14">
        <v>35</v>
      </c>
      <c r="D30" s="12"/>
      <c r="E30" s="14"/>
      <c r="G30" s="63" t="s">
        <v>841</v>
      </c>
      <c r="H30" s="63" t="s">
        <v>303</v>
      </c>
      <c r="I30" s="63">
        <v>73</v>
      </c>
      <c r="J30" s="63"/>
      <c r="K30" s="63">
        <v>75</v>
      </c>
      <c r="L30" s="63" t="s">
        <v>10</v>
      </c>
      <c r="N30" s="81" t="s">
        <v>247</v>
      </c>
    </row>
    <row r="31" spans="1:14" x14ac:dyDescent="0.25">
      <c r="A31" s="12" t="s">
        <v>2877</v>
      </c>
      <c r="B31" s="12" t="s">
        <v>310</v>
      </c>
      <c r="C31" s="14">
        <v>738</v>
      </c>
      <c r="D31" s="12"/>
      <c r="E31" s="14">
        <v>743</v>
      </c>
      <c r="G31" s="63" t="s">
        <v>842</v>
      </c>
      <c r="H31" s="63" t="s">
        <v>304</v>
      </c>
      <c r="I31" s="63">
        <v>75</v>
      </c>
      <c r="J31" s="63"/>
      <c r="K31" s="63">
        <v>77</v>
      </c>
      <c r="L31" s="63" t="s">
        <v>10</v>
      </c>
      <c r="N31" s="81" t="s">
        <v>248</v>
      </c>
    </row>
    <row r="32" spans="1:14" x14ac:dyDescent="0.25">
      <c r="A32" s="12" t="s">
        <v>847</v>
      </c>
      <c r="B32" s="12" t="s">
        <v>311</v>
      </c>
      <c r="C32" s="14">
        <v>74</v>
      </c>
      <c r="D32" s="12"/>
      <c r="E32" s="14">
        <v>76</v>
      </c>
      <c r="G32" s="63" t="s">
        <v>843</v>
      </c>
      <c r="H32" s="63" t="s">
        <v>305</v>
      </c>
      <c r="I32" s="63">
        <v>35</v>
      </c>
      <c r="J32" s="63"/>
      <c r="K32" s="63"/>
      <c r="L32" s="63" t="s">
        <v>10</v>
      </c>
      <c r="N32" s="81" t="s">
        <v>235</v>
      </c>
    </row>
    <row r="33" spans="1:14" x14ac:dyDescent="0.25">
      <c r="A33" s="12" t="s">
        <v>2878</v>
      </c>
      <c r="B33" s="12" t="s">
        <v>312</v>
      </c>
      <c r="C33" s="14">
        <v>197</v>
      </c>
      <c r="D33" s="12"/>
      <c r="E33" s="14">
        <v>200</v>
      </c>
      <c r="G33" s="63" t="s">
        <v>844</v>
      </c>
      <c r="H33" s="63" t="s">
        <v>828</v>
      </c>
      <c r="I33" s="63">
        <v>62</v>
      </c>
      <c r="J33" s="63"/>
      <c r="K33" s="63"/>
      <c r="L33" s="63" t="s">
        <v>10</v>
      </c>
      <c r="N33" s="81" t="s">
        <v>97</v>
      </c>
    </row>
    <row r="34" spans="1:14" ht="12.75" x14ac:dyDescent="0.2">
      <c r="A34" s="12" t="s">
        <v>848</v>
      </c>
      <c r="B34" s="12" t="s">
        <v>301</v>
      </c>
      <c r="C34" s="14">
        <v>52</v>
      </c>
      <c r="D34" s="12"/>
      <c r="E34" s="14"/>
      <c r="G34" s="63" t="s">
        <v>2933</v>
      </c>
      <c r="H34" s="63" t="s">
        <v>306</v>
      </c>
      <c r="I34" s="63">
        <v>128</v>
      </c>
      <c r="J34" s="63"/>
      <c r="K34" s="63"/>
      <c r="L34" s="63" t="s">
        <v>10</v>
      </c>
      <c r="N34" s="81" t="s">
        <v>98</v>
      </c>
    </row>
    <row r="35" spans="1:14" ht="12.75" x14ac:dyDescent="0.2">
      <c r="A35" s="12" t="s">
        <v>849</v>
      </c>
      <c r="B35" s="12" t="s">
        <v>313</v>
      </c>
      <c r="C35" s="14">
        <v>131</v>
      </c>
      <c r="D35" s="12"/>
      <c r="E35" s="14">
        <v>133</v>
      </c>
      <c r="G35" s="63" t="s">
        <v>2936</v>
      </c>
      <c r="H35" s="63" t="s">
        <v>307</v>
      </c>
      <c r="I35" s="63">
        <v>128</v>
      </c>
      <c r="J35" s="63"/>
      <c r="K35" s="63"/>
      <c r="L35" s="63" t="s">
        <v>10</v>
      </c>
      <c r="N35" s="81" t="s">
        <v>137</v>
      </c>
    </row>
    <row r="36" spans="1:14" ht="12.75" x14ac:dyDescent="0.2">
      <c r="A36" s="12" t="s">
        <v>2719</v>
      </c>
      <c r="B36" s="12" t="s">
        <v>313</v>
      </c>
      <c r="C36" s="14">
        <v>168</v>
      </c>
      <c r="D36" s="12"/>
      <c r="E36" s="14">
        <v>133</v>
      </c>
      <c r="G36" s="63" t="s">
        <v>2946</v>
      </c>
      <c r="H36" s="63" t="s">
        <v>308</v>
      </c>
      <c r="I36" s="63">
        <v>2782</v>
      </c>
      <c r="J36" s="63"/>
      <c r="K36" s="63">
        <v>2793</v>
      </c>
      <c r="L36" s="63" t="s">
        <v>10</v>
      </c>
      <c r="N36" s="81" t="s">
        <v>46</v>
      </c>
    </row>
    <row r="37" spans="1:14" ht="12.75" x14ac:dyDescent="0.2">
      <c r="A37" s="12" t="s">
        <v>1729</v>
      </c>
      <c r="B37" s="12" t="s">
        <v>313</v>
      </c>
      <c r="C37" s="14">
        <v>168</v>
      </c>
      <c r="D37" s="12"/>
      <c r="E37" s="12">
        <v>133</v>
      </c>
      <c r="G37" s="63" t="s">
        <v>1553</v>
      </c>
      <c r="H37" s="63" t="s">
        <v>309</v>
      </c>
      <c r="I37" s="63">
        <v>176</v>
      </c>
      <c r="J37" s="63"/>
      <c r="K37" s="63">
        <v>174</v>
      </c>
      <c r="L37" s="63" t="s">
        <v>10</v>
      </c>
      <c r="N37" s="81" t="s">
        <v>135</v>
      </c>
    </row>
    <row r="38" spans="1:14" ht="12.75" x14ac:dyDescent="0.2">
      <c r="A38" s="12" t="s">
        <v>850</v>
      </c>
      <c r="B38" s="12" t="s">
        <v>314</v>
      </c>
      <c r="C38" s="14">
        <v>57</v>
      </c>
      <c r="D38" s="12"/>
      <c r="E38" s="12">
        <v>59</v>
      </c>
      <c r="G38" s="63" t="s">
        <v>2876</v>
      </c>
      <c r="H38" s="63" t="s">
        <v>829</v>
      </c>
      <c r="I38" s="63">
        <v>2217</v>
      </c>
      <c r="J38" s="63"/>
      <c r="K38" s="63">
        <v>2230</v>
      </c>
      <c r="L38" s="63" t="s">
        <v>294</v>
      </c>
      <c r="N38" s="81" t="s">
        <v>83</v>
      </c>
    </row>
    <row r="39" spans="1:14" ht="12.75" x14ac:dyDescent="0.2">
      <c r="A39" s="12" t="s">
        <v>851</v>
      </c>
      <c r="B39" s="12" t="s">
        <v>315</v>
      </c>
      <c r="C39" s="14">
        <v>37</v>
      </c>
      <c r="D39" s="12"/>
      <c r="E39" s="12"/>
      <c r="G39" s="63" t="s">
        <v>845</v>
      </c>
      <c r="H39" s="63" t="s">
        <v>1744</v>
      </c>
      <c r="I39" s="63">
        <v>133</v>
      </c>
      <c r="J39" s="63"/>
      <c r="K39" s="63"/>
      <c r="L39" s="63" t="s">
        <v>294</v>
      </c>
      <c r="N39" s="81" t="s">
        <v>85</v>
      </c>
    </row>
    <row r="40" spans="1:14" ht="12.75" x14ac:dyDescent="0.2">
      <c r="A40" s="12" t="s">
        <v>852</v>
      </c>
      <c r="B40" s="12" t="s">
        <v>316</v>
      </c>
      <c r="C40" s="14">
        <v>37</v>
      </c>
      <c r="D40" s="12"/>
      <c r="E40" s="12"/>
      <c r="G40" s="68" t="s">
        <v>846</v>
      </c>
      <c r="H40" s="68" t="s">
        <v>297</v>
      </c>
      <c r="I40" s="68">
        <v>35</v>
      </c>
      <c r="J40" s="68"/>
      <c r="K40" s="68"/>
      <c r="L40" s="68" t="s">
        <v>294</v>
      </c>
      <c r="N40" s="81" t="s">
        <v>211</v>
      </c>
    </row>
    <row r="41" spans="1:14" ht="12.75" x14ac:dyDescent="0.2">
      <c r="A41" s="12" t="s">
        <v>1561</v>
      </c>
      <c r="B41" s="12" t="s">
        <v>317</v>
      </c>
      <c r="C41" s="14">
        <v>138</v>
      </c>
      <c r="D41" s="12"/>
      <c r="E41" s="14">
        <v>136</v>
      </c>
      <c r="G41" s="68" t="s">
        <v>846</v>
      </c>
      <c r="H41" s="68" t="s">
        <v>297</v>
      </c>
      <c r="I41" s="68">
        <v>35</v>
      </c>
      <c r="J41" s="68"/>
      <c r="K41" s="68"/>
      <c r="L41" s="68" t="s">
        <v>42</v>
      </c>
      <c r="N41" s="81" t="s">
        <v>3155</v>
      </c>
    </row>
    <row r="42" spans="1:14" ht="12.75" x14ac:dyDescent="0.2">
      <c r="A42" s="12" t="s">
        <v>1653</v>
      </c>
      <c r="B42" s="12" t="s">
        <v>317</v>
      </c>
      <c r="C42" s="14">
        <v>147</v>
      </c>
      <c r="D42" s="12"/>
      <c r="E42" s="14">
        <v>145</v>
      </c>
      <c r="G42" s="63" t="s">
        <v>2877</v>
      </c>
      <c r="H42" s="63" t="s">
        <v>310</v>
      </c>
      <c r="I42" s="63">
        <v>738</v>
      </c>
      <c r="J42" s="63"/>
      <c r="K42" s="63">
        <v>743</v>
      </c>
      <c r="L42" s="63" t="s">
        <v>294</v>
      </c>
      <c r="N42" s="81" t="s">
        <v>146</v>
      </c>
    </row>
    <row r="43" spans="1:14" ht="12.75" x14ac:dyDescent="0.2">
      <c r="A43" s="12" t="s">
        <v>1551</v>
      </c>
      <c r="B43" s="12" t="s">
        <v>649</v>
      </c>
      <c r="C43" s="14">
        <v>265</v>
      </c>
      <c r="D43" s="12"/>
      <c r="E43" s="14">
        <v>264</v>
      </c>
      <c r="G43" s="63" t="s">
        <v>847</v>
      </c>
      <c r="H43" s="63" t="s">
        <v>311</v>
      </c>
      <c r="I43" s="63">
        <v>74</v>
      </c>
      <c r="J43" s="63"/>
      <c r="K43" s="63">
        <v>76</v>
      </c>
      <c r="L43" s="63" t="s">
        <v>294</v>
      </c>
      <c r="N43" s="81" t="s">
        <v>195</v>
      </c>
    </row>
    <row r="44" spans="1:14" ht="12.75" x14ac:dyDescent="0.2">
      <c r="A44" s="12" t="s">
        <v>1552</v>
      </c>
      <c r="B44" s="12" t="s">
        <v>318</v>
      </c>
      <c r="C44" s="14">
        <v>70</v>
      </c>
      <c r="D44" s="12"/>
      <c r="E44" s="14">
        <v>69</v>
      </c>
      <c r="G44" s="63" t="s">
        <v>2878</v>
      </c>
      <c r="H44" s="63" t="s">
        <v>312</v>
      </c>
      <c r="I44" s="63">
        <v>197</v>
      </c>
      <c r="J44" s="63"/>
      <c r="K44" s="63">
        <v>200</v>
      </c>
      <c r="L44" s="63" t="s">
        <v>294</v>
      </c>
      <c r="N44" s="81" t="s">
        <v>3174</v>
      </c>
    </row>
    <row r="45" spans="1:14" ht="12.75" x14ac:dyDescent="0.2">
      <c r="A45" s="12" t="s">
        <v>853</v>
      </c>
      <c r="B45" s="12" t="s">
        <v>319</v>
      </c>
      <c r="C45" s="14">
        <v>65</v>
      </c>
      <c r="D45" s="12"/>
      <c r="E45" s="14"/>
      <c r="G45" s="64" t="s">
        <v>848</v>
      </c>
      <c r="H45" s="64" t="s">
        <v>301</v>
      </c>
      <c r="I45" s="64">
        <v>52</v>
      </c>
      <c r="J45" s="64"/>
      <c r="K45" s="64"/>
      <c r="L45" s="64" t="s">
        <v>294</v>
      </c>
      <c r="N45" s="81" t="s">
        <v>180</v>
      </c>
    </row>
    <row r="46" spans="1:14" ht="12.75" x14ac:dyDescent="0.2">
      <c r="A46" s="12" t="s">
        <v>2887</v>
      </c>
      <c r="B46" s="12" t="s">
        <v>650</v>
      </c>
      <c r="C46" s="14">
        <v>144</v>
      </c>
      <c r="D46" s="12"/>
      <c r="E46" s="12"/>
      <c r="G46" s="64" t="s">
        <v>848</v>
      </c>
      <c r="H46" s="64" t="s">
        <v>301</v>
      </c>
      <c r="I46" s="64">
        <v>52</v>
      </c>
      <c r="J46" s="64"/>
      <c r="K46" s="64"/>
      <c r="L46" s="64" t="s">
        <v>42</v>
      </c>
      <c r="N46" s="81" t="s">
        <v>159</v>
      </c>
    </row>
    <row r="47" spans="1:14" ht="12.75" x14ac:dyDescent="0.2">
      <c r="A47" s="12" t="s">
        <v>2888</v>
      </c>
      <c r="B47" s="12" t="s">
        <v>651</v>
      </c>
      <c r="C47" s="14">
        <v>79</v>
      </c>
      <c r="D47" s="12"/>
      <c r="E47" s="12"/>
      <c r="G47" s="63" t="s">
        <v>849</v>
      </c>
      <c r="H47" s="63" t="s">
        <v>313</v>
      </c>
      <c r="I47" s="63">
        <v>131</v>
      </c>
      <c r="J47" s="63"/>
      <c r="K47" s="63">
        <v>133</v>
      </c>
      <c r="L47" s="63" t="s">
        <v>46</v>
      </c>
      <c r="N47" s="81" t="s">
        <v>156</v>
      </c>
    </row>
    <row r="48" spans="1:14" ht="12.75" x14ac:dyDescent="0.2">
      <c r="A48" s="12" t="s">
        <v>2889</v>
      </c>
      <c r="B48" s="12" t="s">
        <v>652</v>
      </c>
      <c r="C48" s="14">
        <v>35</v>
      </c>
      <c r="D48" s="12"/>
      <c r="E48" s="12"/>
      <c r="G48" s="63" t="s">
        <v>2719</v>
      </c>
      <c r="H48" s="63" t="s">
        <v>313</v>
      </c>
      <c r="I48" s="63">
        <v>168</v>
      </c>
      <c r="J48" s="63"/>
      <c r="K48" s="63">
        <v>133</v>
      </c>
      <c r="L48" s="63" t="s">
        <v>46</v>
      </c>
      <c r="N48" s="81" t="s">
        <v>1956</v>
      </c>
    </row>
    <row r="49" spans="1:14" ht="12.75" x14ac:dyDescent="0.2">
      <c r="A49" s="12" t="s">
        <v>2890</v>
      </c>
      <c r="B49" s="12" t="s">
        <v>653</v>
      </c>
      <c r="C49" s="14">
        <v>13</v>
      </c>
      <c r="D49" s="12"/>
      <c r="E49" s="12"/>
      <c r="G49" s="63" t="s">
        <v>1729</v>
      </c>
      <c r="H49" s="63" t="s">
        <v>313</v>
      </c>
      <c r="I49" s="63">
        <v>168</v>
      </c>
      <c r="J49" s="63"/>
      <c r="K49" s="63">
        <v>133</v>
      </c>
      <c r="L49" s="63" t="s">
        <v>46</v>
      </c>
      <c r="N49" s="81" t="s">
        <v>275</v>
      </c>
    </row>
    <row r="50" spans="1:14" ht="12.75" x14ac:dyDescent="0.2">
      <c r="A50" s="12" t="s">
        <v>2891</v>
      </c>
      <c r="B50" s="12" t="s">
        <v>48</v>
      </c>
      <c r="C50" s="14">
        <v>17</v>
      </c>
      <c r="D50" s="12"/>
      <c r="E50" s="12"/>
      <c r="G50" s="63" t="s">
        <v>850</v>
      </c>
      <c r="H50" s="63" t="s">
        <v>314</v>
      </c>
      <c r="I50" s="63">
        <v>57</v>
      </c>
      <c r="J50" s="63"/>
      <c r="K50" s="63">
        <v>59</v>
      </c>
      <c r="L50" s="63" t="s">
        <v>46</v>
      </c>
      <c r="N50" s="81" t="s">
        <v>152</v>
      </c>
    </row>
    <row r="51" spans="1:14" ht="12.75" x14ac:dyDescent="0.2">
      <c r="A51" s="12" t="s">
        <v>2881</v>
      </c>
      <c r="B51" s="12" t="s">
        <v>320</v>
      </c>
      <c r="C51" s="14">
        <v>3499</v>
      </c>
      <c r="D51" s="12"/>
      <c r="E51" s="14">
        <v>3153</v>
      </c>
      <c r="G51" s="68" t="s">
        <v>851</v>
      </c>
      <c r="H51" s="68" t="s">
        <v>315</v>
      </c>
      <c r="I51" s="68">
        <v>37</v>
      </c>
      <c r="J51" s="68"/>
      <c r="K51" s="68"/>
      <c r="L51" s="68" t="s">
        <v>1650</v>
      </c>
      <c r="N51" s="81" t="s">
        <v>1954</v>
      </c>
    </row>
    <row r="52" spans="1:14" ht="12.75" x14ac:dyDescent="0.2">
      <c r="A52" s="12" t="s">
        <v>2884</v>
      </c>
      <c r="B52" s="12" t="s">
        <v>636</v>
      </c>
      <c r="C52" s="14">
        <v>3564</v>
      </c>
      <c r="D52" s="12"/>
      <c r="E52" s="14">
        <v>3644</v>
      </c>
      <c r="G52" s="68" t="s">
        <v>851</v>
      </c>
      <c r="H52" s="68" t="s">
        <v>315</v>
      </c>
      <c r="I52" s="68">
        <v>37</v>
      </c>
      <c r="J52" s="68"/>
      <c r="K52" s="68"/>
      <c r="L52" s="68" t="s">
        <v>1651</v>
      </c>
      <c r="N52" s="81" t="s">
        <v>1876</v>
      </c>
    </row>
    <row r="53" spans="1:14" ht="12.75" x14ac:dyDescent="0.2">
      <c r="A53" s="12" t="s">
        <v>2885</v>
      </c>
      <c r="B53" s="12" t="s">
        <v>19</v>
      </c>
      <c r="C53" s="14">
        <v>662</v>
      </c>
      <c r="D53" s="12"/>
      <c r="E53" s="14">
        <v>666</v>
      </c>
      <c r="G53" s="68" t="s">
        <v>851</v>
      </c>
      <c r="H53" s="68" t="s">
        <v>315</v>
      </c>
      <c r="I53" s="68">
        <v>37</v>
      </c>
      <c r="J53" s="68"/>
      <c r="K53" s="68"/>
      <c r="L53" s="68" t="s">
        <v>46</v>
      </c>
      <c r="N53" s="81" t="s">
        <v>158</v>
      </c>
    </row>
    <row r="54" spans="1:14" ht="12.75" x14ac:dyDescent="0.2">
      <c r="A54" s="12" t="s">
        <v>854</v>
      </c>
      <c r="B54" s="12" t="s">
        <v>311</v>
      </c>
      <c r="C54" s="14">
        <v>74</v>
      </c>
      <c r="D54" s="12"/>
      <c r="E54" s="14">
        <v>76</v>
      </c>
      <c r="G54" s="63" t="s">
        <v>852</v>
      </c>
      <c r="H54" s="63" t="s">
        <v>316</v>
      </c>
      <c r="I54" s="63">
        <v>37</v>
      </c>
      <c r="J54" s="63"/>
      <c r="K54" s="63"/>
      <c r="L54" s="63" t="s">
        <v>46</v>
      </c>
      <c r="N54" s="81" t="s">
        <v>145</v>
      </c>
    </row>
    <row r="55" spans="1:14" ht="12.75" x14ac:dyDescent="0.2">
      <c r="A55" s="12" t="s">
        <v>2886</v>
      </c>
      <c r="B55" s="12" t="s">
        <v>312</v>
      </c>
      <c r="C55" s="14">
        <v>212</v>
      </c>
      <c r="D55" s="12"/>
      <c r="E55" s="14">
        <v>214</v>
      </c>
      <c r="G55" s="63" t="s">
        <v>1561</v>
      </c>
      <c r="H55" s="63" t="s">
        <v>317</v>
      </c>
      <c r="I55" s="63">
        <v>138</v>
      </c>
      <c r="J55" s="63"/>
      <c r="K55" s="63">
        <v>136</v>
      </c>
      <c r="L55" s="63" t="s">
        <v>233</v>
      </c>
      <c r="N55" s="81" t="s">
        <v>148</v>
      </c>
    </row>
    <row r="56" spans="1:14" ht="12.75" x14ac:dyDescent="0.2">
      <c r="A56" s="12" t="s">
        <v>3306</v>
      </c>
      <c r="B56" s="12" t="s">
        <v>637</v>
      </c>
      <c r="C56" s="14">
        <v>437</v>
      </c>
      <c r="D56" s="12" t="s">
        <v>1654</v>
      </c>
      <c r="E56" s="14">
        <v>450</v>
      </c>
      <c r="G56" s="63" t="s">
        <v>1653</v>
      </c>
      <c r="H56" s="63" t="s">
        <v>317</v>
      </c>
      <c r="I56" s="63">
        <v>147</v>
      </c>
      <c r="J56" s="63"/>
      <c r="K56" s="63">
        <v>145</v>
      </c>
      <c r="L56" s="63" t="s">
        <v>42</v>
      </c>
      <c r="N56" s="81" t="s">
        <v>269</v>
      </c>
    </row>
    <row r="57" spans="1:14" ht="12.75" x14ac:dyDescent="0.2">
      <c r="A57" s="12" t="s">
        <v>3394</v>
      </c>
      <c r="B57" s="12" t="s">
        <v>638</v>
      </c>
      <c r="C57" s="14">
        <v>81</v>
      </c>
      <c r="D57" s="12" t="s">
        <v>1655</v>
      </c>
      <c r="E57" s="14">
        <v>94</v>
      </c>
      <c r="G57" s="63" t="s">
        <v>1551</v>
      </c>
      <c r="H57" s="63" t="s">
        <v>649</v>
      </c>
      <c r="I57" s="63">
        <v>265</v>
      </c>
      <c r="J57" s="63"/>
      <c r="K57" s="63">
        <v>264</v>
      </c>
      <c r="L57" s="63" t="s">
        <v>47</v>
      </c>
      <c r="N57" s="81" t="s">
        <v>172</v>
      </c>
    </row>
    <row r="58" spans="1:14" ht="12.75" x14ac:dyDescent="0.2">
      <c r="A58" s="12" t="s">
        <v>3395</v>
      </c>
      <c r="B58" s="12" t="s">
        <v>639</v>
      </c>
      <c r="C58" s="14">
        <v>87</v>
      </c>
      <c r="D58" s="12" t="s">
        <v>1656</v>
      </c>
      <c r="E58" s="14"/>
      <c r="G58" s="63" t="s">
        <v>1552</v>
      </c>
      <c r="H58" s="63" t="s">
        <v>318</v>
      </c>
      <c r="I58" s="63">
        <v>70</v>
      </c>
      <c r="J58" s="63"/>
      <c r="K58" s="63">
        <v>69</v>
      </c>
      <c r="L58" s="63" t="s">
        <v>47</v>
      </c>
      <c r="N58" s="81" t="s">
        <v>144</v>
      </c>
    </row>
    <row r="59" spans="1:14" ht="12.75" x14ac:dyDescent="0.2">
      <c r="A59" s="12" t="s">
        <v>2892</v>
      </c>
      <c r="B59" s="12" t="s">
        <v>654</v>
      </c>
      <c r="C59" s="14">
        <v>374</v>
      </c>
      <c r="D59" s="12"/>
      <c r="E59" s="12"/>
      <c r="G59" s="63" t="s">
        <v>853</v>
      </c>
      <c r="H59" s="63" t="s">
        <v>319</v>
      </c>
      <c r="I59" s="63">
        <v>65</v>
      </c>
      <c r="J59" s="63"/>
      <c r="K59" s="63"/>
      <c r="L59" s="63" t="s">
        <v>47</v>
      </c>
      <c r="N59" s="81" t="s">
        <v>142</v>
      </c>
    </row>
    <row r="60" spans="1:14" ht="12.75" x14ac:dyDescent="0.2">
      <c r="A60" s="12" t="s">
        <v>2893</v>
      </c>
      <c r="B60" s="12" t="s">
        <v>655</v>
      </c>
      <c r="C60" s="14">
        <v>83</v>
      </c>
      <c r="D60" s="12"/>
      <c r="E60" s="12"/>
      <c r="G60" s="63" t="s">
        <v>2887</v>
      </c>
      <c r="H60" s="63" t="s">
        <v>650</v>
      </c>
      <c r="I60" s="63">
        <v>144</v>
      </c>
      <c r="J60" s="63"/>
      <c r="K60" s="63"/>
      <c r="L60" s="63" t="s">
        <v>1652</v>
      </c>
      <c r="N60" s="81" t="s">
        <v>268</v>
      </c>
    </row>
    <row r="61" spans="1:14" ht="12.75" x14ac:dyDescent="0.2">
      <c r="A61" s="12" t="s">
        <v>2894</v>
      </c>
      <c r="B61" s="12" t="s">
        <v>49</v>
      </c>
      <c r="C61" s="14">
        <v>43</v>
      </c>
      <c r="D61" s="12"/>
      <c r="E61" s="12"/>
      <c r="G61" s="63" t="s">
        <v>2888</v>
      </c>
      <c r="H61" s="63" t="s">
        <v>651</v>
      </c>
      <c r="I61" s="63">
        <v>79</v>
      </c>
      <c r="J61" s="63"/>
      <c r="K61" s="63"/>
      <c r="L61" s="63" t="s">
        <v>1652</v>
      </c>
      <c r="N61" s="81" t="s">
        <v>109</v>
      </c>
    </row>
    <row r="62" spans="1:14" ht="12.75" x14ac:dyDescent="0.2">
      <c r="A62" s="12" t="s">
        <v>2895</v>
      </c>
      <c r="B62" s="12" t="s">
        <v>50</v>
      </c>
      <c r="C62" s="14">
        <v>35</v>
      </c>
      <c r="D62" s="12"/>
      <c r="E62" s="12"/>
      <c r="G62" s="63" t="s">
        <v>2889</v>
      </c>
      <c r="H62" s="63" t="s">
        <v>652</v>
      </c>
      <c r="I62" s="63">
        <v>35</v>
      </c>
      <c r="J62" s="63"/>
      <c r="K62" s="63"/>
      <c r="L62" s="63" t="s">
        <v>1652</v>
      </c>
      <c r="N62" s="81" t="s">
        <v>113</v>
      </c>
    </row>
    <row r="63" spans="1:14" ht="12.75" x14ac:dyDescent="0.2">
      <c r="A63" s="12" t="s">
        <v>2874</v>
      </c>
      <c r="B63" s="12" t="s">
        <v>635</v>
      </c>
      <c r="C63" s="14">
        <v>128</v>
      </c>
      <c r="D63" s="12"/>
      <c r="E63" s="14">
        <v>127</v>
      </c>
      <c r="G63" s="63" t="s">
        <v>2890</v>
      </c>
      <c r="H63" s="63" t="s">
        <v>653</v>
      </c>
      <c r="I63" s="63">
        <v>13</v>
      </c>
      <c r="J63" s="63"/>
      <c r="K63" s="63"/>
      <c r="L63" s="63" t="s">
        <v>1652</v>
      </c>
      <c r="N63" s="81" t="s">
        <v>199</v>
      </c>
    </row>
    <row r="64" spans="1:14" ht="12.75" x14ac:dyDescent="0.2">
      <c r="A64" s="12" t="s">
        <v>1690</v>
      </c>
      <c r="B64" s="12" t="s">
        <v>756</v>
      </c>
      <c r="C64" s="14">
        <v>28</v>
      </c>
      <c r="D64" s="12"/>
      <c r="E64" s="14"/>
      <c r="G64" s="63" t="s">
        <v>2891</v>
      </c>
      <c r="H64" s="63" t="s">
        <v>48</v>
      </c>
      <c r="I64" s="63">
        <v>17</v>
      </c>
      <c r="J64" s="63"/>
      <c r="K64" s="63"/>
      <c r="L64" s="63" t="s">
        <v>1652</v>
      </c>
      <c r="N64" s="81" t="s">
        <v>117</v>
      </c>
    </row>
    <row r="65" spans="1:14" ht="12.75" x14ac:dyDescent="0.2">
      <c r="A65" s="12" t="s">
        <v>1693</v>
      </c>
      <c r="B65" s="12" t="s">
        <v>756</v>
      </c>
      <c r="C65" s="14">
        <v>28</v>
      </c>
      <c r="D65" s="12"/>
      <c r="E65" s="14"/>
      <c r="G65" s="63" t="s">
        <v>2881</v>
      </c>
      <c r="H65" s="63" t="s">
        <v>320</v>
      </c>
      <c r="I65" s="63">
        <v>3499</v>
      </c>
      <c r="J65" s="63"/>
      <c r="K65" s="63">
        <v>3153</v>
      </c>
      <c r="L65" s="63" t="s">
        <v>233</v>
      </c>
      <c r="N65" s="81" t="s">
        <v>2745</v>
      </c>
    </row>
    <row r="66" spans="1:14" ht="12.75" x14ac:dyDescent="0.2">
      <c r="A66" s="12" t="s">
        <v>2297</v>
      </c>
      <c r="B66" s="12" t="s">
        <v>756</v>
      </c>
      <c r="C66" s="14">
        <v>28</v>
      </c>
      <c r="D66" s="12"/>
      <c r="E66" s="12"/>
      <c r="G66" s="63" t="s">
        <v>2884</v>
      </c>
      <c r="H66" s="63" t="s">
        <v>636</v>
      </c>
      <c r="I66" s="63">
        <v>3564</v>
      </c>
      <c r="J66" s="63"/>
      <c r="K66" s="63">
        <v>3644</v>
      </c>
      <c r="L66" s="63" t="s">
        <v>42</v>
      </c>
      <c r="N66" s="81" t="s">
        <v>127</v>
      </c>
    </row>
    <row r="67" spans="1:14" ht="12.75" x14ac:dyDescent="0.2">
      <c r="A67" s="12" t="s">
        <v>2449</v>
      </c>
      <c r="B67" s="12" t="s">
        <v>673</v>
      </c>
      <c r="C67" s="14">
        <v>28</v>
      </c>
      <c r="D67" s="14"/>
      <c r="E67" s="14"/>
      <c r="G67" s="63" t="s">
        <v>2885</v>
      </c>
      <c r="H67" s="63" t="s">
        <v>19</v>
      </c>
      <c r="I67" s="63">
        <v>662</v>
      </c>
      <c r="J67" s="63"/>
      <c r="K67" s="63">
        <v>666</v>
      </c>
      <c r="L67" s="63" t="s">
        <v>42</v>
      </c>
      <c r="N67" s="81" t="s">
        <v>120</v>
      </c>
    </row>
    <row r="68" spans="1:14" ht="12.75" x14ac:dyDescent="0.2">
      <c r="A68" s="12" t="s">
        <v>1691</v>
      </c>
      <c r="B68" s="12" t="s">
        <v>321</v>
      </c>
      <c r="C68" s="14">
        <v>28</v>
      </c>
      <c r="D68" s="12"/>
      <c r="E68" s="14"/>
      <c r="G68" s="63" t="s">
        <v>854</v>
      </c>
      <c r="H68" s="63" t="s">
        <v>311</v>
      </c>
      <c r="I68" s="63">
        <v>74</v>
      </c>
      <c r="J68" s="63"/>
      <c r="K68" s="63">
        <v>76</v>
      </c>
      <c r="L68" s="63" t="s">
        <v>42</v>
      </c>
      <c r="N68" s="81" t="s">
        <v>194</v>
      </c>
    </row>
    <row r="69" spans="1:14" ht="12.75" x14ac:dyDescent="0.2">
      <c r="A69" s="12" t="s">
        <v>2445</v>
      </c>
      <c r="B69" s="12" t="s">
        <v>322</v>
      </c>
      <c r="C69" s="14">
        <v>186</v>
      </c>
      <c r="D69" s="12"/>
      <c r="E69" s="14"/>
      <c r="G69" s="63" t="s">
        <v>2886</v>
      </c>
      <c r="H69" s="63" t="s">
        <v>312</v>
      </c>
      <c r="I69" s="63">
        <v>212</v>
      </c>
      <c r="J69" s="63"/>
      <c r="K69" s="63">
        <v>214</v>
      </c>
      <c r="L69" s="63" t="s">
        <v>42</v>
      </c>
      <c r="N69" s="81" t="s">
        <v>118</v>
      </c>
    </row>
    <row r="70" spans="1:14" ht="12.75" x14ac:dyDescent="0.2">
      <c r="A70" s="12" t="s">
        <v>53</v>
      </c>
      <c r="B70" s="12" t="s">
        <v>641</v>
      </c>
      <c r="C70" s="14">
        <v>3461</v>
      </c>
      <c r="D70" s="12"/>
      <c r="E70" s="14">
        <v>3459</v>
      </c>
      <c r="G70" s="63" t="s">
        <v>3306</v>
      </c>
      <c r="H70" s="63" t="s">
        <v>637</v>
      </c>
      <c r="I70" s="63">
        <v>437</v>
      </c>
      <c r="J70" s="63" t="s">
        <v>1654</v>
      </c>
      <c r="K70" s="63">
        <v>450</v>
      </c>
      <c r="L70" s="63" t="s">
        <v>42</v>
      </c>
      <c r="N70" s="81" t="s">
        <v>123</v>
      </c>
    </row>
    <row r="71" spans="1:14" ht="12.75" x14ac:dyDescent="0.2">
      <c r="A71" s="12" t="s">
        <v>54</v>
      </c>
      <c r="B71" s="12" t="s">
        <v>323</v>
      </c>
      <c r="C71" s="14">
        <v>243</v>
      </c>
      <c r="D71" s="12"/>
      <c r="E71" s="14">
        <v>241</v>
      </c>
      <c r="G71" s="63" t="s">
        <v>3394</v>
      </c>
      <c r="H71" s="63" t="s">
        <v>638</v>
      </c>
      <c r="I71" s="63">
        <v>81</v>
      </c>
      <c r="J71" s="63" t="s">
        <v>1655</v>
      </c>
      <c r="K71" s="63">
        <v>94</v>
      </c>
      <c r="L71" s="63" t="s">
        <v>42</v>
      </c>
      <c r="N71" s="81" t="s">
        <v>261</v>
      </c>
    </row>
    <row r="72" spans="1:14" ht="12.75" x14ac:dyDescent="0.2">
      <c r="A72" s="12" t="s">
        <v>3308</v>
      </c>
      <c r="B72" s="12" t="s">
        <v>322</v>
      </c>
      <c r="C72" s="14">
        <v>185</v>
      </c>
      <c r="D72" s="12" t="s">
        <v>56</v>
      </c>
      <c r="E72" s="14"/>
      <c r="G72" s="63" t="s">
        <v>3395</v>
      </c>
      <c r="H72" s="63" t="s">
        <v>639</v>
      </c>
      <c r="I72" s="63">
        <v>87</v>
      </c>
      <c r="J72" s="63" t="s">
        <v>1656</v>
      </c>
      <c r="K72" s="63"/>
      <c r="L72" s="63" t="s">
        <v>42</v>
      </c>
      <c r="N72" s="81" t="s">
        <v>204</v>
      </c>
    </row>
    <row r="73" spans="1:14" ht="12.75" x14ac:dyDescent="0.2">
      <c r="A73" s="12" t="s">
        <v>57</v>
      </c>
      <c r="B73" s="12" t="s">
        <v>642</v>
      </c>
      <c r="C73" s="14">
        <v>793</v>
      </c>
      <c r="D73" s="12"/>
      <c r="E73" s="14"/>
      <c r="G73" s="63" t="s">
        <v>2892</v>
      </c>
      <c r="H73" s="63" t="s">
        <v>654</v>
      </c>
      <c r="I73" s="63">
        <v>374</v>
      </c>
      <c r="J73" s="63"/>
      <c r="K73" s="63"/>
      <c r="L73" s="63" t="s">
        <v>1650</v>
      </c>
      <c r="N73" s="81" t="s">
        <v>84</v>
      </c>
    </row>
    <row r="74" spans="1:14" ht="12.75" x14ac:dyDescent="0.2">
      <c r="A74" s="12" t="s">
        <v>58</v>
      </c>
      <c r="B74" s="12" t="s">
        <v>643</v>
      </c>
      <c r="C74" s="14">
        <v>178</v>
      </c>
      <c r="D74" s="12"/>
      <c r="E74" s="14"/>
      <c r="G74" s="63" t="s">
        <v>2893</v>
      </c>
      <c r="H74" s="63" t="s">
        <v>655</v>
      </c>
      <c r="I74" s="63">
        <v>83</v>
      </c>
      <c r="J74" s="63"/>
      <c r="K74" s="63"/>
      <c r="L74" s="63" t="s">
        <v>1650</v>
      </c>
      <c r="N74" s="81" t="s">
        <v>166</v>
      </c>
    </row>
    <row r="75" spans="1:14" ht="12.75" x14ac:dyDescent="0.2">
      <c r="A75" s="12" t="s">
        <v>59</v>
      </c>
      <c r="B75" s="12" t="s">
        <v>644</v>
      </c>
      <c r="C75" s="14">
        <v>54</v>
      </c>
      <c r="D75" s="12"/>
      <c r="E75" s="14"/>
      <c r="G75" s="63" t="s">
        <v>2894</v>
      </c>
      <c r="H75" s="63" t="s">
        <v>49</v>
      </c>
      <c r="I75" s="63">
        <v>43</v>
      </c>
      <c r="J75" s="63"/>
      <c r="K75" s="63"/>
      <c r="L75" s="63" t="s">
        <v>1650</v>
      </c>
      <c r="N75" s="81" t="s">
        <v>749</v>
      </c>
    </row>
    <row r="76" spans="1:14" ht="12.75" x14ac:dyDescent="0.2">
      <c r="A76" s="12" t="s">
        <v>60</v>
      </c>
      <c r="B76" s="12" t="s">
        <v>645</v>
      </c>
      <c r="C76" s="14">
        <v>74</v>
      </c>
      <c r="D76" s="12"/>
      <c r="E76" s="14"/>
      <c r="G76" s="63" t="s">
        <v>2895</v>
      </c>
      <c r="H76" s="63" t="s">
        <v>50</v>
      </c>
      <c r="I76" s="63">
        <v>35</v>
      </c>
      <c r="J76" s="63"/>
      <c r="K76" s="63"/>
      <c r="L76" s="63" t="s">
        <v>1650</v>
      </c>
      <c r="N76" s="81" t="s">
        <v>131</v>
      </c>
    </row>
    <row r="77" spans="1:14" ht="12.75" x14ac:dyDescent="0.2">
      <c r="A77" s="12" t="s">
        <v>61</v>
      </c>
      <c r="B77" s="12" t="s">
        <v>646</v>
      </c>
      <c r="C77" s="14">
        <v>75</v>
      </c>
      <c r="D77" s="12"/>
      <c r="E77" s="14"/>
      <c r="G77" s="63" t="s">
        <v>2874</v>
      </c>
      <c r="H77" s="63" t="s">
        <v>635</v>
      </c>
      <c r="I77" s="63">
        <v>128</v>
      </c>
      <c r="J77" s="63"/>
      <c r="K77" s="63">
        <v>127</v>
      </c>
      <c r="L77" s="63" t="s">
        <v>10</v>
      </c>
      <c r="N77" s="81" t="s">
        <v>55</v>
      </c>
    </row>
    <row r="78" spans="1:14" ht="12.75" x14ac:dyDescent="0.2">
      <c r="A78" s="12" t="s">
        <v>62</v>
      </c>
      <c r="B78" s="12" t="s">
        <v>647</v>
      </c>
      <c r="C78" s="14">
        <v>91</v>
      </c>
      <c r="D78" s="12"/>
      <c r="E78" s="14"/>
      <c r="G78" s="64" t="s">
        <v>1690</v>
      </c>
      <c r="H78" s="64" t="s">
        <v>756</v>
      </c>
      <c r="I78" s="64">
        <v>28</v>
      </c>
      <c r="J78" s="64"/>
      <c r="K78" s="64"/>
      <c r="L78" s="64" t="s">
        <v>81</v>
      </c>
      <c r="N78" s="81" t="s">
        <v>280</v>
      </c>
    </row>
    <row r="79" spans="1:14" ht="12.75" x14ac:dyDescent="0.2">
      <c r="A79" s="12" t="s">
        <v>63</v>
      </c>
      <c r="B79" s="12" t="s">
        <v>648</v>
      </c>
      <c r="C79" s="14">
        <v>246</v>
      </c>
      <c r="D79" s="12"/>
      <c r="E79" s="14"/>
      <c r="G79" s="64" t="s">
        <v>1690</v>
      </c>
      <c r="H79" s="64" t="s">
        <v>756</v>
      </c>
      <c r="I79" s="64">
        <v>28</v>
      </c>
      <c r="J79" s="64"/>
      <c r="K79" s="64"/>
      <c r="L79" s="64" t="s">
        <v>83</v>
      </c>
      <c r="N79" s="81" t="s">
        <v>183</v>
      </c>
    </row>
    <row r="80" spans="1:14" ht="12.75" x14ac:dyDescent="0.2">
      <c r="A80" s="12" t="s">
        <v>64</v>
      </c>
      <c r="B80" s="12" t="s">
        <v>324</v>
      </c>
      <c r="C80" s="14">
        <v>685</v>
      </c>
      <c r="D80" s="12"/>
      <c r="E80" s="14"/>
      <c r="G80" s="63" t="s">
        <v>1693</v>
      </c>
      <c r="H80" s="63" t="s">
        <v>756</v>
      </c>
      <c r="I80" s="63">
        <v>28</v>
      </c>
      <c r="J80" s="63"/>
      <c r="K80" s="63"/>
      <c r="L80" s="63" t="s">
        <v>84</v>
      </c>
      <c r="N80" s="81" t="s">
        <v>230</v>
      </c>
    </row>
    <row r="81" spans="1:14" ht="12.75" x14ac:dyDescent="0.2">
      <c r="A81" s="12" t="s">
        <v>65</v>
      </c>
      <c r="B81" s="12" t="s">
        <v>325</v>
      </c>
      <c r="C81" s="14">
        <v>149</v>
      </c>
      <c r="D81" s="12"/>
      <c r="E81" s="14"/>
      <c r="G81" s="68" t="s">
        <v>2297</v>
      </c>
      <c r="H81" s="68" t="s">
        <v>756</v>
      </c>
      <c r="I81" s="68">
        <v>28</v>
      </c>
      <c r="J81" s="68"/>
      <c r="K81" s="68"/>
      <c r="L81" s="68" t="s">
        <v>166</v>
      </c>
      <c r="N81" s="81" t="s">
        <v>233</v>
      </c>
    </row>
    <row r="82" spans="1:14" ht="12.75" x14ac:dyDescent="0.2">
      <c r="A82" s="12" t="s">
        <v>66</v>
      </c>
      <c r="B82" s="12" t="s">
        <v>326</v>
      </c>
      <c r="C82" s="14">
        <v>139</v>
      </c>
      <c r="D82" s="12"/>
      <c r="E82" s="14"/>
      <c r="G82" s="68" t="s">
        <v>2297</v>
      </c>
      <c r="H82" s="68" t="s">
        <v>756</v>
      </c>
      <c r="I82" s="68">
        <v>28</v>
      </c>
      <c r="J82" s="68"/>
      <c r="K82" s="68"/>
      <c r="L82" s="68" t="s">
        <v>749</v>
      </c>
      <c r="N82" s="81" t="s">
        <v>42</v>
      </c>
    </row>
    <row r="83" spans="1:14" ht="12.75" x14ac:dyDescent="0.2">
      <c r="A83" s="12" t="s">
        <v>67</v>
      </c>
      <c r="B83" s="12" t="s">
        <v>327</v>
      </c>
      <c r="C83" s="14">
        <v>108</v>
      </c>
      <c r="D83" s="12"/>
      <c r="E83" s="14"/>
      <c r="G83" s="63" t="s">
        <v>2449</v>
      </c>
      <c r="H83" s="63" t="s">
        <v>673</v>
      </c>
      <c r="I83" s="63">
        <v>28</v>
      </c>
      <c r="J83" s="63"/>
      <c r="K83" s="63"/>
      <c r="L83" s="63" t="s">
        <v>261</v>
      </c>
      <c r="N83" s="81" t="s">
        <v>47</v>
      </c>
    </row>
    <row r="84" spans="1:14" ht="12.75" x14ac:dyDescent="0.2">
      <c r="A84" s="12" t="s">
        <v>68</v>
      </c>
      <c r="B84" s="12" t="s">
        <v>328</v>
      </c>
      <c r="C84" s="14">
        <v>150</v>
      </c>
      <c r="D84" s="12"/>
      <c r="E84" s="14"/>
      <c r="G84" s="63" t="s">
        <v>1691</v>
      </c>
      <c r="H84" s="63" t="s">
        <v>321</v>
      </c>
      <c r="I84" s="63">
        <v>28</v>
      </c>
      <c r="J84" s="63"/>
      <c r="K84" s="63"/>
      <c r="L84" s="63" t="s">
        <v>85</v>
      </c>
      <c r="N84" s="81" t="s">
        <v>70</v>
      </c>
    </row>
    <row r="85" spans="1:14" ht="12.75" x14ac:dyDescent="0.2">
      <c r="A85" s="12" t="s">
        <v>2937</v>
      </c>
      <c r="B85" s="12" t="s">
        <v>329</v>
      </c>
      <c r="C85" s="14">
        <v>286</v>
      </c>
      <c r="D85" s="12"/>
      <c r="E85" s="14"/>
      <c r="G85" s="63" t="s">
        <v>2445</v>
      </c>
      <c r="H85" s="63" t="s">
        <v>322</v>
      </c>
      <c r="I85" s="63">
        <v>186</v>
      </c>
      <c r="J85" s="63"/>
      <c r="K85" s="63"/>
      <c r="L85" s="63" t="s">
        <v>159</v>
      </c>
      <c r="N85" s="81" t="s">
        <v>222</v>
      </c>
    </row>
    <row r="86" spans="1:14" ht="12.75" x14ac:dyDescent="0.2">
      <c r="A86" s="12" t="s">
        <v>2712</v>
      </c>
      <c r="B86" s="12" t="s">
        <v>331</v>
      </c>
      <c r="C86" s="14">
        <v>133</v>
      </c>
      <c r="D86" s="12"/>
      <c r="E86" s="14"/>
      <c r="G86" s="63" t="s">
        <v>53</v>
      </c>
      <c r="H86" s="63" t="s">
        <v>641</v>
      </c>
      <c r="I86" s="63">
        <v>3461</v>
      </c>
      <c r="J86" s="63"/>
      <c r="K86" s="63">
        <v>3459</v>
      </c>
      <c r="L86" s="63" t="s">
        <v>55</v>
      </c>
      <c r="N86" s="81" t="s">
        <v>226</v>
      </c>
    </row>
    <row r="87" spans="1:14" ht="12.75" x14ac:dyDescent="0.2">
      <c r="A87" s="12" t="s">
        <v>2880</v>
      </c>
      <c r="B87" s="12" t="s">
        <v>330</v>
      </c>
      <c r="C87" s="14">
        <v>271</v>
      </c>
      <c r="D87" s="12"/>
      <c r="E87" s="14"/>
      <c r="G87" s="63" t="s">
        <v>54</v>
      </c>
      <c r="H87" s="63" t="s">
        <v>323</v>
      </c>
      <c r="I87" s="63">
        <v>243</v>
      </c>
      <c r="J87" s="63"/>
      <c r="K87" s="63">
        <v>241</v>
      </c>
      <c r="L87" s="63" t="s">
        <v>55</v>
      </c>
      <c r="N87" s="81" t="s">
        <v>223</v>
      </c>
    </row>
    <row r="88" spans="1:14" ht="12.75" x14ac:dyDescent="0.2">
      <c r="A88" s="12" t="s">
        <v>2940</v>
      </c>
      <c r="B88" s="12" t="s">
        <v>331</v>
      </c>
      <c r="C88" s="14">
        <v>367</v>
      </c>
      <c r="D88" s="12"/>
      <c r="E88" s="14"/>
      <c r="G88" s="63" t="s">
        <v>3308</v>
      </c>
      <c r="H88" s="63" t="s">
        <v>322</v>
      </c>
      <c r="I88" s="63">
        <v>185</v>
      </c>
      <c r="J88" s="63" t="s">
        <v>56</v>
      </c>
      <c r="K88" s="63"/>
      <c r="L88" s="63" t="s">
        <v>55</v>
      </c>
      <c r="N88" s="81" t="s">
        <v>3353</v>
      </c>
    </row>
    <row r="89" spans="1:14" ht="12.75" x14ac:dyDescent="0.2">
      <c r="A89" s="12" t="s">
        <v>2896</v>
      </c>
      <c r="B89" s="12" t="s">
        <v>51</v>
      </c>
      <c r="C89" s="14">
        <v>129</v>
      </c>
      <c r="D89" s="12"/>
      <c r="E89" s="12"/>
      <c r="G89" s="63" t="s">
        <v>57</v>
      </c>
      <c r="H89" s="63" t="s">
        <v>642</v>
      </c>
      <c r="I89" s="63">
        <v>793</v>
      </c>
      <c r="J89" s="63"/>
      <c r="K89" s="63"/>
      <c r="L89" s="63" t="s">
        <v>55</v>
      </c>
      <c r="N89" s="81" t="s">
        <v>225</v>
      </c>
    </row>
    <row r="90" spans="1:14" ht="12.75" x14ac:dyDescent="0.2">
      <c r="A90" s="12" t="s">
        <v>3307</v>
      </c>
      <c r="B90" s="12" t="s">
        <v>830</v>
      </c>
      <c r="C90" s="14">
        <v>449</v>
      </c>
      <c r="D90" s="12" t="s">
        <v>69</v>
      </c>
      <c r="E90" s="12"/>
      <c r="G90" s="63" t="s">
        <v>58</v>
      </c>
      <c r="H90" s="63" t="s">
        <v>643</v>
      </c>
      <c r="I90" s="63">
        <v>178</v>
      </c>
      <c r="J90" s="63"/>
      <c r="K90" s="63"/>
      <c r="L90" s="63" t="s">
        <v>55</v>
      </c>
      <c r="N90" s="81" t="s">
        <v>234</v>
      </c>
    </row>
    <row r="91" spans="1:14" ht="12.75" x14ac:dyDescent="0.2">
      <c r="A91" s="12" t="s">
        <v>3397</v>
      </c>
      <c r="B91" s="12" t="s">
        <v>332</v>
      </c>
      <c r="C91" s="14">
        <v>105</v>
      </c>
      <c r="D91" s="12" t="s">
        <v>71</v>
      </c>
      <c r="E91" s="12"/>
      <c r="G91" s="63" t="s">
        <v>59</v>
      </c>
      <c r="H91" s="63" t="s">
        <v>644</v>
      </c>
      <c r="I91" s="63">
        <v>54</v>
      </c>
      <c r="J91" s="63"/>
      <c r="K91" s="63"/>
      <c r="L91" s="63" t="s">
        <v>55</v>
      </c>
    </row>
    <row r="92" spans="1:14" ht="12.75" x14ac:dyDescent="0.2">
      <c r="A92" s="12" t="s">
        <v>3398</v>
      </c>
      <c r="B92" s="12" t="s">
        <v>333</v>
      </c>
      <c r="C92" s="14">
        <v>292</v>
      </c>
      <c r="D92" s="12" t="s">
        <v>72</v>
      </c>
      <c r="E92" s="12"/>
      <c r="G92" s="63" t="s">
        <v>60</v>
      </c>
      <c r="H92" s="63" t="s">
        <v>645</v>
      </c>
      <c r="I92" s="63">
        <v>74</v>
      </c>
      <c r="J92" s="63"/>
      <c r="K92" s="63"/>
      <c r="L92" s="63" t="s">
        <v>55</v>
      </c>
    </row>
    <row r="93" spans="1:14" ht="12.75" x14ac:dyDescent="0.2">
      <c r="A93" s="12" t="s">
        <v>244</v>
      </c>
      <c r="B93" s="12" t="s">
        <v>656</v>
      </c>
      <c r="C93" s="14">
        <v>24</v>
      </c>
      <c r="D93" s="12"/>
      <c r="E93" s="12"/>
      <c r="G93" s="63" t="s">
        <v>61</v>
      </c>
      <c r="H93" s="63" t="s">
        <v>646</v>
      </c>
      <c r="I93" s="63">
        <v>75</v>
      </c>
      <c r="J93" s="63"/>
      <c r="K93" s="63"/>
      <c r="L93" s="63" t="s">
        <v>55</v>
      </c>
    </row>
    <row r="94" spans="1:14" ht="12.75" x14ac:dyDescent="0.2">
      <c r="A94" s="12" t="s">
        <v>242</v>
      </c>
      <c r="B94" s="12" t="s">
        <v>657</v>
      </c>
      <c r="C94" s="14">
        <v>4</v>
      </c>
      <c r="D94" s="12"/>
      <c r="E94" s="12"/>
      <c r="G94" s="63" t="s">
        <v>62</v>
      </c>
      <c r="H94" s="63" t="s">
        <v>647</v>
      </c>
      <c r="I94" s="63">
        <v>91</v>
      </c>
      <c r="J94" s="63"/>
      <c r="K94" s="63"/>
      <c r="L94" s="63" t="s">
        <v>55</v>
      </c>
    </row>
    <row r="95" spans="1:14" ht="12.75" x14ac:dyDescent="0.2">
      <c r="A95" s="12" t="s">
        <v>243</v>
      </c>
      <c r="B95" s="12" t="s">
        <v>658</v>
      </c>
      <c r="C95" s="14">
        <v>5</v>
      </c>
      <c r="D95" s="12"/>
      <c r="E95" s="12"/>
      <c r="G95" s="63" t="s">
        <v>63</v>
      </c>
      <c r="H95" s="63" t="s">
        <v>648</v>
      </c>
      <c r="I95" s="63">
        <v>246</v>
      </c>
      <c r="J95" s="63"/>
      <c r="K95" s="63"/>
      <c r="L95" s="63" t="s">
        <v>55</v>
      </c>
    </row>
    <row r="96" spans="1:14" ht="12.75" x14ac:dyDescent="0.2">
      <c r="A96" s="12" t="s">
        <v>283</v>
      </c>
      <c r="B96" s="12" t="s">
        <v>659</v>
      </c>
      <c r="C96" s="14">
        <v>5</v>
      </c>
      <c r="D96" s="12"/>
      <c r="E96" s="12"/>
      <c r="G96" s="63" t="s">
        <v>64</v>
      </c>
      <c r="H96" s="63" t="s">
        <v>324</v>
      </c>
      <c r="I96" s="63">
        <v>685</v>
      </c>
      <c r="J96" s="63"/>
      <c r="K96" s="63"/>
      <c r="L96" s="63" t="s">
        <v>55</v>
      </c>
    </row>
    <row r="97" spans="1:12" ht="12.75" x14ac:dyDescent="0.2">
      <c r="A97" s="12" t="s">
        <v>240</v>
      </c>
      <c r="B97" s="12" t="s">
        <v>76</v>
      </c>
      <c r="C97" s="14">
        <v>4</v>
      </c>
      <c r="D97" s="12"/>
      <c r="E97" s="12"/>
      <c r="G97" s="63" t="s">
        <v>65</v>
      </c>
      <c r="H97" s="63" t="s">
        <v>325</v>
      </c>
      <c r="I97" s="63">
        <v>149</v>
      </c>
      <c r="J97" s="63"/>
      <c r="K97" s="63"/>
      <c r="L97" s="63" t="s">
        <v>55</v>
      </c>
    </row>
    <row r="98" spans="1:12" ht="12.75" x14ac:dyDescent="0.2">
      <c r="A98" s="12" t="s">
        <v>241</v>
      </c>
      <c r="B98" s="12" t="s">
        <v>77</v>
      </c>
      <c r="C98" s="14">
        <v>6</v>
      </c>
      <c r="D98" s="12"/>
      <c r="E98" s="12"/>
      <c r="G98" s="63" t="s">
        <v>66</v>
      </c>
      <c r="H98" s="63" t="s">
        <v>326</v>
      </c>
      <c r="I98" s="63">
        <v>139</v>
      </c>
      <c r="J98" s="63"/>
      <c r="K98" s="63"/>
      <c r="L98" s="63" t="s">
        <v>55</v>
      </c>
    </row>
    <row r="99" spans="1:12" ht="12.75" x14ac:dyDescent="0.2">
      <c r="A99" s="12" t="s">
        <v>284</v>
      </c>
      <c r="B99" s="12" t="s">
        <v>78</v>
      </c>
      <c r="C99" s="14">
        <v>10</v>
      </c>
      <c r="D99" s="12"/>
      <c r="E99" s="12"/>
      <c r="G99" s="63" t="s">
        <v>67</v>
      </c>
      <c r="H99" s="63" t="s">
        <v>327</v>
      </c>
      <c r="I99" s="63">
        <v>108</v>
      </c>
      <c r="J99" s="63"/>
      <c r="K99" s="63"/>
      <c r="L99" s="63" t="s">
        <v>55</v>
      </c>
    </row>
    <row r="100" spans="1:12" ht="12.75" x14ac:dyDescent="0.2">
      <c r="A100" s="12" t="s">
        <v>3003</v>
      </c>
      <c r="B100" s="12" t="s">
        <v>3004</v>
      </c>
      <c r="C100" s="14">
        <v>41</v>
      </c>
      <c r="D100" s="12"/>
      <c r="E100" s="12"/>
      <c r="G100" s="63" t="s">
        <v>68</v>
      </c>
      <c r="H100" s="63" t="s">
        <v>328</v>
      </c>
      <c r="I100" s="63">
        <v>150</v>
      </c>
      <c r="J100" s="63"/>
      <c r="K100" s="63"/>
      <c r="L100" s="63" t="s">
        <v>55</v>
      </c>
    </row>
    <row r="101" spans="1:12" ht="12.75" x14ac:dyDescent="0.2">
      <c r="A101" s="12" t="s">
        <v>3005</v>
      </c>
      <c r="B101" s="12" t="s">
        <v>3006</v>
      </c>
      <c r="C101" s="14">
        <v>53</v>
      </c>
      <c r="D101" s="12"/>
      <c r="E101" s="12"/>
      <c r="G101" s="63" t="s">
        <v>2937</v>
      </c>
      <c r="H101" s="63" t="s">
        <v>329</v>
      </c>
      <c r="I101" s="63">
        <v>286</v>
      </c>
      <c r="J101" s="63"/>
      <c r="K101" s="63"/>
      <c r="L101" s="63" t="s">
        <v>10</v>
      </c>
    </row>
    <row r="102" spans="1:12" ht="12.75" x14ac:dyDescent="0.2">
      <c r="A102" s="12" t="s">
        <v>2106</v>
      </c>
      <c r="B102" s="12" t="s">
        <v>79</v>
      </c>
      <c r="C102" s="14">
        <v>97</v>
      </c>
      <c r="D102" s="12"/>
      <c r="E102" s="14"/>
      <c r="G102" s="63" t="s">
        <v>2712</v>
      </c>
      <c r="H102" s="63" t="s">
        <v>331</v>
      </c>
      <c r="I102" s="63">
        <v>133</v>
      </c>
      <c r="J102" s="63"/>
      <c r="K102" s="63"/>
      <c r="L102" s="63" t="s">
        <v>42</v>
      </c>
    </row>
    <row r="103" spans="1:12" ht="12.75" x14ac:dyDescent="0.2">
      <c r="A103" s="12" t="s">
        <v>1694</v>
      </c>
      <c r="B103" s="12" t="s">
        <v>1695</v>
      </c>
      <c r="C103" s="14">
        <v>71</v>
      </c>
      <c r="D103" s="12"/>
      <c r="E103" s="14"/>
      <c r="G103" s="63" t="s">
        <v>2880</v>
      </c>
      <c r="H103" s="63" t="s">
        <v>330</v>
      </c>
      <c r="I103" s="63">
        <v>271</v>
      </c>
      <c r="J103" s="63"/>
      <c r="K103" s="63"/>
      <c r="L103" s="63" t="s">
        <v>294</v>
      </c>
    </row>
    <row r="104" spans="1:12" ht="12.75" x14ac:dyDescent="0.2">
      <c r="A104" s="12" t="s">
        <v>855</v>
      </c>
      <c r="B104" s="12" t="s">
        <v>660</v>
      </c>
      <c r="C104" s="14">
        <v>69</v>
      </c>
      <c r="D104" s="12"/>
      <c r="E104" s="14">
        <v>70</v>
      </c>
      <c r="G104" s="63" t="s">
        <v>2940</v>
      </c>
      <c r="H104" s="63" t="s">
        <v>331</v>
      </c>
      <c r="I104" s="63">
        <v>367</v>
      </c>
      <c r="J104" s="63"/>
      <c r="K104" s="63"/>
      <c r="L104" s="63" t="s">
        <v>233</v>
      </c>
    </row>
    <row r="105" spans="1:12" ht="12.75" x14ac:dyDescent="0.2">
      <c r="A105" s="12" t="s">
        <v>2746</v>
      </c>
      <c r="B105" s="12" t="s">
        <v>2990</v>
      </c>
      <c r="C105" s="14">
        <v>152</v>
      </c>
      <c r="D105" s="12"/>
      <c r="E105" s="14"/>
      <c r="G105" s="63" t="s">
        <v>2896</v>
      </c>
      <c r="H105" s="63" t="s">
        <v>51</v>
      </c>
      <c r="I105" s="63">
        <v>129</v>
      </c>
      <c r="J105" s="63"/>
      <c r="K105" s="63"/>
      <c r="L105" s="63" t="s">
        <v>1650</v>
      </c>
    </row>
    <row r="106" spans="1:12" ht="12.75" x14ac:dyDescent="0.2">
      <c r="A106" s="12" t="s">
        <v>2747</v>
      </c>
      <c r="B106" s="12" t="s">
        <v>2748</v>
      </c>
      <c r="C106" s="14">
        <v>166</v>
      </c>
      <c r="D106" s="12"/>
      <c r="E106" s="14"/>
      <c r="G106" s="63" t="s">
        <v>3307</v>
      </c>
      <c r="H106" s="63" t="s">
        <v>830</v>
      </c>
      <c r="I106" s="63">
        <v>449</v>
      </c>
      <c r="J106" s="63" t="s">
        <v>69</v>
      </c>
      <c r="K106" s="63"/>
      <c r="L106" s="63" t="s">
        <v>70</v>
      </c>
    </row>
    <row r="107" spans="1:12" ht="12.75" x14ac:dyDescent="0.2">
      <c r="A107" s="12" t="s">
        <v>3039</v>
      </c>
      <c r="B107" s="12" t="s">
        <v>3040</v>
      </c>
      <c r="C107" s="14">
        <v>98</v>
      </c>
      <c r="D107" s="12"/>
      <c r="E107" s="14"/>
      <c r="G107" s="63" t="s">
        <v>3397</v>
      </c>
      <c r="H107" s="63" t="s">
        <v>332</v>
      </c>
      <c r="I107" s="63">
        <v>105</v>
      </c>
      <c r="J107" s="63" t="s">
        <v>71</v>
      </c>
      <c r="K107" s="63"/>
      <c r="L107" s="63" t="s">
        <v>70</v>
      </c>
    </row>
    <row r="108" spans="1:12" ht="12.75" x14ac:dyDescent="0.2">
      <c r="A108" s="12" t="s">
        <v>2107</v>
      </c>
      <c r="B108" s="12" t="s">
        <v>2108</v>
      </c>
      <c r="C108" s="14">
        <v>4</v>
      </c>
      <c r="D108" s="12"/>
      <c r="E108" s="14"/>
      <c r="G108" s="63" t="s">
        <v>3398</v>
      </c>
      <c r="H108" s="63" t="s">
        <v>333</v>
      </c>
      <c r="I108" s="63">
        <v>292</v>
      </c>
      <c r="J108" s="63" t="s">
        <v>72</v>
      </c>
      <c r="K108" s="63"/>
      <c r="L108" s="63" t="s">
        <v>70</v>
      </c>
    </row>
    <row r="109" spans="1:12" ht="12.75" x14ac:dyDescent="0.2">
      <c r="A109" s="12" t="s">
        <v>856</v>
      </c>
      <c r="B109" s="12" t="s">
        <v>334</v>
      </c>
      <c r="C109" s="14">
        <v>74</v>
      </c>
      <c r="D109" s="12"/>
      <c r="E109" s="14"/>
      <c r="G109" s="63" t="s">
        <v>244</v>
      </c>
      <c r="H109" s="63" t="s">
        <v>656</v>
      </c>
      <c r="I109" s="63">
        <v>24</v>
      </c>
      <c r="J109" s="63"/>
      <c r="K109" s="63"/>
      <c r="L109" s="63" t="s">
        <v>75</v>
      </c>
    </row>
    <row r="110" spans="1:12" ht="12.75" x14ac:dyDescent="0.2">
      <c r="A110" s="12" t="s">
        <v>2109</v>
      </c>
      <c r="B110" s="12" t="s">
        <v>2110</v>
      </c>
      <c r="C110" s="14">
        <v>18</v>
      </c>
      <c r="D110" s="12"/>
      <c r="E110" s="14"/>
      <c r="G110" s="63" t="s">
        <v>242</v>
      </c>
      <c r="H110" s="63" t="s">
        <v>657</v>
      </c>
      <c r="I110" s="63">
        <v>4</v>
      </c>
      <c r="J110" s="63"/>
      <c r="K110" s="63"/>
      <c r="L110" s="63" t="s">
        <v>75</v>
      </c>
    </row>
    <row r="111" spans="1:12" ht="12.75" x14ac:dyDescent="0.2">
      <c r="A111" s="12" t="s">
        <v>1535</v>
      </c>
      <c r="B111" s="12" t="s">
        <v>336</v>
      </c>
      <c r="C111" s="14">
        <v>450</v>
      </c>
      <c r="D111" s="12"/>
      <c r="E111" s="14">
        <v>459</v>
      </c>
      <c r="G111" s="63" t="s">
        <v>243</v>
      </c>
      <c r="H111" s="63" t="s">
        <v>658</v>
      </c>
      <c r="I111" s="63">
        <v>5</v>
      </c>
      <c r="J111" s="63"/>
      <c r="K111" s="63"/>
      <c r="L111" s="63" t="s">
        <v>75</v>
      </c>
    </row>
    <row r="112" spans="1:12" ht="12.75" x14ac:dyDescent="0.2">
      <c r="A112" s="12" t="s">
        <v>1503</v>
      </c>
      <c r="B112" s="12" t="s">
        <v>337</v>
      </c>
      <c r="C112" s="14">
        <v>438</v>
      </c>
      <c r="D112" s="12"/>
      <c r="E112" s="14"/>
      <c r="G112" s="63" t="s">
        <v>283</v>
      </c>
      <c r="H112" s="63" t="s">
        <v>659</v>
      </c>
      <c r="I112" s="63">
        <v>5</v>
      </c>
      <c r="J112" s="63"/>
      <c r="K112" s="63"/>
      <c r="L112" s="63" t="s">
        <v>75</v>
      </c>
    </row>
    <row r="113" spans="1:12" ht="12.75" x14ac:dyDescent="0.2">
      <c r="A113" s="12" t="s">
        <v>1515</v>
      </c>
      <c r="B113" s="12" t="s">
        <v>338</v>
      </c>
      <c r="C113" s="14">
        <v>431</v>
      </c>
      <c r="D113" s="12"/>
      <c r="E113" s="14"/>
      <c r="G113" s="63" t="s">
        <v>240</v>
      </c>
      <c r="H113" s="63" t="s">
        <v>76</v>
      </c>
      <c r="I113" s="63">
        <v>4</v>
      </c>
      <c r="J113" s="63"/>
      <c r="K113" s="63"/>
      <c r="L113" s="63" t="s">
        <v>75</v>
      </c>
    </row>
    <row r="114" spans="1:12" ht="12.75" x14ac:dyDescent="0.2">
      <c r="A114" s="12" t="s">
        <v>1507</v>
      </c>
      <c r="B114" s="12" t="s">
        <v>2059</v>
      </c>
      <c r="C114" s="14">
        <v>437</v>
      </c>
      <c r="D114" s="12"/>
      <c r="E114" s="14">
        <v>436</v>
      </c>
      <c r="G114" s="63" t="s">
        <v>241</v>
      </c>
      <c r="H114" s="63" t="s">
        <v>77</v>
      </c>
      <c r="I114" s="63">
        <v>6</v>
      </c>
      <c r="J114" s="63"/>
      <c r="K114" s="63"/>
      <c r="L114" s="63" t="s">
        <v>75</v>
      </c>
    </row>
    <row r="115" spans="1:12" ht="12.75" x14ac:dyDescent="0.2">
      <c r="A115" s="12" t="s">
        <v>1536</v>
      </c>
      <c r="B115" s="12" t="s">
        <v>339</v>
      </c>
      <c r="C115" s="14">
        <v>82</v>
      </c>
      <c r="D115" s="12"/>
      <c r="E115" s="14">
        <v>83</v>
      </c>
      <c r="G115" s="63" t="s">
        <v>284</v>
      </c>
      <c r="H115" s="63" t="s">
        <v>78</v>
      </c>
      <c r="I115" s="63">
        <v>10</v>
      </c>
      <c r="J115" s="63"/>
      <c r="K115" s="63"/>
      <c r="L115" s="63" t="s">
        <v>75</v>
      </c>
    </row>
    <row r="116" spans="1:12" ht="12.75" x14ac:dyDescent="0.2">
      <c r="A116" s="12" t="s">
        <v>1504</v>
      </c>
      <c r="B116" s="12" t="s">
        <v>340</v>
      </c>
      <c r="C116" s="14">
        <v>81</v>
      </c>
      <c r="D116" s="12"/>
      <c r="E116" s="14">
        <v>82</v>
      </c>
      <c r="G116" s="63" t="s">
        <v>3003</v>
      </c>
      <c r="H116" s="63" t="s">
        <v>3004</v>
      </c>
      <c r="I116" s="63">
        <v>41</v>
      </c>
      <c r="J116" s="63"/>
      <c r="K116" s="63"/>
      <c r="L116" s="63" t="s">
        <v>75</v>
      </c>
    </row>
    <row r="117" spans="1:12" ht="12.75" x14ac:dyDescent="0.2">
      <c r="A117" s="12" t="s">
        <v>1516</v>
      </c>
      <c r="B117" s="12" t="s">
        <v>341</v>
      </c>
      <c r="C117" s="14">
        <v>81</v>
      </c>
      <c r="D117" s="12"/>
      <c r="E117" s="14">
        <v>82</v>
      </c>
      <c r="G117" s="63" t="s">
        <v>3005</v>
      </c>
      <c r="H117" s="63" t="s">
        <v>3006</v>
      </c>
      <c r="I117" s="63">
        <v>53</v>
      </c>
      <c r="J117" s="63"/>
      <c r="K117" s="63"/>
      <c r="L117" s="63" t="s">
        <v>75</v>
      </c>
    </row>
    <row r="118" spans="1:12" ht="12.75" x14ac:dyDescent="0.2">
      <c r="A118" s="12" t="s">
        <v>1508</v>
      </c>
      <c r="B118" s="12" t="s">
        <v>342</v>
      </c>
      <c r="C118" s="14">
        <v>81</v>
      </c>
      <c r="D118" s="12"/>
      <c r="E118" s="14">
        <v>82</v>
      </c>
      <c r="G118" s="63" t="s">
        <v>2106</v>
      </c>
      <c r="H118" s="63" t="s">
        <v>79</v>
      </c>
      <c r="I118" s="63">
        <v>97</v>
      </c>
      <c r="J118" s="63"/>
      <c r="K118" s="63"/>
      <c r="L118" s="63" t="s">
        <v>335</v>
      </c>
    </row>
    <row r="119" spans="1:12" ht="12.75" x14ac:dyDescent="0.2">
      <c r="A119" s="12" t="s">
        <v>2976</v>
      </c>
      <c r="B119" s="12" t="s">
        <v>1537</v>
      </c>
      <c r="C119" s="14">
        <v>113</v>
      </c>
      <c r="D119" s="12"/>
      <c r="E119" s="14">
        <v>112</v>
      </c>
      <c r="G119" s="63" t="s">
        <v>1694</v>
      </c>
      <c r="H119" s="63" t="s">
        <v>1695</v>
      </c>
      <c r="I119" s="63">
        <v>71</v>
      </c>
      <c r="J119" s="63"/>
      <c r="K119" s="63"/>
      <c r="L119" s="63" t="s">
        <v>335</v>
      </c>
    </row>
    <row r="120" spans="1:12" ht="12.75" x14ac:dyDescent="0.2">
      <c r="A120" s="12" t="s">
        <v>2977</v>
      </c>
      <c r="B120" s="12" t="s">
        <v>343</v>
      </c>
      <c r="C120" s="14">
        <v>102</v>
      </c>
      <c r="D120" s="12"/>
      <c r="E120" s="14">
        <v>101</v>
      </c>
      <c r="G120" s="63" t="s">
        <v>855</v>
      </c>
      <c r="H120" s="63" t="s">
        <v>660</v>
      </c>
      <c r="I120" s="63">
        <v>69</v>
      </c>
      <c r="J120" s="63"/>
      <c r="K120" s="63">
        <v>70</v>
      </c>
      <c r="L120" s="63" t="s">
        <v>335</v>
      </c>
    </row>
    <row r="121" spans="1:12" ht="12.75" x14ac:dyDescent="0.2">
      <c r="A121" s="12" t="s">
        <v>2978</v>
      </c>
      <c r="B121" s="12" t="s">
        <v>344</v>
      </c>
      <c r="C121" s="14">
        <v>96</v>
      </c>
      <c r="D121" s="12"/>
      <c r="E121" s="14">
        <v>95</v>
      </c>
      <c r="G121" s="63" t="s">
        <v>2746</v>
      </c>
      <c r="H121" s="63" t="s">
        <v>2990</v>
      </c>
      <c r="I121" s="63">
        <v>152</v>
      </c>
      <c r="J121" s="63"/>
      <c r="K121" s="63"/>
      <c r="L121" s="63" t="s">
        <v>335</v>
      </c>
    </row>
    <row r="122" spans="1:12" ht="12.75" x14ac:dyDescent="0.2">
      <c r="A122" s="12" t="s">
        <v>2979</v>
      </c>
      <c r="B122" s="12" t="s">
        <v>345</v>
      </c>
      <c r="C122" s="14">
        <v>100</v>
      </c>
      <c r="D122" s="12"/>
      <c r="E122" s="14">
        <v>99</v>
      </c>
      <c r="G122" s="63" t="s">
        <v>2747</v>
      </c>
      <c r="H122" s="63" t="s">
        <v>2748</v>
      </c>
      <c r="I122" s="63">
        <v>166</v>
      </c>
      <c r="J122" s="63"/>
      <c r="K122" s="63"/>
      <c r="L122" s="63" t="s">
        <v>335</v>
      </c>
    </row>
    <row r="123" spans="1:12" ht="12.75" x14ac:dyDescent="0.2">
      <c r="A123" s="12" t="s">
        <v>2980</v>
      </c>
      <c r="B123" s="12" t="s">
        <v>1537</v>
      </c>
      <c r="C123" s="14">
        <v>98</v>
      </c>
      <c r="D123" s="12"/>
      <c r="E123" s="14">
        <v>97</v>
      </c>
      <c r="G123" s="63" t="s">
        <v>3039</v>
      </c>
      <c r="H123" s="63" t="s">
        <v>3040</v>
      </c>
      <c r="I123" s="63">
        <v>98</v>
      </c>
      <c r="J123" s="63"/>
      <c r="K123" s="63"/>
      <c r="L123" s="63" t="s">
        <v>335</v>
      </c>
    </row>
    <row r="124" spans="1:12" ht="12.75" x14ac:dyDescent="0.2">
      <c r="A124" s="12" t="s">
        <v>2981</v>
      </c>
      <c r="B124" s="12" t="s">
        <v>343</v>
      </c>
      <c r="C124" s="14">
        <v>89</v>
      </c>
      <c r="D124" s="12"/>
      <c r="E124" s="14">
        <v>88</v>
      </c>
      <c r="G124" s="63" t="s">
        <v>2107</v>
      </c>
      <c r="H124" s="63" t="s">
        <v>2108</v>
      </c>
      <c r="I124" s="63">
        <v>4</v>
      </c>
      <c r="J124" s="63"/>
      <c r="K124" s="63"/>
      <c r="L124" s="63" t="s">
        <v>335</v>
      </c>
    </row>
    <row r="125" spans="1:12" ht="12.75" x14ac:dyDescent="0.2">
      <c r="A125" s="12" t="s">
        <v>2982</v>
      </c>
      <c r="B125" s="12" t="s">
        <v>346</v>
      </c>
      <c r="C125" s="14">
        <v>88</v>
      </c>
      <c r="D125" s="12"/>
      <c r="E125" s="14">
        <v>87</v>
      </c>
      <c r="G125" s="63" t="s">
        <v>856</v>
      </c>
      <c r="H125" s="63" t="s">
        <v>334</v>
      </c>
      <c r="I125" s="63">
        <v>74</v>
      </c>
      <c r="J125" s="63"/>
      <c r="K125" s="63"/>
      <c r="L125" s="63" t="s">
        <v>335</v>
      </c>
    </row>
    <row r="126" spans="1:12" ht="12.75" x14ac:dyDescent="0.2">
      <c r="A126" s="12" t="s">
        <v>2983</v>
      </c>
      <c r="B126" s="12" t="s">
        <v>345</v>
      </c>
      <c r="C126" s="14">
        <v>90</v>
      </c>
      <c r="D126" s="12"/>
      <c r="E126" s="14">
        <v>89</v>
      </c>
      <c r="G126" s="63" t="s">
        <v>2109</v>
      </c>
      <c r="H126" s="63" t="s">
        <v>2110</v>
      </c>
      <c r="I126" s="63">
        <v>18</v>
      </c>
      <c r="J126" s="63"/>
      <c r="K126" s="63"/>
      <c r="L126" s="63" t="s">
        <v>335</v>
      </c>
    </row>
    <row r="127" spans="1:12" ht="12.75" x14ac:dyDescent="0.2">
      <c r="A127" s="12" t="s">
        <v>2113</v>
      </c>
      <c r="B127" s="12" t="s">
        <v>349</v>
      </c>
      <c r="C127" s="14">
        <v>103</v>
      </c>
      <c r="D127" s="12"/>
      <c r="E127" s="14"/>
      <c r="G127" s="63" t="s">
        <v>1535</v>
      </c>
      <c r="H127" s="63" t="s">
        <v>336</v>
      </c>
      <c r="I127" s="63">
        <v>450</v>
      </c>
      <c r="J127" s="63"/>
      <c r="K127" s="63">
        <v>459</v>
      </c>
      <c r="L127" s="63" t="s">
        <v>81</v>
      </c>
    </row>
    <row r="128" spans="1:12" ht="12.75" x14ac:dyDescent="0.2">
      <c r="A128" s="12" t="s">
        <v>2112</v>
      </c>
      <c r="B128" s="12" t="s">
        <v>348</v>
      </c>
      <c r="C128" s="14">
        <v>150</v>
      </c>
      <c r="D128" s="12"/>
      <c r="E128" s="14"/>
      <c r="G128" s="63" t="s">
        <v>1503</v>
      </c>
      <c r="H128" s="63" t="s">
        <v>337</v>
      </c>
      <c r="I128" s="63">
        <v>438</v>
      </c>
      <c r="J128" s="63"/>
      <c r="K128" s="63"/>
      <c r="L128" s="63" t="s">
        <v>83</v>
      </c>
    </row>
    <row r="129" spans="1:12" ht="12.75" x14ac:dyDescent="0.2">
      <c r="A129" s="12" t="s">
        <v>2720</v>
      </c>
      <c r="B129" s="12" t="s">
        <v>91</v>
      </c>
      <c r="C129" s="14">
        <v>120</v>
      </c>
      <c r="D129" s="12"/>
      <c r="E129" s="14"/>
      <c r="G129" s="63" t="s">
        <v>1515</v>
      </c>
      <c r="H129" s="63" t="s">
        <v>338</v>
      </c>
      <c r="I129" s="63">
        <v>431</v>
      </c>
      <c r="J129" s="63"/>
      <c r="K129" s="63"/>
      <c r="L129" s="63" t="s">
        <v>84</v>
      </c>
    </row>
    <row r="130" spans="1:12" ht="12.75" x14ac:dyDescent="0.2">
      <c r="A130" s="12" t="s">
        <v>2114</v>
      </c>
      <c r="B130" s="12" t="s">
        <v>2115</v>
      </c>
      <c r="C130" s="14">
        <v>93</v>
      </c>
      <c r="D130" s="12"/>
      <c r="E130" s="14"/>
      <c r="G130" s="63" t="s">
        <v>1507</v>
      </c>
      <c r="H130" s="63" t="s">
        <v>2059</v>
      </c>
      <c r="I130" s="63">
        <v>437</v>
      </c>
      <c r="J130" s="63"/>
      <c r="K130" s="63">
        <v>436</v>
      </c>
      <c r="L130" s="63" t="s">
        <v>85</v>
      </c>
    </row>
    <row r="131" spans="1:12" ht="12.75" x14ac:dyDescent="0.2">
      <c r="A131" s="12" t="s">
        <v>2111</v>
      </c>
      <c r="B131" s="12" t="s">
        <v>666</v>
      </c>
      <c r="C131" s="14">
        <v>130</v>
      </c>
      <c r="D131" s="12"/>
      <c r="E131" s="14"/>
      <c r="G131" s="63" t="s">
        <v>1536</v>
      </c>
      <c r="H131" s="63" t="s">
        <v>339</v>
      </c>
      <c r="I131" s="63">
        <v>82</v>
      </c>
      <c r="J131" s="63"/>
      <c r="K131" s="63">
        <v>83</v>
      </c>
      <c r="L131" s="63" t="s">
        <v>81</v>
      </c>
    </row>
    <row r="132" spans="1:12" ht="12.75" x14ac:dyDescent="0.2">
      <c r="A132" s="12" t="s">
        <v>2721</v>
      </c>
      <c r="B132" s="12" t="s">
        <v>2722</v>
      </c>
      <c r="C132" s="14">
        <v>103</v>
      </c>
      <c r="D132" s="12"/>
      <c r="E132" s="14"/>
      <c r="G132" s="63" t="s">
        <v>1504</v>
      </c>
      <c r="H132" s="63" t="s">
        <v>340</v>
      </c>
      <c r="I132" s="63">
        <v>81</v>
      </c>
      <c r="J132" s="63"/>
      <c r="K132" s="63">
        <v>82</v>
      </c>
      <c r="L132" s="63" t="s">
        <v>83</v>
      </c>
    </row>
    <row r="133" spans="1:12" ht="12.75" x14ac:dyDescent="0.2">
      <c r="A133" s="12" t="s">
        <v>2117</v>
      </c>
      <c r="B133" s="12" t="s">
        <v>2118</v>
      </c>
      <c r="C133" s="14">
        <v>154</v>
      </c>
      <c r="D133" s="12"/>
      <c r="E133" s="14"/>
      <c r="G133" s="63" t="s">
        <v>1516</v>
      </c>
      <c r="H133" s="63" t="s">
        <v>341</v>
      </c>
      <c r="I133" s="63">
        <v>81</v>
      </c>
      <c r="J133" s="63"/>
      <c r="K133" s="63">
        <v>82</v>
      </c>
      <c r="L133" s="63" t="s">
        <v>84</v>
      </c>
    </row>
    <row r="134" spans="1:12" ht="12.75" x14ac:dyDescent="0.2">
      <c r="A134" s="12" t="s">
        <v>2447</v>
      </c>
      <c r="B134" s="12" t="s">
        <v>2119</v>
      </c>
      <c r="C134" s="14">
        <v>129</v>
      </c>
      <c r="D134" s="12"/>
      <c r="E134" s="14"/>
      <c r="G134" s="63" t="s">
        <v>1508</v>
      </c>
      <c r="H134" s="63" t="s">
        <v>342</v>
      </c>
      <c r="I134" s="63">
        <v>81</v>
      </c>
      <c r="J134" s="63"/>
      <c r="K134" s="63">
        <v>82</v>
      </c>
      <c r="L134" s="63" t="s">
        <v>85</v>
      </c>
    </row>
    <row r="135" spans="1:12" ht="12.75" x14ac:dyDescent="0.2">
      <c r="A135" s="12" t="s">
        <v>3042</v>
      </c>
      <c r="B135" s="12" t="s">
        <v>3316</v>
      </c>
      <c r="C135" s="14">
        <v>143</v>
      </c>
      <c r="D135" s="12"/>
      <c r="E135" s="14"/>
      <c r="G135" s="63" t="s">
        <v>2976</v>
      </c>
      <c r="H135" s="63" t="s">
        <v>1537</v>
      </c>
      <c r="I135" s="63">
        <v>113</v>
      </c>
      <c r="J135" s="63"/>
      <c r="K135" s="63">
        <v>112</v>
      </c>
      <c r="L135" s="63" t="s">
        <v>81</v>
      </c>
    </row>
    <row r="136" spans="1:12" ht="12.75" x14ac:dyDescent="0.2">
      <c r="A136" s="12" t="s">
        <v>3043</v>
      </c>
      <c r="B136" s="12" t="s">
        <v>3317</v>
      </c>
      <c r="C136" s="14">
        <v>119</v>
      </c>
      <c r="D136" s="12"/>
      <c r="E136" s="14"/>
      <c r="G136" s="63" t="s">
        <v>2977</v>
      </c>
      <c r="H136" s="63" t="s">
        <v>343</v>
      </c>
      <c r="I136" s="63">
        <v>102</v>
      </c>
      <c r="J136" s="63"/>
      <c r="K136" s="63">
        <v>101</v>
      </c>
      <c r="L136" s="63" t="s">
        <v>83</v>
      </c>
    </row>
    <row r="137" spans="1:12" ht="12.75" x14ac:dyDescent="0.2">
      <c r="A137" s="12" t="s">
        <v>1683</v>
      </c>
      <c r="B137" s="12" t="s">
        <v>87</v>
      </c>
      <c r="C137" s="14">
        <v>126</v>
      </c>
      <c r="D137" s="12"/>
      <c r="E137" s="14"/>
      <c r="G137" s="63" t="s">
        <v>2978</v>
      </c>
      <c r="H137" s="63" t="s">
        <v>344</v>
      </c>
      <c r="I137" s="63">
        <v>96</v>
      </c>
      <c r="J137" s="63"/>
      <c r="K137" s="63">
        <v>95</v>
      </c>
      <c r="L137" s="63" t="s">
        <v>84</v>
      </c>
    </row>
    <row r="138" spans="1:12" ht="12.75" x14ac:dyDescent="0.2">
      <c r="A138" s="69" t="s">
        <v>2921</v>
      </c>
      <c r="B138" s="12" t="s">
        <v>356</v>
      </c>
      <c r="C138" s="14">
        <v>53</v>
      </c>
      <c r="D138" s="12"/>
      <c r="E138" s="14"/>
      <c r="G138" s="63" t="s">
        <v>2979</v>
      </c>
      <c r="H138" s="63" t="s">
        <v>345</v>
      </c>
      <c r="I138" s="63">
        <v>100</v>
      </c>
      <c r="J138" s="63"/>
      <c r="K138" s="63">
        <v>99</v>
      </c>
      <c r="L138" s="63" t="s">
        <v>85</v>
      </c>
    </row>
    <row r="139" spans="1:12" ht="12.75" x14ac:dyDescent="0.2">
      <c r="A139" s="12" t="s">
        <v>2121</v>
      </c>
      <c r="B139" s="12" t="s">
        <v>2448</v>
      </c>
      <c r="C139" s="14">
        <v>155</v>
      </c>
      <c r="D139" s="12"/>
      <c r="E139" s="14"/>
      <c r="G139" s="63" t="s">
        <v>2980</v>
      </c>
      <c r="H139" s="63" t="s">
        <v>1537</v>
      </c>
      <c r="I139" s="63">
        <v>98</v>
      </c>
      <c r="J139" s="63"/>
      <c r="K139" s="63">
        <v>97</v>
      </c>
      <c r="L139" s="63" t="s">
        <v>81</v>
      </c>
    </row>
    <row r="140" spans="1:12" ht="12.75" x14ac:dyDescent="0.2">
      <c r="A140" s="12" t="s">
        <v>2122</v>
      </c>
      <c r="B140" s="12" t="s">
        <v>663</v>
      </c>
      <c r="C140" s="14">
        <v>136</v>
      </c>
      <c r="D140" s="12"/>
      <c r="E140" s="14"/>
      <c r="G140" s="63" t="s">
        <v>2981</v>
      </c>
      <c r="H140" s="63" t="s">
        <v>343</v>
      </c>
      <c r="I140" s="63">
        <v>89</v>
      </c>
      <c r="J140" s="63"/>
      <c r="K140" s="63">
        <v>88</v>
      </c>
      <c r="L140" s="63" t="s">
        <v>83</v>
      </c>
    </row>
    <row r="141" spans="1:12" ht="12.75" x14ac:dyDescent="0.2">
      <c r="A141" s="12" t="s">
        <v>2912</v>
      </c>
      <c r="B141" s="12" t="s">
        <v>2916</v>
      </c>
      <c r="C141" s="14">
        <v>147</v>
      </c>
      <c r="D141" s="12"/>
      <c r="E141" s="14"/>
      <c r="G141" s="63" t="s">
        <v>2982</v>
      </c>
      <c r="H141" s="63" t="s">
        <v>346</v>
      </c>
      <c r="I141" s="63">
        <v>88</v>
      </c>
      <c r="J141" s="63"/>
      <c r="K141" s="63">
        <v>87</v>
      </c>
      <c r="L141" s="63" t="s">
        <v>84</v>
      </c>
    </row>
    <row r="142" spans="1:12" ht="12.75" x14ac:dyDescent="0.2">
      <c r="A142" s="12" t="s">
        <v>2913</v>
      </c>
      <c r="B142" s="12" t="s">
        <v>2915</v>
      </c>
      <c r="C142" s="14">
        <v>126</v>
      </c>
      <c r="D142" s="12"/>
      <c r="E142" s="14"/>
      <c r="G142" s="63" t="s">
        <v>2983</v>
      </c>
      <c r="H142" s="63" t="s">
        <v>345</v>
      </c>
      <c r="I142" s="63">
        <v>90</v>
      </c>
      <c r="J142" s="63"/>
      <c r="K142" s="63">
        <v>89</v>
      </c>
      <c r="L142" s="63" t="s">
        <v>85</v>
      </c>
    </row>
    <row r="143" spans="1:12" ht="12.75" x14ac:dyDescent="0.2">
      <c r="A143" s="12" t="s">
        <v>1684</v>
      </c>
      <c r="B143" s="12" t="s">
        <v>347</v>
      </c>
      <c r="C143" s="14">
        <v>145</v>
      </c>
      <c r="D143" s="12"/>
      <c r="E143" s="14">
        <v>146</v>
      </c>
      <c r="G143" s="63" t="s">
        <v>2113</v>
      </c>
      <c r="H143" s="63" t="s">
        <v>349</v>
      </c>
      <c r="I143" s="63">
        <v>103</v>
      </c>
      <c r="J143" s="63"/>
      <c r="K143" s="63"/>
      <c r="L143" s="63" t="s">
        <v>247</v>
      </c>
    </row>
    <row r="144" spans="1:12" ht="12.75" x14ac:dyDescent="0.2">
      <c r="A144" s="12" t="s">
        <v>1696</v>
      </c>
      <c r="B144" s="12" t="s">
        <v>88</v>
      </c>
      <c r="C144" s="14">
        <v>81</v>
      </c>
      <c r="D144" s="12"/>
      <c r="E144" s="14">
        <v>82</v>
      </c>
      <c r="G144" s="63" t="s">
        <v>2112</v>
      </c>
      <c r="H144" s="63" t="s">
        <v>348</v>
      </c>
      <c r="I144" s="63">
        <v>150</v>
      </c>
      <c r="J144" s="63"/>
      <c r="K144" s="63"/>
      <c r="L144" s="63" t="s">
        <v>250</v>
      </c>
    </row>
    <row r="145" spans="1:12" ht="12.75" x14ac:dyDescent="0.2">
      <c r="A145" s="12" t="s">
        <v>2116</v>
      </c>
      <c r="B145" s="12" t="s">
        <v>350</v>
      </c>
      <c r="C145" s="14">
        <v>182</v>
      </c>
      <c r="D145" s="12"/>
      <c r="E145" s="14"/>
      <c r="G145" s="63" t="s">
        <v>2720</v>
      </c>
      <c r="H145" s="63" t="s">
        <v>91</v>
      </c>
      <c r="I145" s="63">
        <v>120</v>
      </c>
      <c r="J145" s="63"/>
      <c r="K145" s="63"/>
      <c r="L145" s="63" t="s">
        <v>247</v>
      </c>
    </row>
    <row r="146" spans="1:12" ht="12.75" x14ac:dyDescent="0.2">
      <c r="A146" s="12" t="s">
        <v>3044</v>
      </c>
      <c r="B146" s="12" t="s">
        <v>3318</v>
      </c>
      <c r="C146" s="14">
        <v>119</v>
      </c>
      <c r="D146" s="12"/>
      <c r="E146" s="14"/>
      <c r="G146" s="63" t="s">
        <v>2114</v>
      </c>
      <c r="H146" s="63" t="s">
        <v>2115</v>
      </c>
      <c r="I146" s="63">
        <v>93</v>
      </c>
      <c r="J146" s="63"/>
      <c r="K146" s="63"/>
      <c r="L146" s="63" t="s">
        <v>247</v>
      </c>
    </row>
    <row r="147" spans="1:12" ht="12.75" x14ac:dyDescent="0.2">
      <c r="A147" s="12" t="s">
        <v>2724</v>
      </c>
      <c r="B147" s="12" t="s">
        <v>364</v>
      </c>
      <c r="C147" s="14">
        <v>222</v>
      </c>
      <c r="D147" s="12"/>
      <c r="E147" s="14"/>
      <c r="G147" s="63" t="s">
        <v>2111</v>
      </c>
      <c r="H147" s="63" t="s">
        <v>666</v>
      </c>
      <c r="I147" s="63">
        <v>130</v>
      </c>
      <c r="J147" s="63"/>
      <c r="K147" s="63"/>
      <c r="L147" s="63" t="s">
        <v>250</v>
      </c>
    </row>
    <row r="148" spans="1:12" ht="12.75" x14ac:dyDescent="0.2">
      <c r="A148" s="12" t="s">
        <v>2725</v>
      </c>
      <c r="B148" s="12" t="s">
        <v>661</v>
      </c>
      <c r="C148" s="14">
        <v>114</v>
      </c>
      <c r="D148" s="12"/>
      <c r="E148" s="14"/>
      <c r="G148" s="63" t="s">
        <v>2721</v>
      </c>
      <c r="H148" s="63" t="s">
        <v>2722</v>
      </c>
      <c r="I148" s="63">
        <v>103</v>
      </c>
      <c r="J148" s="63"/>
      <c r="K148" s="63"/>
      <c r="L148" s="63" t="s">
        <v>247</v>
      </c>
    </row>
    <row r="149" spans="1:12" ht="12.75" x14ac:dyDescent="0.2">
      <c r="A149" s="12" t="s">
        <v>2461</v>
      </c>
      <c r="B149" s="12" t="s">
        <v>92</v>
      </c>
      <c r="C149" s="14">
        <v>3</v>
      </c>
      <c r="D149" s="12"/>
      <c r="E149" s="14"/>
      <c r="G149" s="63" t="s">
        <v>2117</v>
      </c>
      <c r="H149" s="63" t="s">
        <v>2118</v>
      </c>
      <c r="I149" s="63">
        <v>154</v>
      </c>
      <c r="J149" s="63"/>
      <c r="K149" s="63"/>
      <c r="L149" s="63" t="s">
        <v>249</v>
      </c>
    </row>
    <row r="150" spans="1:12" ht="12.75" x14ac:dyDescent="0.2">
      <c r="A150" s="12" t="s">
        <v>2462</v>
      </c>
      <c r="B150" s="12" t="s">
        <v>93</v>
      </c>
      <c r="C150" s="14">
        <v>7</v>
      </c>
      <c r="D150" s="12"/>
      <c r="E150" s="14"/>
      <c r="G150" s="63" t="s">
        <v>2447</v>
      </c>
      <c r="H150" s="63" t="s">
        <v>2119</v>
      </c>
      <c r="I150" s="63">
        <v>129</v>
      </c>
      <c r="J150" s="63"/>
      <c r="K150" s="63"/>
      <c r="L150" s="63" t="s">
        <v>249</v>
      </c>
    </row>
    <row r="151" spans="1:12" ht="12.75" x14ac:dyDescent="0.2">
      <c r="A151" s="12" t="s">
        <v>2127</v>
      </c>
      <c r="B151" s="12" t="s">
        <v>94</v>
      </c>
      <c r="C151" s="14">
        <v>27</v>
      </c>
      <c r="D151" s="12"/>
      <c r="E151" s="14"/>
      <c r="G151" s="63" t="s">
        <v>3042</v>
      </c>
      <c r="H151" s="63" t="s">
        <v>3316</v>
      </c>
      <c r="I151" s="63">
        <v>143</v>
      </c>
      <c r="J151" s="63"/>
      <c r="K151" s="63"/>
      <c r="L151" s="63" t="s">
        <v>247</v>
      </c>
    </row>
    <row r="152" spans="1:12" ht="12.75" x14ac:dyDescent="0.2">
      <c r="A152" s="12" t="s">
        <v>2128</v>
      </c>
      <c r="B152" s="12" t="s">
        <v>94</v>
      </c>
      <c r="C152" s="14">
        <v>27</v>
      </c>
      <c r="D152" s="12"/>
      <c r="E152" s="14"/>
      <c r="G152" s="63" t="s">
        <v>3043</v>
      </c>
      <c r="H152" s="63" t="s">
        <v>3317</v>
      </c>
      <c r="I152" s="63">
        <v>119</v>
      </c>
      <c r="J152" s="63"/>
      <c r="K152" s="63"/>
      <c r="L152" s="63" t="s">
        <v>247</v>
      </c>
    </row>
    <row r="153" spans="1:12" ht="12.75" x14ac:dyDescent="0.2">
      <c r="A153" s="12" t="s">
        <v>2922</v>
      </c>
      <c r="B153" s="12" t="s">
        <v>358</v>
      </c>
      <c r="C153" s="14">
        <v>33</v>
      </c>
      <c r="D153" s="12"/>
      <c r="E153" s="14"/>
      <c r="G153" s="63" t="s">
        <v>1683</v>
      </c>
      <c r="H153" s="63" t="s">
        <v>87</v>
      </c>
      <c r="I153" s="63">
        <v>126</v>
      </c>
      <c r="J153" s="63"/>
      <c r="K153" s="63"/>
      <c r="L153" s="63" t="s">
        <v>248</v>
      </c>
    </row>
    <row r="154" spans="1:12" ht="12.75" x14ac:dyDescent="0.2">
      <c r="A154" s="12" t="s">
        <v>2923</v>
      </c>
      <c r="B154" s="12" t="s">
        <v>359</v>
      </c>
      <c r="C154" s="14">
        <v>8</v>
      </c>
      <c r="D154" s="12"/>
      <c r="E154" s="14"/>
      <c r="G154" s="63" t="s">
        <v>2921</v>
      </c>
      <c r="H154" s="63" t="s">
        <v>356</v>
      </c>
      <c r="I154" s="63">
        <v>53</v>
      </c>
      <c r="J154" s="63"/>
      <c r="K154" s="63"/>
      <c r="L154" s="63" t="s">
        <v>249</v>
      </c>
    </row>
    <row r="155" spans="1:12" ht="12.75" x14ac:dyDescent="0.2">
      <c r="A155" s="12" t="s">
        <v>2924</v>
      </c>
      <c r="B155" s="12" t="s">
        <v>360</v>
      </c>
      <c r="C155" s="14">
        <v>15</v>
      </c>
      <c r="D155" s="12"/>
      <c r="E155" s="14"/>
      <c r="G155" s="63" t="s">
        <v>2121</v>
      </c>
      <c r="H155" s="63" t="s">
        <v>2448</v>
      </c>
      <c r="I155" s="63">
        <v>155</v>
      </c>
      <c r="J155" s="63"/>
      <c r="K155" s="63"/>
      <c r="L155" s="63" t="s">
        <v>249</v>
      </c>
    </row>
    <row r="156" spans="1:12" ht="12.75" x14ac:dyDescent="0.2">
      <c r="A156" s="12" t="s">
        <v>2925</v>
      </c>
      <c r="B156" s="12" t="s">
        <v>361</v>
      </c>
      <c r="C156" s="14">
        <v>7</v>
      </c>
      <c r="D156" s="12"/>
      <c r="E156" s="14"/>
      <c r="G156" s="63" t="s">
        <v>2122</v>
      </c>
      <c r="H156" s="63" t="s">
        <v>663</v>
      </c>
      <c r="I156" s="63">
        <v>136</v>
      </c>
      <c r="J156" s="63"/>
      <c r="K156" s="63"/>
      <c r="L156" s="63" t="s">
        <v>249</v>
      </c>
    </row>
    <row r="157" spans="1:12" ht="12.75" x14ac:dyDescent="0.2">
      <c r="A157" s="12" t="s">
        <v>2123</v>
      </c>
      <c r="B157" s="12" t="s">
        <v>357</v>
      </c>
      <c r="C157" s="14">
        <v>15</v>
      </c>
      <c r="D157" s="12"/>
      <c r="E157" s="14"/>
      <c r="G157" s="63" t="s">
        <v>2912</v>
      </c>
      <c r="H157" s="63" t="s">
        <v>2916</v>
      </c>
      <c r="I157" s="63">
        <v>147</v>
      </c>
      <c r="J157" s="63"/>
      <c r="K157" s="63"/>
      <c r="L157" s="63" t="s">
        <v>247</v>
      </c>
    </row>
    <row r="158" spans="1:12" ht="12.75" x14ac:dyDescent="0.2">
      <c r="A158" s="12" t="s">
        <v>1686</v>
      </c>
      <c r="B158" s="12" t="s">
        <v>668</v>
      </c>
      <c r="C158" s="14">
        <v>462</v>
      </c>
      <c r="D158" s="12"/>
      <c r="E158" s="14">
        <v>461</v>
      </c>
      <c r="G158" s="63" t="s">
        <v>2913</v>
      </c>
      <c r="H158" s="63" t="s">
        <v>2915</v>
      </c>
      <c r="I158" s="63">
        <v>126</v>
      </c>
      <c r="J158" s="63"/>
      <c r="K158" s="63"/>
      <c r="L158" s="63" t="s">
        <v>247</v>
      </c>
    </row>
    <row r="159" spans="1:12" ht="12.75" x14ac:dyDescent="0.2">
      <c r="A159" s="12" t="s">
        <v>1685</v>
      </c>
      <c r="B159" s="12" t="s">
        <v>95</v>
      </c>
      <c r="C159" s="14">
        <v>95</v>
      </c>
      <c r="D159" s="12"/>
      <c r="E159" s="14"/>
      <c r="G159" s="63" t="s">
        <v>1684</v>
      </c>
      <c r="H159" s="63" t="s">
        <v>347</v>
      </c>
      <c r="I159" s="63">
        <v>145</v>
      </c>
      <c r="J159" s="63"/>
      <c r="K159" s="63">
        <v>146</v>
      </c>
      <c r="L159" s="63" t="s">
        <v>248</v>
      </c>
    </row>
    <row r="160" spans="1:12" ht="12.75" x14ac:dyDescent="0.2">
      <c r="A160" s="12" t="s">
        <v>2984</v>
      </c>
      <c r="B160" s="12" t="s">
        <v>362</v>
      </c>
      <c r="C160" s="14">
        <v>94</v>
      </c>
      <c r="D160" s="31"/>
      <c r="E160" s="14"/>
      <c r="G160" s="63" t="s">
        <v>1696</v>
      </c>
      <c r="H160" s="63" t="s">
        <v>88</v>
      </c>
      <c r="I160" s="63">
        <v>81</v>
      </c>
      <c r="J160" s="63"/>
      <c r="K160" s="63">
        <v>82</v>
      </c>
      <c r="L160" s="63" t="s">
        <v>248</v>
      </c>
    </row>
    <row r="161" spans="1:12" ht="12.75" x14ac:dyDescent="0.2">
      <c r="A161" s="12" t="s">
        <v>2985</v>
      </c>
      <c r="B161" s="12" t="s">
        <v>669</v>
      </c>
      <c r="C161" s="14">
        <v>85</v>
      </c>
      <c r="D161" s="31"/>
      <c r="E161" s="14">
        <v>84</v>
      </c>
      <c r="G161" s="63" t="s">
        <v>2116</v>
      </c>
      <c r="H161" s="63" t="s">
        <v>350</v>
      </c>
      <c r="I161" s="63">
        <v>182</v>
      </c>
      <c r="J161" s="63"/>
      <c r="K161" s="63"/>
      <c r="L161" s="63" t="s">
        <v>247</v>
      </c>
    </row>
    <row r="162" spans="1:12" ht="12.75" x14ac:dyDescent="0.2">
      <c r="A162" s="12" t="s">
        <v>2918</v>
      </c>
      <c r="B162" s="12" t="s">
        <v>353</v>
      </c>
      <c r="C162" s="14">
        <v>3</v>
      </c>
      <c r="D162" s="12"/>
      <c r="E162" s="14"/>
      <c r="G162" s="63" t="s">
        <v>3044</v>
      </c>
      <c r="H162" s="63" t="s">
        <v>3318</v>
      </c>
      <c r="I162" s="63">
        <v>119</v>
      </c>
      <c r="J162" s="63"/>
      <c r="K162" s="63"/>
      <c r="L162" s="63" t="s">
        <v>247</v>
      </c>
    </row>
    <row r="163" spans="1:12" ht="12.75" x14ac:dyDescent="0.2">
      <c r="A163" s="12" t="s">
        <v>2919</v>
      </c>
      <c r="B163" s="12" t="s">
        <v>354</v>
      </c>
      <c r="C163" s="14">
        <v>10</v>
      </c>
      <c r="D163" s="12"/>
      <c r="E163" s="14"/>
      <c r="G163" s="63" t="s">
        <v>2724</v>
      </c>
      <c r="H163" s="63" t="s">
        <v>364</v>
      </c>
      <c r="I163" s="63">
        <v>222</v>
      </c>
      <c r="J163" s="63"/>
      <c r="K163" s="63"/>
      <c r="L163" s="63" t="s">
        <v>248</v>
      </c>
    </row>
    <row r="164" spans="1:12" ht="12.75" x14ac:dyDescent="0.2">
      <c r="A164" s="12" t="s">
        <v>2926</v>
      </c>
      <c r="B164" s="12" t="s">
        <v>363</v>
      </c>
      <c r="C164" s="14">
        <v>33</v>
      </c>
      <c r="D164" s="12"/>
      <c r="E164" s="14"/>
      <c r="G164" s="63" t="s">
        <v>2725</v>
      </c>
      <c r="H164" s="63" t="s">
        <v>661</v>
      </c>
      <c r="I164" s="63">
        <v>114</v>
      </c>
      <c r="J164" s="63"/>
      <c r="K164" s="63"/>
      <c r="L164" s="63" t="s">
        <v>248</v>
      </c>
    </row>
    <row r="165" spans="1:12" ht="12.75" x14ac:dyDescent="0.2">
      <c r="A165" s="12" t="s">
        <v>2920</v>
      </c>
      <c r="B165" s="12" t="s">
        <v>355</v>
      </c>
      <c r="C165" s="14">
        <v>25</v>
      </c>
      <c r="D165" s="12"/>
      <c r="E165" s="14"/>
      <c r="G165" s="63" t="s">
        <v>2461</v>
      </c>
      <c r="H165" s="63" t="s">
        <v>92</v>
      </c>
      <c r="I165" s="63">
        <v>3</v>
      </c>
      <c r="J165" s="63"/>
      <c r="K165" s="63"/>
      <c r="L165" s="63" t="s">
        <v>251</v>
      </c>
    </row>
    <row r="166" spans="1:12" ht="12.75" x14ac:dyDescent="0.2">
      <c r="A166" s="12" t="s">
        <v>2125</v>
      </c>
      <c r="B166" s="12" t="s">
        <v>2124</v>
      </c>
      <c r="C166" s="14">
        <v>40</v>
      </c>
      <c r="D166" s="12"/>
      <c r="E166" s="14"/>
      <c r="G166" s="63" t="s">
        <v>2462</v>
      </c>
      <c r="H166" s="63" t="s">
        <v>93</v>
      </c>
      <c r="I166" s="63">
        <v>7</v>
      </c>
      <c r="J166" s="63"/>
      <c r="K166" s="63"/>
      <c r="L166" s="63" t="s">
        <v>251</v>
      </c>
    </row>
    <row r="167" spans="1:12" ht="12.75" x14ac:dyDescent="0.2">
      <c r="A167" s="12" t="s">
        <v>2917</v>
      </c>
      <c r="B167" s="12" t="s">
        <v>351</v>
      </c>
      <c r="C167" s="14">
        <v>12</v>
      </c>
      <c r="D167" s="12"/>
      <c r="E167" s="14"/>
      <c r="G167" s="63" t="s">
        <v>2127</v>
      </c>
      <c r="H167" s="63" t="s">
        <v>94</v>
      </c>
      <c r="I167" s="63">
        <v>27</v>
      </c>
      <c r="J167" s="63"/>
      <c r="K167" s="63"/>
      <c r="L167" s="63" t="s">
        <v>248</v>
      </c>
    </row>
    <row r="168" spans="1:12" ht="12.75" x14ac:dyDescent="0.2">
      <c r="A168" s="12" t="s">
        <v>2463</v>
      </c>
      <c r="B168" s="12" t="s">
        <v>352</v>
      </c>
      <c r="C168" s="14">
        <v>35</v>
      </c>
      <c r="D168" s="12"/>
      <c r="E168" s="14"/>
      <c r="G168" s="63" t="s">
        <v>2128</v>
      </c>
      <c r="H168" s="63" t="s">
        <v>94</v>
      </c>
      <c r="I168" s="63">
        <v>27</v>
      </c>
      <c r="J168" s="63"/>
      <c r="K168" s="63"/>
      <c r="L168" s="63" t="s">
        <v>248</v>
      </c>
    </row>
    <row r="169" spans="1:12" ht="12.75" x14ac:dyDescent="0.2">
      <c r="A169" s="12" t="s">
        <v>2126</v>
      </c>
      <c r="B169" s="12" t="s">
        <v>90</v>
      </c>
      <c r="C169" s="14">
        <v>31</v>
      </c>
      <c r="D169" s="12"/>
      <c r="E169" s="14"/>
      <c r="G169" s="63" t="s">
        <v>2922</v>
      </c>
      <c r="H169" s="63" t="s">
        <v>358</v>
      </c>
      <c r="I169" s="63">
        <v>33</v>
      </c>
      <c r="J169" s="63"/>
      <c r="K169" s="63"/>
      <c r="L169" s="63" t="s">
        <v>249</v>
      </c>
    </row>
    <row r="170" spans="1:12" ht="12.75" x14ac:dyDescent="0.2">
      <c r="A170" s="12" t="s">
        <v>2726</v>
      </c>
      <c r="B170" s="12" t="s">
        <v>662</v>
      </c>
      <c r="C170" s="14">
        <v>54</v>
      </c>
      <c r="D170" s="12"/>
      <c r="E170" s="14"/>
      <c r="G170" s="63" t="s">
        <v>2923</v>
      </c>
      <c r="H170" s="63" t="s">
        <v>359</v>
      </c>
      <c r="I170" s="63">
        <v>8</v>
      </c>
      <c r="J170" s="63"/>
      <c r="K170" s="63"/>
      <c r="L170" s="63" t="s">
        <v>249</v>
      </c>
    </row>
    <row r="171" spans="1:12" ht="12.75" x14ac:dyDescent="0.2">
      <c r="A171" s="12" t="s">
        <v>857</v>
      </c>
      <c r="B171" s="12" t="s">
        <v>365</v>
      </c>
      <c r="C171" s="14">
        <v>551</v>
      </c>
      <c r="D171" s="12"/>
      <c r="E171" s="14">
        <v>550</v>
      </c>
      <c r="G171" s="63" t="s">
        <v>2924</v>
      </c>
      <c r="H171" s="63" t="s">
        <v>360</v>
      </c>
      <c r="I171" s="63">
        <v>15</v>
      </c>
      <c r="J171" s="63"/>
      <c r="K171" s="63"/>
      <c r="L171" s="63" t="s">
        <v>248</v>
      </c>
    </row>
    <row r="172" spans="1:12" ht="12.75" x14ac:dyDescent="0.2">
      <c r="A172" s="12" t="s">
        <v>858</v>
      </c>
      <c r="B172" s="12" t="s">
        <v>366</v>
      </c>
      <c r="C172" s="14">
        <v>551</v>
      </c>
      <c r="D172" s="12"/>
      <c r="E172" s="14">
        <v>550</v>
      </c>
      <c r="G172" s="63" t="s">
        <v>2925</v>
      </c>
      <c r="H172" s="63" t="s">
        <v>361</v>
      </c>
      <c r="I172" s="63">
        <v>7</v>
      </c>
      <c r="J172" s="63"/>
      <c r="K172" s="63"/>
      <c r="L172" s="63" t="s">
        <v>249</v>
      </c>
    </row>
    <row r="173" spans="1:12" ht="12.75" x14ac:dyDescent="0.2">
      <c r="A173" s="12" t="s">
        <v>859</v>
      </c>
      <c r="B173" s="12" t="s">
        <v>367</v>
      </c>
      <c r="C173" s="14">
        <v>269</v>
      </c>
      <c r="D173" s="12"/>
      <c r="E173" s="14">
        <v>271</v>
      </c>
      <c r="G173" s="63" t="s">
        <v>2123</v>
      </c>
      <c r="H173" s="63" t="s">
        <v>357</v>
      </c>
      <c r="I173" s="63">
        <v>15</v>
      </c>
      <c r="J173" s="63"/>
      <c r="K173" s="63"/>
      <c r="L173" s="63" t="s">
        <v>249</v>
      </c>
    </row>
    <row r="174" spans="1:12" ht="12.75" x14ac:dyDescent="0.2">
      <c r="A174" s="12" t="s">
        <v>860</v>
      </c>
      <c r="B174" s="12" t="s">
        <v>368</v>
      </c>
      <c r="C174" s="14">
        <v>269</v>
      </c>
      <c r="D174" s="12"/>
      <c r="E174" s="14">
        <v>271</v>
      </c>
      <c r="G174" s="63" t="s">
        <v>1686</v>
      </c>
      <c r="H174" s="63" t="s">
        <v>668</v>
      </c>
      <c r="I174" s="63">
        <v>462</v>
      </c>
      <c r="J174" s="63"/>
      <c r="K174" s="63">
        <v>461</v>
      </c>
      <c r="L174" s="63" t="s">
        <v>248</v>
      </c>
    </row>
    <row r="175" spans="1:12" ht="12.75" x14ac:dyDescent="0.2">
      <c r="A175" s="12" t="s">
        <v>861</v>
      </c>
      <c r="B175" s="12" t="s">
        <v>369</v>
      </c>
      <c r="C175" s="14">
        <v>88</v>
      </c>
      <c r="D175" s="12"/>
      <c r="E175" s="14">
        <v>87</v>
      </c>
      <c r="G175" s="63" t="s">
        <v>1685</v>
      </c>
      <c r="H175" s="63" t="s">
        <v>95</v>
      </c>
      <c r="I175" s="63">
        <v>95</v>
      </c>
      <c r="J175" s="63"/>
      <c r="K175" s="63"/>
      <c r="L175" s="63" t="s">
        <v>248</v>
      </c>
    </row>
    <row r="176" spans="1:12" ht="12.75" x14ac:dyDescent="0.2">
      <c r="A176" s="12" t="s">
        <v>862</v>
      </c>
      <c r="B176" s="12" t="s">
        <v>370</v>
      </c>
      <c r="C176" s="14">
        <v>88</v>
      </c>
      <c r="D176" s="12"/>
      <c r="E176" s="14">
        <v>87</v>
      </c>
      <c r="G176" s="63" t="s">
        <v>2984</v>
      </c>
      <c r="H176" s="63" t="s">
        <v>362</v>
      </c>
      <c r="I176" s="63">
        <v>94</v>
      </c>
      <c r="J176" s="63"/>
      <c r="K176" s="63"/>
      <c r="L176" s="63" t="s">
        <v>248</v>
      </c>
    </row>
    <row r="177" spans="1:12" ht="12.75" x14ac:dyDescent="0.2">
      <c r="A177" s="12" t="s">
        <v>863</v>
      </c>
      <c r="B177" s="12" t="s">
        <v>371</v>
      </c>
      <c r="C177" s="14">
        <v>106</v>
      </c>
      <c r="D177" s="12"/>
      <c r="E177" s="14">
        <v>105</v>
      </c>
      <c r="G177" s="63" t="s">
        <v>2985</v>
      </c>
      <c r="H177" s="63" t="s">
        <v>669</v>
      </c>
      <c r="I177" s="63">
        <v>85</v>
      </c>
      <c r="J177" s="63"/>
      <c r="K177" s="63">
        <v>84</v>
      </c>
      <c r="L177" s="63" t="s">
        <v>248</v>
      </c>
    </row>
    <row r="178" spans="1:12" ht="12.75" x14ac:dyDescent="0.2">
      <c r="A178" s="12" t="s">
        <v>864</v>
      </c>
      <c r="B178" s="12" t="s">
        <v>372</v>
      </c>
      <c r="C178" s="14">
        <v>106</v>
      </c>
      <c r="D178" s="12"/>
      <c r="E178" s="14">
        <v>105</v>
      </c>
      <c r="G178" s="63" t="s">
        <v>2918</v>
      </c>
      <c r="H178" s="63" t="s">
        <v>353</v>
      </c>
      <c r="I178" s="63">
        <v>3</v>
      </c>
      <c r="J178" s="63"/>
      <c r="K178" s="63"/>
      <c r="L178" s="63" t="s">
        <v>249</v>
      </c>
    </row>
    <row r="179" spans="1:12" ht="12.75" x14ac:dyDescent="0.2">
      <c r="A179" s="12" t="s">
        <v>865</v>
      </c>
      <c r="B179" s="12" t="s">
        <v>373</v>
      </c>
      <c r="C179" s="14">
        <v>518</v>
      </c>
      <c r="D179" s="12"/>
      <c r="E179" s="14">
        <v>517</v>
      </c>
      <c r="G179" s="63" t="s">
        <v>2919</v>
      </c>
      <c r="H179" s="63" t="s">
        <v>354</v>
      </c>
      <c r="I179" s="63">
        <v>10</v>
      </c>
      <c r="J179" s="63"/>
      <c r="K179" s="63"/>
      <c r="L179" s="63" t="s">
        <v>249</v>
      </c>
    </row>
    <row r="180" spans="1:12" ht="12.75" x14ac:dyDescent="0.2">
      <c r="A180" s="12" t="s">
        <v>866</v>
      </c>
      <c r="B180" s="12" t="s">
        <v>374</v>
      </c>
      <c r="C180" s="14">
        <v>263</v>
      </c>
      <c r="D180" s="12"/>
      <c r="E180" s="14">
        <v>265</v>
      </c>
      <c r="G180" s="63" t="s">
        <v>2926</v>
      </c>
      <c r="H180" s="63" t="s">
        <v>363</v>
      </c>
      <c r="I180" s="63">
        <v>33</v>
      </c>
      <c r="J180" s="63"/>
      <c r="K180" s="63"/>
      <c r="L180" s="63" t="s">
        <v>250</v>
      </c>
    </row>
    <row r="181" spans="1:12" ht="12.75" x14ac:dyDescent="0.2">
      <c r="A181" s="12" t="s">
        <v>867</v>
      </c>
      <c r="B181" s="12" t="s">
        <v>375</v>
      </c>
      <c r="C181" s="14">
        <v>85</v>
      </c>
      <c r="D181" s="12"/>
      <c r="E181" s="14">
        <v>84</v>
      </c>
      <c r="G181" s="63" t="s">
        <v>2920</v>
      </c>
      <c r="H181" s="63" t="s">
        <v>355</v>
      </c>
      <c r="I181" s="63">
        <v>25</v>
      </c>
      <c r="J181" s="63"/>
      <c r="K181" s="63"/>
      <c r="L181" s="63" t="s">
        <v>248</v>
      </c>
    </row>
    <row r="182" spans="1:12" ht="12.75" x14ac:dyDescent="0.2">
      <c r="A182" s="12" t="s">
        <v>253</v>
      </c>
      <c r="B182" s="12" t="s">
        <v>3323</v>
      </c>
      <c r="C182" s="14">
        <v>196</v>
      </c>
      <c r="D182" s="12"/>
      <c r="E182" s="14"/>
      <c r="G182" s="63" t="s">
        <v>2125</v>
      </c>
      <c r="H182" s="63" t="s">
        <v>2124</v>
      </c>
      <c r="I182" s="63">
        <v>40</v>
      </c>
      <c r="J182" s="63"/>
      <c r="K182" s="63"/>
      <c r="L182" s="63" t="s">
        <v>249</v>
      </c>
    </row>
    <row r="183" spans="1:12" ht="12.75" x14ac:dyDescent="0.2">
      <c r="A183" s="12" t="s">
        <v>254</v>
      </c>
      <c r="B183" s="12" t="s">
        <v>3325</v>
      </c>
      <c r="C183" s="14">
        <v>195</v>
      </c>
      <c r="D183" s="12"/>
      <c r="E183" s="14">
        <v>194</v>
      </c>
      <c r="G183" s="63" t="s">
        <v>2917</v>
      </c>
      <c r="H183" s="63" t="s">
        <v>351</v>
      </c>
      <c r="I183" s="63">
        <v>12</v>
      </c>
      <c r="J183" s="63"/>
      <c r="K183" s="63"/>
      <c r="L183" s="63" t="s">
        <v>249</v>
      </c>
    </row>
    <row r="184" spans="1:12" ht="12.75" x14ac:dyDescent="0.2">
      <c r="A184" s="12" t="s">
        <v>3281</v>
      </c>
      <c r="B184" s="12" t="s">
        <v>3324</v>
      </c>
      <c r="C184" s="14">
        <v>207</v>
      </c>
      <c r="D184" s="12"/>
      <c r="E184" s="14"/>
      <c r="G184" s="63" t="s">
        <v>2463</v>
      </c>
      <c r="H184" s="63" t="s">
        <v>352</v>
      </c>
      <c r="I184" s="63">
        <v>35</v>
      </c>
      <c r="J184" s="63"/>
      <c r="K184" s="63"/>
      <c r="L184" s="63" t="s">
        <v>249</v>
      </c>
    </row>
    <row r="185" spans="1:12" ht="12.75" x14ac:dyDescent="0.2">
      <c r="A185" s="12" t="s">
        <v>3280</v>
      </c>
      <c r="B185" s="12" t="s">
        <v>3322</v>
      </c>
      <c r="C185" s="14">
        <v>208</v>
      </c>
      <c r="D185" s="12"/>
      <c r="E185" s="14"/>
      <c r="G185" s="63" t="s">
        <v>2126</v>
      </c>
      <c r="H185" s="63" t="s">
        <v>90</v>
      </c>
      <c r="I185" s="63">
        <v>31</v>
      </c>
      <c r="J185" s="63"/>
      <c r="K185" s="63"/>
      <c r="L185" s="63" t="s">
        <v>250</v>
      </c>
    </row>
    <row r="186" spans="1:12" ht="12.75" x14ac:dyDescent="0.2">
      <c r="A186" s="12" t="s">
        <v>868</v>
      </c>
      <c r="B186" s="12" t="s">
        <v>376</v>
      </c>
      <c r="C186" s="14">
        <v>507</v>
      </c>
      <c r="D186" s="12"/>
      <c r="E186" s="14">
        <v>506</v>
      </c>
      <c r="G186" s="63" t="s">
        <v>2726</v>
      </c>
      <c r="H186" s="63" t="s">
        <v>662</v>
      </c>
      <c r="I186" s="63">
        <v>54</v>
      </c>
      <c r="J186" s="63"/>
      <c r="K186" s="63"/>
      <c r="L186" s="63" t="s">
        <v>248</v>
      </c>
    </row>
    <row r="187" spans="1:12" ht="12.75" x14ac:dyDescent="0.2">
      <c r="A187" s="12" t="s">
        <v>869</v>
      </c>
      <c r="B187" s="12" t="s">
        <v>377</v>
      </c>
      <c r="C187" s="14">
        <v>234</v>
      </c>
      <c r="D187" s="12"/>
      <c r="E187" s="14">
        <v>236</v>
      </c>
      <c r="G187" s="63" t="s">
        <v>857</v>
      </c>
      <c r="H187" s="63" t="s">
        <v>365</v>
      </c>
      <c r="I187" s="63">
        <v>551</v>
      </c>
      <c r="J187" s="63"/>
      <c r="K187" s="63">
        <v>550</v>
      </c>
      <c r="L187" s="63" t="s">
        <v>83</v>
      </c>
    </row>
    <row r="188" spans="1:12" ht="12.75" x14ac:dyDescent="0.2">
      <c r="A188" s="12" t="s">
        <v>870</v>
      </c>
      <c r="B188" s="12" t="s">
        <v>378</v>
      </c>
      <c r="C188" s="14">
        <v>91</v>
      </c>
      <c r="D188" s="12"/>
      <c r="E188" s="14">
        <v>90</v>
      </c>
      <c r="G188" s="63" t="s">
        <v>858</v>
      </c>
      <c r="H188" s="63" t="s">
        <v>366</v>
      </c>
      <c r="I188" s="63">
        <v>551</v>
      </c>
      <c r="J188" s="63"/>
      <c r="K188" s="63">
        <v>550</v>
      </c>
      <c r="L188" s="63" t="s">
        <v>85</v>
      </c>
    </row>
    <row r="189" spans="1:12" ht="12.75" x14ac:dyDescent="0.2">
      <c r="A189" s="12" t="s">
        <v>2129</v>
      </c>
      <c r="B189" s="12" t="s">
        <v>379</v>
      </c>
      <c r="C189" s="14">
        <v>310</v>
      </c>
      <c r="D189" s="12"/>
      <c r="E189" s="14">
        <v>312</v>
      </c>
      <c r="G189" s="63" t="s">
        <v>859</v>
      </c>
      <c r="H189" s="63" t="s">
        <v>367</v>
      </c>
      <c r="I189" s="63">
        <v>269</v>
      </c>
      <c r="J189" s="63"/>
      <c r="K189" s="63">
        <v>271</v>
      </c>
      <c r="L189" s="63" t="s">
        <v>83</v>
      </c>
    </row>
    <row r="190" spans="1:12" ht="12.75" x14ac:dyDescent="0.2">
      <c r="A190" s="12" t="s">
        <v>2130</v>
      </c>
      <c r="B190" s="12" t="s">
        <v>380</v>
      </c>
      <c r="C190" s="14">
        <v>88</v>
      </c>
      <c r="D190" s="12"/>
      <c r="E190" s="14">
        <v>90</v>
      </c>
      <c r="G190" s="63" t="s">
        <v>860</v>
      </c>
      <c r="H190" s="63" t="s">
        <v>368</v>
      </c>
      <c r="I190" s="63">
        <v>269</v>
      </c>
      <c r="J190" s="63"/>
      <c r="K190" s="63">
        <v>271</v>
      </c>
      <c r="L190" s="63" t="s">
        <v>85</v>
      </c>
    </row>
    <row r="191" spans="1:12" ht="12.75" x14ac:dyDescent="0.2">
      <c r="A191" s="12" t="s">
        <v>2131</v>
      </c>
      <c r="B191" s="12" t="s">
        <v>381</v>
      </c>
      <c r="C191" s="14">
        <v>74</v>
      </c>
      <c r="D191" s="12"/>
      <c r="E191" s="14"/>
      <c r="G191" s="63" t="s">
        <v>861</v>
      </c>
      <c r="H191" s="63" t="s">
        <v>369</v>
      </c>
      <c r="I191" s="63">
        <v>88</v>
      </c>
      <c r="J191" s="63"/>
      <c r="K191" s="63">
        <v>87</v>
      </c>
      <c r="L191" s="63" t="s">
        <v>83</v>
      </c>
    </row>
    <row r="192" spans="1:12" ht="12.75" x14ac:dyDescent="0.2">
      <c r="A192" s="12" t="s">
        <v>252</v>
      </c>
      <c r="B192" s="12" t="s">
        <v>382</v>
      </c>
      <c r="C192" s="14">
        <v>159</v>
      </c>
      <c r="D192" s="12"/>
      <c r="E192" s="14">
        <v>174</v>
      </c>
      <c r="G192" s="63" t="s">
        <v>862</v>
      </c>
      <c r="H192" s="63" t="s">
        <v>370</v>
      </c>
      <c r="I192" s="63">
        <v>88</v>
      </c>
      <c r="J192" s="63"/>
      <c r="K192" s="63">
        <v>87</v>
      </c>
      <c r="L192" s="63" t="s">
        <v>85</v>
      </c>
    </row>
    <row r="193" spans="1:12" ht="12.75" x14ac:dyDescent="0.2">
      <c r="A193" s="12" t="s">
        <v>2941</v>
      </c>
      <c r="B193" s="12" t="s">
        <v>383</v>
      </c>
      <c r="C193" s="14">
        <v>357</v>
      </c>
      <c r="D193" s="12"/>
      <c r="E193" s="14"/>
      <c r="G193" s="63" t="s">
        <v>863</v>
      </c>
      <c r="H193" s="63" t="s">
        <v>371</v>
      </c>
      <c r="I193" s="63">
        <v>106</v>
      </c>
      <c r="J193" s="63"/>
      <c r="K193" s="63">
        <v>105</v>
      </c>
      <c r="L193" s="63" t="s">
        <v>83</v>
      </c>
    </row>
    <row r="194" spans="1:12" ht="12.75" x14ac:dyDescent="0.2">
      <c r="A194" s="12" t="s">
        <v>2132</v>
      </c>
      <c r="B194" s="12" t="s">
        <v>384</v>
      </c>
      <c r="C194" s="14">
        <v>90</v>
      </c>
      <c r="D194" s="12"/>
      <c r="E194" s="14"/>
      <c r="G194" s="63" t="s">
        <v>864</v>
      </c>
      <c r="H194" s="63" t="s">
        <v>372</v>
      </c>
      <c r="I194" s="63">
        <v>106</v>
      </c>
      <c r="J194" s="63"/>
      <c r="K194" s="63">
        <v>105</v>
      </c>
      <c r="L194" s="63" t="s">
        <v>85</v>
      </c>
    </row>
    <row r="195" spans="1:12" ht="12.75" x14ac:dyDescent="0.2">
      <c r="A195" s="12" t="s">
        <v>2947</v>
      </c>
      <c r="B195" s="12" t="s">
        <v>385</v>
      </c>
      <c r="C195" s="14">
        <v>89</v>
      </c>
      <c r="D195" s="12"/>
      <c r="E195" s="14"/>
      <c r="G195" s="63" t="s">
        <v>865</v>
      </c>
      <c r="H195" s="63" t="s">
        <v>373</v>
      </c>
      <c r="I195" s="63">
        <v>518</v>
      </c>
      <c r="J195" s="63"/>
      <c r="K195" s="63">
        <v>517</v>
      </c>
      <c r="L195" s="63" t="s">
        <v>84</v>
      </c>
    </row>
    <row r="196" spans="1:12" ht="12.75" x14ac:dyDescent="0.2">
      <c r="A196" s="12" t="s">
        <v>255</v>
      </c>
      <c r="B196" s="12" t="s">
        <v>386</v>
      </c>
      <c r="C196" s="14">
        <v>229</v>
      </c>
      <c r="D196" s="12"/>
      <c r="E196" s="14"/>
      <c r="G196" s="63" t="s">
        <v>866</v>
      </c>
      <c r="H196" s="63" t="s">
        <v>374</v>
      </c>
      <c r="I196" s="63">
        <v>263</v>
      </c>
      <c r="J196" s="63"/>
      <c r="K196" s="63">
        <v>265</v>
      </c>
      <c r="L196" s="63" t="s">
        <v>84</v>
      </c>
    </row>
    <row r="197" spans="1:12" ht="12.75" x14ac:dyDescent="0.2">
      <c r="A197" s="12" t="s">
        <v>3046</v>
      </c>
      <c r="B197" s="12" t="s">
        <v>3045</v>
      </c>
      <c r="C197" s="14">
        <v>319</v>
      </c>
      <c r="D197" s="12"/>
      <c r="E197" s="14"/>
      <c r="G197" s="63" t="s">
        <v>867</v>
      </c>
      <c r="H197" s="63" t="s">
        <v>375</v>
      </c>
      <c r="I197" s="63">
        <v>85</v>
      </c>
      <c r="J197" s="63"/>
      <c r="K197" s="63">
        <v>84</v>
      </c>
      <c r="L197" s="63" t="s">
        <v>84</v>
      </c>
    </row>
    <row r="198" spans="1:12" ht="12.75" x14ac:dyDescent="0.2">
      <c r="A198" s="12" t="s">
        <v>256</v>
      </c>
      <c r="B198" s="12" t="s">
        <v>387</v>
      </c>
      <c r="C198" s="14">
        <v>87</v>
      </c>
      <c r="D198" s="12"/>
      <c r="E198" s="14"/>
      <c r="G198" s="63" t="s">
        <v>253</v>
      </c>
      <c r="H198" s="63" t="s">
        <v>3323</v>
      </c>
      <c r="I198" s="63">
        <v>196</v>
      </c>
      <c r="J198" s="63"/>
      <c r="K198" s="63"/>
      <c r="L198" s="63" t="s">
        <v>2744</v>
      </c>
    </row>
    <row r="199" spans="1:12" ht="12.75" x14ac:dyDescent="0.2">
      <c r="A199" s="12" t="s">
        <v>3047</v>
      </c>
      <c r="B199" s="12" t="s">
        <v>3162</v>
      </c>
      <c r="C199" s="14">
        <v>85</v>
      </c>
      <c r="D199" s="12"/>
      <c r="E199" s="14"/>
      <c r="G199" s="63" t="s">
        <v>254</v>
      </c>
      <c r="H199" s="63" t="s">
        <v>3325</v>
      </c>
      <c r="I199" s="63">
        <v>195</v>
      </c>
      <c r="J199" s="63"/>
      <c r="K199" s="63">
        <v>194</v>
      </c>
      <c r="L199" s="63" t="s">
        <v>2744</v>
      </c>
    </row>
    <row r="200" spans="1:12" ht="12.75" x14ac:dyDescent="0.2">
      <c r="A200" s="12" t="s">
        <v>257</v>
      </c>
      <c r="B200" s="12" t="s">
        <v>388</v>
      </c>
      <c r="C200" s="14">
        <v>71</v>
      </c>
      <c r="D200" s="12"/>
      <c r="E200" s="14"/>
      <c r="G200" s="63" t="s">
        <v>3281</v>
      </c>
      <c r="H200" s="63" t="s">
        <v>3324</v>
      </c>
      <c r="I200" s="63">
        <v>207</v>
      </c>
      <c r="J200" s="63"/>
      <c r="K200" s="63"/>
      <c r="L200" s="63" t="s">
        <v>2744</v>
      </c>
    </row>
    <row r="201" spans="1:12" ht="12.75" x14ac:dyDescent="0.2">
      <c r="A201" s="12" t="s">
        <v>3048</v>
      </c>
      <c r="B201" s="12" t="s">
        <v>3163</v>
      </c>
      <c r="C201" s="14">
        <v>78</v>
      </c>
      <c r="D201" s="12"/>
      <c r="E201" s="14"/>
      <c r="G201" s="63" t="s">
        <v>3280</v>
      </c>
      <c r="H201" s="63" t="s">
        <v>3322</v>
      </c>
      <c r="I201" s="63">
        <v>208</v>
      </c>
      <c r="J201" s="63"/>
      <c r="K201" s="63"/>
      <c r="L201" s="63" t="s">
        <v>2744</v>
      </c>
    </row>
    <row r="202" spans="1:12" ht="12.75" x14ac:dyDescent="0.2">
      <c r="A202" s="12" t="s">
        <v>258</v>
      </c>
      <c r="B202" s="12" t="s">
        <v>389</v>
      </c>
      <c r="C202" s="14">
        <v>237</v>
      </c>
      <c r="D202" s="12"/>
      <c r="E202" s="14"/>
      <c r="G202" s="63" t="s">
        <v>868</v>
      </c>
      <c r="H202" s="63" t="s">
        <v>376</v>
      </c>
      <c r="I202" s="63">
        <v>507</v>
      </c>
      <c r="J202" s="63"/>
      <c r="K202" s="63">
        <v>506</v>
      </c>
      <c r="L202" s="63" t="s">
        <v>81</v>
      </c>
    </row>
    <row r="203" spans="1:12" ht="12.75" x14ac:dyDescent="0.2">
      <c r="A203" s="12" t="s">
        <v>3049</v>
      </c>
      <c r="B203" s="12" t="s">
        <v>3166</v>
      </c>
      <c r="C203" s="14">
        <v>357</v>
      </c>
      <c r="D203" s="12"/>
      <c r="E203" s="14"/>
      <c r="G203" s="63" t="s">
        <v>869</v>
      </c>
      <c r="H203" s="63" t="s">
        <v>377</v>
      </c>
      <c r="I203" s="63">
        <v>234</v>
      </c>
      <c r="J203" s="63"/>
      <c r="K203" s="63">
        <v>236</v>
      </c>
      <c r="L203" s="63" t="s">
        <v>81</v>
      </c>
    </row>
    <row r="204" spans="1:12" ht="12.75" x14ac:dyDescent="0.2">
      <c r="A204" s="12" t="s">
        <v>259</v>
      </c>
      <c r="B204" s="12" t="s">
        <v>390</v>
      </c>
      <c r="C204" s="14">
        <v>87</v>
      </c>
      <c r="D204" s="12"/>
      <c r="E204" s="14"/>
      <c r="G204" s="63" t="s">
        <v>870</v>
      </c>
      <c r="H204" s="63" t="s">
        <v>378</v>
      </c>
      <c r="I204" s="63">
        <v>91</v>
      </c>
      <c r="J204" s="63"/>
      <c r="K204" s="63">
        <v>90</v>
      </c>
      <c r="L204" s="63" t="s">
        <v>81</v>
      </c>
    </row>
    <row r="205" spans="1:12" ht="12.75" x14ac:dyDescent="0.2">
      <c r="A205" s="12" t="s">
        <v>3050</v>
      </c>
      <c r="B205" s="12" t="s">
        <v>3165</v>
      </c>
      <c r="C205" s="14">
        <v>87</v>
      </c>
      <c r="D205" s="12"/>
      <c r="E205" s="14"/>
      <c r="G205" s="63" t="s">
        <v>2129</v>
      </c>
      <c r="H205" s="63" t="s">
        <v>379</v>
      </c>
      <c r="I205" s="63">
        <v>310</v>
      </c>
      <c r="J205" s="63"/>
      <c r="K205" s="63">
        <v>312</v>
      </c>
      <c r="L205" s="63" t="s">
        <v>97</v>
      </c>
    </row>
    <row r="206" spans="1:12" ht="12.75" x14ac:dyDescent="0.2">
      <c r="A206" s="12" t="s">
        <v>260</v>
      </c>
      <c r="B206" s="12" t="s">
        <v>391</v>
      </c>
      <c r="C206" s="14">
        <v>75</v>
      </c>
      <c r="D206" s="12"/>
      <c r="E206" s="14"/>
      <c r="G206" s="63" t="s">
        <v>2130</v>
      </c>
      <c r="H206" s="63" t="s">
        <v>380</v>
      </c>
      <c r="I206" s="63">
        <v>88</v>
      </c>
      <c r="J206" s="63"/>
      <c r="K206" s="63">
        <v>90</v>
      </c>
      <c r="L206" s="63" t="s">
        <v>97</v>
      </c>
    </row>
    <row r="207" spans="1:12" ht="12.75" x14ac:dyDescent="0.2">
      <c r="A207" s="12" t="s">
        <v>3051</v>
      </c>
      <c r="B207" s="12" t="s">
        <v>3164</v>
      </c>
      <c r="C207" s="14">
        <v>90</v>
      </c>
      <c r="D207" s="12"/>
      <c r="E207" s="14"/>
      <c r="G207" s="63" t="s">
        <v>2131</v>
      </c>
      <c r="H207" s="63" t="s">
        <v>381</v>
      </c>
      <c r="I207" s="63">
        <v>74</v>
      </c>
      <c r="J207" s="63"/>
      <c r="K207" s="63"/>
      <c r="L207" s="63" t="s">
        <v>97</v>
      </c>
    </row>
    <row r="208" spans="1:12" ht="12.75" x14ac:dyDescent="0.2">
      <c r="A208" s="12" t="s">
        <v>3054</v>
      </c>
      <c r="B208" s="12" t="s">
        <v>3053</v>
      </c>
      <c r="C208" s="14">
        <v>50</v>
      </c>
      <c r="D208" s="12"/>
      <c r="E208" s="12"/>
      <c r="G208" s="63" t="s">
        <v>252</v>
      </c>
      <c r="H208" s="63" t="s">
        <v>382</v>
      </c>
      <c r="I208" s="63">
        <v>159</v>
      </c>
      <c r="J208" s="63"/>
      <c r="K208" s="63">
        <v>174</v>
      </c>
      <c r="L208" s="63" t="s">
        <v>98</v>
      </c>
    </row>
    <row r="209" spans="1:12" ht="12.75" x14ac:dyDescent="0.2">
      <c r="A209" s="12" t="s">
        <v>3096</v>
      </c>
      <c r="B209" s="14" t="s">
        <v>3167</v>
      </c>
      <c r="C209" s="14">
        <v>375</v>
      </c>
      <c r="D209" s="12"/>
      <c r="E209" s="12"/>
      <c r="G209" s="63" t="s">
        <v>2941</v>
      </c>
      <c r="H209" s="63" t="s">
        <v>383</v>
      </c>
      <c r="I209" s="63">
        <v>357</v>
      </c>
      <c r="J209" s="63"/>
      <c r="K209" s="63"/>
      <c r="L209" s="63" t="s">
        <v>97</v>
      </c>
    </row>
    <row r="210" spans="1:12" ht="12.75" x14ac:dyDescent="0.2">
      <c r="A210" s="12" t="s">
        <v>3055</v>
      </c>
      <c r="B210" s="14" t="s">
        <v>3168</v>
      </c>
      <c r="C210" s="14">
        <v>113</v>
      </c>
      <c r="D210" s="12"/>
      <c r="E210" s="12"/>
      <c r="G210" s="63" t="s">
        <v>2132</v>
      </c>
      <c r="H210" s="63" t="s">
        <v>384</v>
      </c>
      <c r="I210" s="63">
        <v>90</v>
      </c>
      <c r="J210" s="63"/>
      <c r="K210" s="63"/>
      <c r="L210" s="63" t="s">
        <v>97</v>
      </c>
    </row>
    <row r="211" spans="1:12" ht="12.75" x14ac:dyDescent="0.2">
      <c r="A211" s="12" t="s">
        <v>3095</v>
      </c>
      <c r="B211" s="12" t="s">
        <v>3179</v>
      </c>
      <c r="C211" s="14">
        <v>12</v>
      </c>
      <c r="D211" s="12"/>
      <c r="E211" s="14"/>
      <c r="G211" s="63" t="s">
        <v>2947</v>
      </c>
      <c r="H211" s="63" t="s">
        <v>385</v>
      </c>
      <c r="I211" s="63">
        <v>89</v>
      </c>
      <c r="J211" s="63"/>
      <c r="K211" s="63"/>
      <c r="L211" s="63" t="s">
        <v>97</v>
      </c>
    </row>
    <row r="212" spans="1:12" ht="12.75" x14ac:dyDescent="0.2">
      <c r="A212" s="12" t="s">
        <v>3182</v>
      </c>
      <c r="B212" s="12" t="s">
        <v>3181</v>
      </c>
      <c r="C212" s="14">
        <v>12</v>
      </c>
      <c r="D212" s="12"/>
      <c r="E212" s="14"/>
      <c r="G212" s="63" t="s">
        <v>255</v>
      </c>
      <c r="H212" s="63" t="s">
        <v>386</v>
      </c>
      <c r="I212" s="63">
        <v>229</v>
      </c>
      <c r="J212" s="63"/>
      <c r="K212" s="63"/>
      <c r="L212" s="63" t="s">
        <v>97</v>
      </c>
    </row>
    <row r="213" spans="1:12" ht="12.75" x14ac:dyDescent="0.2">
      <c r="A213" s="12" t="s">
        <v>3052</v>
      </c>
      <c r="B213" s="12" t="s">
        <v>3312</v>
      </c>
      <c r="C213" s="14">
        <v>130</v>
      </c>
      <c r="D213" s="12"/>
      <c r="E213" s="12"/>
      <c r="G213" s="63" t="s">
        <v>3046</v>
      </c>
      <c r="H213" s="63" t="s">
        <v>3045</v>
      </c>
      <c r="I213" s="63">
        <v>319</v>
      </c>
      <c r="J213" s="63"/>
      <c r="K213" s="63"/>
      <c r="L213" s="63" t="s">
        <v>97</v>
      </c>
    </row>
    <row r="214" spans="1:12" ht="12.75" x14ac:dyDescent="0.2">
      <c r="A214" s="12" t="s">
        <v>2133</v>
      </c>
      <c r="B214" s="12" t="s">
        <v>392</v>
      </c>
      <c r="C214" s="14">
        <v>39</v>
      </c>
      <c r="D214" s="12"/>
      <c r="E214" s="12"/>
      <c r="G214" s="63" t="s">
        <v>256</v>
      </c>
      <c r="H214" s="63" t="s">
        <v>387</v>
      </c>
      <c r="I214" s="63">
        <v>87</v>
      </c>
      <c r="J214" s="63"/>
      <c r="K214" s="63"/>
      <c r="L214" s="63" t="s">
        <v>97</v>
      </c>
    </row>
    <row r="215" spans="1:12" ht="12.75" x14ac:dyDescent="0.2">
      <c r="A215" s="12" t="s">
        <v>2134</v>
      </c>
      <c r="B215" s="12" t="s">
        <v>99</v>
      </c>
      <c r="C215" s="14">
        <v>2</v>
      </c>
      <c r="D215" s="12"/>
      <c r="E215" s="12"/>
      <c r="G215" s="63" t="s">
        <v>3047</v>
      </c>
      <c r="H215" s="63" t="s">
        <v>3162</v>
      </c>
      <c r="I215" s="63">
        <v>85</v>
      </c>
      <c r="J215" s="63"/>
      <c r="K215" s="63"/>
      <c r="L215" s="63" t="s">
        <v>97</v>
      </c>
    </row>
    <row r="216" spans="1:12" ht="12.75" x14ac:dyDescent="0.2">
      <c r="A216" s="12" t="s">
        <v>2135</v>
      </c>
      <c r="B216" s="12" t="s">
        <v>100</v>
      </c>
      <c r="C216" s="14">
        <v>2</v>
      </c>
      <c r="D216" s="12"/>
      <c r="E216" s="12"/>
      <c r="G216" s="63" t="s">
        <v>257</v>
      </c>
      <c r="H216" s="63" t="s">
        <v>388</v>
      </c>
      <c r="I216" s="63">
        <v>71</v>
      </c>
      <c r="J216" s="63"/>
      <c r="K216" s="63"/>
      <c r="L216" s="63" t="s">
        <v>97</v>
      </c>
    </row>
    <row r="217" spans="1:12" ht="12.75" x14ac:dyDescent="0.2">
      <c r="A217" s="12" t="s">
        <v>1517</v>
      </c>
      <c r="B217" s="12" t="s">
        <v>394</v>
      </c>
      <c r="C217" s="14">
        <v>638</v>
      </c>
      <c r="D217" s="12"/>
      <c r="E217" s="14">
        <v>637</v>
      </c>
      <c r="G217" s="63" t="s">
        <v>3048</v>
      </c>
      <c r="H217" s="63" t="s">
        <v>3163</v>
      </c>
      <c r="I217" s="63">
        <v>78</v>
      </c>
      <c r="J217" s="63"/>
      <c r="K217" s="63"/>
      <c r="L217" s="63" t="s">
        <v>97</v>
      </c>
    </row>
    <row r="218" spans="1:12" ht="12.75" x14ac:dyDescent="0.2">
      <c r="A218" s="12" t="s">
        <v>871</v>
      </c>
      <c r="B218" s="12" t="s">
        <v>395</v>
      </c>
      <c r="C218" s="14">
        <v>182</v>
      </c>
      <c r="D218" s="12"/>
      <c r="E218" s="14">
        <v>184</v>
      </c>
      <c r="G218" s="63" t="s">
        <v>258</v>
      </c>
      <c r="H218" s="63" t="s">
        <v>389</v>
      </c>
      <c r="I218" s="63">
        <v>237</v>
      </c>
      <c r="J218" s="63"/>
      <c r="K218" s="63"/>
      <c r="L218" s="63" t="s">
        <v>97</v>
      </c>
    </row>
    <row r="219" spans="1:12" ht="12.75" x14ac:dyDescent="0.2">
      <c r="A219" s="12" t="s">
        <v>1518</v>
      </c>
      <c r="B219" s="12" t="s">
        <v>393</v>
      </c>
      <c r="C219" s="14">
        <v>152</v>
      </c>
      <c r="D219" s="12"/>
      <c r="E219" s="14">
        <v>151</v>
      </c>
      <c r="G219" s="63" t="s">
        <v>3049</v>
      </c>
      <c r="H219" s="63" t="s">
        <v>3166</v>
      </c>
      <c r="I219" s="63">
        <v>357</v>
      </c>
      <c r="J219" s="63"/>
      <c r="K219" s="63"/>
      <c r="L219" s="63" t="s">
        <v>97</v>
      </c>
    </row>
    <row r="220" spans="1:12" ht="12.75" x14ac:dyDescent="0.2">
      <c r="A220" s="12" t="s">
        <v>872</v>
      </c>
      <c r="B220" s="12" t="s">
        <v>402</v>
      </c>
      <c r="C220" s="14">
        <v>648</v>
      </c>
      <c r="D220" s="12"/>
      <c r="E220" s="14">
        <v>646</v>
      </c>
      <c r="G220" s="63" t="s">
        <v>259</v>
      </c>
      <c r="H220" s="63" t="s">
        <v>390</v>
      </c>
      <c r="I220" s="63">
        <v>87</v>
      </c>
      <c r="J220" s="63"/>
      <c r="K220" s="63"/>
      <c r="L220" s="63" t="s">
        <v>97</v>
      </c>
    </row>
    <row r="221" spans="1:12" ht="12.75" x14ac:dyDescent="0.2">
      <c r="A221" s="12" t="s">
        <v>873</v>
      </c>
      <c r="B221" s="12" t="s">
        <v>403</v>
      </c>
      <c r="C221" s="14">
        <v>648</v>
      </c>
      <c r="D221" s="12"/>
      <c r="E221" s="14">
        <v>646</v>
      </c>
      <c r="G221" s="63" t="s">
        <v>3050</v>
      </c>
      <c r="H221" s="63" t="s">
        <v>3165</v>
      </c>
      <c r="I221" s="63">
        <v>87</v>
      </c>
      <c r="J221" s="63"/>
      <c r="K221" s="63"/>
      <c r="L221" s="63" t="s">
        <v>97</v>
      </c>
    </row>
    <row r="222" spans="1:12" ht="12.75" x14ac:dyDescent="0.2">
      <c r="A222" s="12" t="s">
        <v>874</v>
      </c>
      <c r="B222" s="12" t="s">
        <v>404</v>
      </c>
      <c r="C222" s="14">
        <v>172</v>
      </c>
      <c r="D222" s="12"/>
      <c r="E222" s="14">
        <v>174</v>
      </c>
      <c r="G222" s="63" t="s">
        <v>260</v>
      </c>
      <c r="H222" s="63" t="s">
        <v>391</v>
      </c>
      <c r="I222" s="63">
        <v>75</v>
      </c>
      <c r="J222" s="63"/>
      <c r="K222" s="63"/>
      <c r="L222" s="63" t="s">
        <v>97</v>
      </c>
    </row>
    <row r="223" spans="1:12" ht="12.75" x14ac:dyDescent="0.2">
      <c r="A223" s="12" t="s">
        <v>875</v>
      </c>
      <c r="B223" s="12" t="s">
        <v>405</v>
      </c>
      <c r="C223" s="14">
        <v>172</v>
      </c>
      <c r="D223" s="12"/>
      <c r="E223" s="14">
        <v>174</v>
      </c>
      <c r="G223" s="63" t="s">
        <v>3051</v>
      </c>
      <c r="H223" s="63" t="s">
        <v>3164</v>
      </c>
      <c r="I223" s="63">
        <v>90</v>
      </c>
      <c r="J223" s="63"/>
      <c r="K223" s="63"/>
      <c r="L223" s="63" t="s">
        <v>97</v>
      </c>
    </row>
    <row r="224" spans="1:12" ht="12.75" x14ac:dyDescent="0.2">
      <c r="A224" s="12" t="s">
        <v>876</v>
      </c>
      <c r="B224" s="12" t="s">
        <v>397</v>
      </c>
      <c r="C224" s="14">
        <v>132</v>
      </c>
      <c r="D224" s="12"/>
      <c r="E224" s="14">
        <v>131</v>
      </c>
      <c r="G224" s="63" t="s">
        <v>3054</v>
      </c>
      <c r="H224" s="63" t="s">
        <v>3053</v>
      </c>
      <c r="I224" s="63">
        <v>50</v>
      </c>
      <c r="J224" s="63"/>
      <c r="K224" s="63"/>
      <c r="L224" s="63" t="s">
        <v>3174</v>
      </c>
    </row>
    <row r="225" spans="1:12" ht="12.75" x14ac:dyDescent="0.2">
      <c r="A225" s="12" t="s">
        <v>877</v>
      </c>
      <c r="B225" s="12" t="s">
        <v>398</v>
      </c>
      <c r="C225" s="14">
        <v>132</v>
      </c>
      <c r="D225" s="12"/>
      <c r="E225" s="14">
        <v>131</v>
      </c>
      <c r="G225" s="63" t="s">
        <v>3096</v>
      </c>
      <c r="H225" s="63" t="s">
        <v>3167</v>
      </c>
      <c r="I225" s="63">
        <v>375</v>
      </c>
      <c r="J225" s="63"/>
      <c r="K225" s="63"/>
      <c r="L225" s="63" t="s">
        <v>3174</v>
      </c>
    </row>
    <row r="226" spans="1:12" ht="12.75" x14ac:dyDescent="0.2">
      <c r="A226" s="12" t="s">
        <v>878</v>
      </c>
      <c r="B226" s="12" t="s">
        <v>399</v>
      </c>
      <c r="C226" s="14">
        <v>80</v>
      </c>
      <c r="D226" s="12"/>
      <c r="E226" s="14">
        <v>79</v>
      </c>
      <c r="G226" s="63" t="s">
        <v>3055</v>
      </c>
      <c r="H226" s="63" t="s">
        <v>3168</v>
      </c>
      <c r="I226" s="63">
        <v>113</v>
      </c>
      <c r="J226" s="63"/>
      <c r="K226" s="63"/>
      <c r="L226" s="63" t="s">
        <v>3174</v>
      </c>
    </row>
    <row r="227" spans="1:12" ht="12.75" x14ac:dyDescent="0.2">
      <c r="A227" s="12" t="s">
        <v>879</v>
      </c>
      <c r="B227" s="12" t="s">
        <v>400</v>
      </c>
      <c r="C227" s="14">
        <v>80</v>
      </c>
      <c r="D227" s="12"/>
      <c r="E227" s="14">
        <v>79</v>
      </c>
      <c r="G227" s="63" t="s">
        <v>3095</v>
      </c>
      <c r="H227" s="63" t="s">
        <v>3179</v>
      </c>
      <c r="I227" s="63">
        <v>12</v>
      </c>
      <c r="J227" s="63"/>
      <c r="K227" s="63"/>
      <c r="L227" s="63" t="s">
        <v>2744</v>
      </c>
    </row>
    <row r="228" spans="1:12" ht="12.75" x14ac:dyDescent="0.2">
      <c r="A228" s="12" t="s">
        <v>880</v>
      </c>
      <c r="B228" s="12" t="s">
        <v>834</v>
      </c>
      <c r="C228" s="14">
        <v>79</v>
      </c>
      <c r="D228" s="12"/>
      <c r="E228" s="14"/>
      <c r="G228" s="63" t="s">
        <v>3182</v>
      </c>
      <c r="H228" s="63" t="s">
        <v>3181</v>
      </c>
      <c r="I228" s="63">
        <v>12</v>
      </c>
      <c r="J228" s="63"/>
      <c r="K228" s="63"/>
      <c r="L228" s="63" t="s">
        <v>2744</v>
      </c>
    </row>
    <row r="229" spans="1:12" ht="12.75" x14ac:dyDescent="0.2">
      <c r="A229" s="12" t="s">
        <v>881</v>
      </c>
      <c r="B229" s="12" t="s">
        <v>401</v>
      </c>
      <c r="C229" s="14">
        <v>79</v>
      </c>
      <c r="D229" s="12"/>
      <c r="E229" s="14"/>
      <c r="G229" s="63" t="s">
        <v>3052</v>
      </c>
      <c r="H229" s="63" t="s">
        <v>3312</v>
      </c>
      <c r="I229" s="63">
        <v>130</v>
      </c>
      <c r="J229" s="63"/>
      <c r="K229" s="63"/>
      <c r="L229" s="63" t="s">
        <v>97</v>
      </c>
    </row>
    <row r="230" spans="1:12" ht="12.75" x14ac:dyDescent="0.2">
      <c r="A230" s="12" t="s">
        <v>882</v>
      </c>
      <c r="B230" s="12" t="s">
        <v>1539</v>
      </c>
      <c r="C230" s="14">
        <v>514</v>
      </c>
      <c r="D230" s="12"/>
      <c r="E230" s="14">
        <v>513</v>
      </c>
      <c r="G230" s="63" t="s">
        <v>2133</v>
      </c>
      <c r="H230" s="63" t="s">
        <v>392</v>
      </c>
      <c r="I230" s="63">
        <v>39</v>
      </c>
      <c r="J230" s="63"/>
      <c r="K230" s="63"/>
      <c r="L230" s="63" t="s">
        <v>97</v>
      </c>
    </row>
    <row r="231" spans="1:12" ht="12.75" x14ac:dyDescent="0.2">
      <c r="A231" s="12" t="s">
        <v>883</v>
      </c>
      <c r="B231" s="12" t="s">
        <v>281</v>
      </c>
      <c r="C231" s="14">
        <v>440</v>
      </c>
      <c r="D231" s="12"/>
      <c r="E231" s="14">
        <v>439</v>
      </c>
      <c r="G231" s="63" t="s">
        <v>2134</v>
      </c>
      <c r="H231" s="63" t="s">
        <v>99</v>
      </c>
      <c r="I231" s="63">
        <v>2</v>
      </c>
      <c r="J231" s="63"/>
      <c r="K231" s="63"/>
      <c r="L231" s="63" t="s">
        <v>97</v>
      </c>
    </row>
    <row r="232" spans="1:12" ht="12.75" x14ac:dyDescent="0.2">
      <c r="A232" s="12" t="s">
        <v>884</v>
      </c>
      <c r="B232" s="12" t="s">
        <v>2056</v>
      </c>
      <c r="C232" s="14">
        <v>179</v>
      </c>
      <c r="D232" s="12"/>
      <c r="E232" s="14">
        <v>181</v>
      </c>
      <c r="G232" s="63" t="s">
        <v>2135</v>
      </c>
      <c r="H232" s="63" t="s">
        <v>100</v>
      </c>
      <c r="I232" s="63">
        <v>2</v>
      </c>
      <c r="J232" s="63"/>
      <c r="K232" s="63"/>
      <c r="L232" s="63" t="s">
        <v>97</v>
      </c>
    </row>
    <row r="233" spans="1:12" ht="12.75" x14ac:dyDescent="0.2">
      <c r="A233" s="12" t="s">
        <v>885</v>
      </c>
      <c r="B233" s="12" t="s">
        <v>2057</v>
      </c>
      <c r="C233" s="14">
        <v>178</v>
      </c>
      <c r="D233" s="12"/>
      <c r="E233" s="14">
        <v>180</v>
      </c>
      <c r="G233" s="63" t="s">
        <v>1517</v>
      </c>
      <c r="H233" s="63" t="s">
        <v>394</v>
      </c>
      <c r="I233" s="63">
        <v>638</v>
      </c>
      <c r="J233" s="63"/>
      <c r="K233" s="63">
        <v>637</v>
      </c>
      <c r="L233" s="63" t="s">
        <v>84</v>
      </c>
    </row>
    <row r="234" spans="1:12" ht="12.75" x14ac:dyDescent="0.2">
      <c r="A234" s="12" t="s">
        <v>886</v>
      </c>
      <c r="B234" s="12" t="s">
        <v>396</v>
      </c>
      <c r="C234" s="14">
        <v>136</v>
      </c>
      <c r="D234" s="12"/>
      <c r="E234" s="14">
        <v>135</v>
      </c>
      <c r="G234" s="63" t="s">
        <v>871</v>
      </c>
      <c r="H234" s="63" t="s">
        <v>395</v>
      </c>
      <c r="I234" s="63">
        <v>182</v>
      </c>
      <c r="J234" s="63"/>
      <c r="K234" s="63">
        <v>184</v>
      </c>
      <c r="L234" s="63" t="s">
        <v>84</v>
      </c>
    </row>
    <row r="235" spans="1:12" ht="12.75" x14ac:dyDescent="0.2">
      <c r="A235" s="12" t="s">
        <v>2139</v>
      </c>
      <c r="B235" s="12" t="s">
        <v>670</v>
      </c>
      <c r="C235" s="14">
        <v>3322</v>
      </c>
      <c r="D235" s="14"/>
      <c r="E235" s="14">
        <v>2718</v>
      </c>
      <c r="G235" s="63" t="s">
        <v>1518</v>
      </c>
      <c r="H235" s="63" t="s">
        <v>393</v>
      </c>
      <c r="I235" s="63">
        <v>152</v>
      </c>
      <c r="J235" s="63"/>
      <c r="K235" s="63">
        <v>151</v>
      </c>
      <c r="L235" s="63" t="s">
        <v>84</v>
      </c>
    </row>
    <row r="236" spans="1:12" ht="12.75" x14ac:dyDescent="0.2">
      <c r="A236" s="12" t="s">
        <v>2140</v>
      </c>
      <c r="B236" s="12" t="s">
        <v>406</v>
      </c>
      <c r="C236" s="14">
        <v>181</v>
      </c>
      <c r="D236" s="14"/>
      <c r="E236" s="14">
        <v>170</v>
      </c>
      <c r="G236" s="63" t="s">
        <v>872</v>
      </c>
      <c r="H236" s="63" t="s">
        <v>402</v>
      </c>
      <c r="I236" s="63">
        <v>648</v>
      </c>
      <c r="J236" s="63"/>
      <c r="K236" s="63">
        <v>646</v>
      </c>
      <c r="L236" s="63" t="s">
        <v>83</v>
      </c>
    </row>
    <row r="237" spans="1:12" ht="12.75" x14ac:dyDescent="0.2">
      <c r="A237" s="12" t="s">
        <v>2141</v>
      </c>
      <c r="B237" s="12" t="s">
        <v>671</v>
      </c>
      <c r="C237" s="14">
        <v>510</v>
      </c>
      <c r="D237" s="14"/>
      <c r="E237" s="14">
        <v>349</v>
      </c>
      <c r="G237" s="63" t="s">
        <v>873</v>
      </c>
      <c r="H237" s="63" t="s">
        <v>403</v>
      </c>
      <c r="I237" s="63">
        <v>648</v>
      </c>
      <c r="J237" s="63"/>
      <c r="K237" s="63">
        <v>646</v>
      </c>
      <c r="L237" s="63" t="s">
        <v>85</v>
      </c>
    </row>
    <row r="238" spans="1:12" ht="12.75" x14ac:dyDescent="0.2">
      <c r="A238" s="12" t="s">
        <v>2142</v>
      </c>
      <c r="B238" s="12" t="s">
        <v>672</v>
      </c>
      <c r="C238" s="14">
        <v>143</v>
      </c>
      <c r="D238" s="14"/>
      <c r="E238" s="14">
        <v>77</v>
      </c>
      <c r="G238" s="63" t="s">
        <v>874</v>
      </c>
      <c r="H238" s="63" t="s">
        <v>404</v>
      </c>
      <c r="I238" s="63">
        <v>172</v>
      </c>
      <c r="J238" s="63"/>
      <c r="K238" s="63">
        <v>174</v>
      </c>
      <c r="L238" s="63" t="s">
        <v>83</v>
      </c>
    </row>
    <row r="239" spans="1:12" ht="12.75" x14ac:dyDescent="0.2">
      <c r="A239" s="12" t="s">
        <v>2143</v>
      </c>
      <c r="B239" s="12" t="s">
        <v>674</v>
      </c>
      <c r="C239" s="14">
        <v>90</v>
      </c>
      <c r="D239" s="14"/>
      <c r="E239" s="14">
        <v>66</v>
      </c>
      <c r="G239" s="63" t="s">
        <v>875</v>
      </c>
      <c r="H239" s="63" t="s">
        <v>405</v>
      </c>
      <c r="I239" s="63">
        <v>172</v>
      </c>
      <c r="J239" s="63"/>
      <c r="K239" s="63">
        <v>174</v>
      </c>
      <c r="L239" s="63" t="s">
        <v>85</v>
      </c>
    </row>
    <row r="240" spans="1:12" ht="12.75" x14ac:dyDescent="0.2">
      <c r="A240" s="12" t="s">
        <v>2144</v>
      </c>
      <c r="B240" s="12" t="s">
        <v>407</v>
      </c>
      <c r="C240" s="14">
        <v>71</v>
      </c>
      <c r="D240" s="14"/>
      <c r="E240" s="14">
        <v>39</v>
      </c>
      <c r="G240" s="63" t="s">
        <v>876</v>
      </c>
      <c r="H240" s="63" t="s">
        <v>397</v>
      </c>
      <c r="I240" s="63">
        <v>132</v>
      </c>
      <c r="J240" s="63"/>
      <c r="K240" s="63">
        <v>131</v>
      </c>
      <c r="L240" s="63" t="s">
        <v>83</v>
      </c>
    </row>
    <row r="241" spans="1:12" ht="12.75" x14ac:dyDescent="0.2">
      <c r="A241" s="12" t="s">
        <v>2148</v>
      </c>
      <c r="B241" s="12" t="s">
        <v>675</v>
      </c>
      <c r="C241" s="14">
        <v>877</v>
      </c>
      <c r="D241" s="14"/>
      <c r="E241" s="14">
        <v>733</v>
      </c>
      <c r="G241" s="63" t="s">
        <v>877</v>
      </c>
      <c r="H241" s="63" t="s">
        <v>398</v>
      </c>
      <c r="I241" s="63">
        <v>132</v>
      </c>
      <c r="J241" s="63"/>
      <c r="K241" s="63">
        <v>131</v>
      </c>
      <c r="L241" s="63" t="s">
        <v>85</v>
      </c>
    </row>
    <row r="242" spans="1:12" ht="12.75" x14ac:dyDescent="0.2">
      <c r="A242" s="12" t="s">
        <v>2149</v>
      </c>
      <c r="B242" s="12" t="s">
        <v>408</v>
      </c>
      <c r="C242" s="14">
        <v>273</v>
      </c>
      <c r="D242" s="14"/>
      <c r="E242" s="14"/>
      <c r="G242" s="63" t="s">
        <v>878</v>
      </c>
      <c r="H242" s="63" t="s">
        <v>399</v>
      </c>
      <c r="I242" s="63">
        <v>80</v>
      </c>
      <c r="J242" s="63"/>
      <c r="K242" s="63">
        <v>79</v>
      </c>
      <c r="L242" s="63" t="s">
        <v>83</v>
      </c>
    </row>
    <row r="243" spans="1:12" ht="12.75" x14ac:dyDescent="0.2">
      <c r="A243" s="12" t="s">
        <v>2150</v>
      </c>
      <c r="B243" s="12" t="s">
        <v>409</v>
      </c>
      <c r="C243" s="14">
        <v>148</v>
      </c>
      <c r="D243" s="14"/>
      <c r="E243" s="14">
        <v>100</v>
      </c>
      <c r="G243" s="63" t="s">
        <v>879</v>
      </c>
      <c r="H243" s="63" t="s">
        <v>400</v>
      </c>
      <c r="I243" s="63">
        <v>80</v>
      </c>
      <c r="J243" s="63"/>
      <c r="K243" s="63">
        <v>79</v>
      </c>
      <c r="L243" s="63" t="s">
        <v>85</v>
      </c>
    </row>
    <row r="244" spans="1:12" ht="12.75" x14ac:dyDescent="0.2">
      <c r="A244" s="12" t="s">
        <v>2151</v>
      </c>
      <c r="B244" s="12" t="s">
        <v>409</v>
      </c>
      <c r="C244" s="14">
        <v>60</v>
      </c>
      <c r="D244" s="14"/>
      <c r="E244" s="14"/>
      <c r="G244" s="63" t="s">
        <v>880</v>
      </c>
      <c r="H244" s="63" t="s">
        <v>834</v>
      </c>
      <c r="I244" s="63">
        <v>79</v>
      </c>
      <c r="J244" s="63"/>
      <c r="K244" s="63"/>
      <c r="L244" s="63" t="s">
        <v>83</v>
      </c>
    </row>
    <row r="245" spans="1:12" ht="12.75" x14ac:dyDescent="0.2">
      <c r="A245" s="12" t="s">
        <v>2152</v>
      </c>
      <c r="B245" s="12" t="s">
        <v>3331</v>
      </c>
      <c r="C245" s="14">
        <v>100</v>
      </c>
      <c r="D245" s="14"/>
      <c r="E245" s="14"/>
      <c r="G245" s="63" t="s">
        <v>881</v>
      </c>
      <c r="H245" s="63" t="s">
        <v>401</v>
      </c>
      <c r="I245" s="63">
        <v>79</v>
      </c>
      <c r="J245" s="63"/>
      <c r="K245" s="63"/>
      <c r="L245" s="63" t="s">
        <v>85</v>
      </c>
    </row>
    <row r="246" spans="1:12" ht="12.75" x14ac:dyDescent="0.2">
      <c r="A246" s="12" t="s">
        <v>887</v>
      </c>
      <c r="B246" s="12" t="s">
        <v>410</v>
      </c>
      <c r="C246" s="14">
        <v>82</v>
      </c>
      <c r="D246" s="12"/>
      <c r="E246" s="14"/>
      <c r="G246" s="63" t="s">
        <v>882</v>
      </c>
      <c r="H246" s="63" t="s">
        <v>1539</v>
      </c>
      <c r="I246" s="63">
        <v>514</v>
      </c>
      <c r="J246" s="63"/>
      <c r="K246" s="63">
        <v>513</v>
      </c>
      <c r="L246" s="63" t="s">
        <v>81</v>
      </c>
    </row>
    <row r="247" spans="1:12" ht="12.75" x14ac:dyDescent="0.2">
      <c r="A247" s="12" t="s">
        <v>888</v>
      </c>
      <c r="B247" s="12" t="s">
        <v>411</v>
      </c>
      <c r="C247" s="14">
        <v>82</v>
      </c>
      <c r="D247" s="12"/>
      <c r="E247" s="14"/>
      <c r="G247" s="63" t="s">
        <v>883</v>
      </c>
      <c r="H247" s="63" t="s">
        <v>281</v>
      </c>
      <c r="I247" s="63">
        <v>440</v>
      </c>
      <c r="J247" s="63"/>
      <c r="K247" s="63">
        <v>439</v>
      </c>
      <c r="L247" s="63" t="s">
        <v>81</v>
      </c>
    </row>
    <row r="248" spans="1:12" ht="12.75" x14ac:dyDescent="0.2">
      <c r="A248" s="12" t="s">
        <v>889</v>
      </c>
      <c r="B248" s="12" t="s">
        <v>411</v>
      </c>
      <c r="C248" s="14">
        <v>82</v>
      </c>
      <c r="D248" s="12"/>
      <c r="E248" s="14"/>
      <c r="G248" s="63" t="s">
        <v>884</v>
      </c>
      <c r="H248" s="63" t="s">
        <v>2056</v>
      </c>
      <c r="I248" s="63">
        <v>179</v>
      </c>
      <c r="J248" s="63"/>
      <c r="K248" s="63">
        <v>181</v>
      </c>
      <c r="L248" s="63" t="s">
        <v>81</v>
      </c>
    </row>
    <row r="249" spans="1:12" ht="12.75" x14ac:dyDescent="0.2">
      <c r="A249" s="12" t="s">
        <v>890</v>
      </c>
      <c r="B249" s="12" t="s">
        <v>412</v>
      </c>
      <c r="C249" s="14">
        <v>86</v>
      </c>
      <c r="D249" s="12"/>
      <c r="E249" s="14"/>
      <c r="G249" s="63" t="s">
        <v>885</v>
      </c>
      <c r="H249" s="63" t="s">
        <v>2057</v>
      </c>
      <c r="I249" s="63">
        <v>178</v>
      </c>
      <c r="J249" s="63"/>
      <c r="K249" s="63">
        <v>180</v>
      </c>
      <c r="L249" s="63" t="s">
        <v>81</v>
      </c>
    </row>
    <row r="250" spans="1:12" ht="12.75" x14ac:dyDescent="0.2">
      <c r="A250" s="12" t="s">
        <v>2170</v>
      </c>
      <c r="B250" s="12" t="s">
        <v>413</v>
      </c>
      <c r="C250" s="14">
        <v>62</v>
      </c>
      <c r="D250" s="12"/>
      <c r="E250" s="14"/>
      <c r="G250" s="63" t="s">
        <v>886</v>
      </c>
      <c r="H250" s="63" t="s">
        <v>396</v>
      </c>
      <c r="I250" s="63">
        <v>136</v>
      </c>
      <c r="J250" s="63"/>
      <c r="K250" s="63">
        <v>135</v>
      </c>
      <c r="L250" s="63" t="s">
        <v>81</v>
      </c>
    </row>
    <row r="251" spans="1:12" ht="12.75" x14ac:dyDescent="0.2">
      <c r="A251" s="12" t="s">
        <v>891</v>
      </c>
      <c r="B251" s="12" t="s">
        <v>414</v>
      </c>
      <c r="C251" s="14">
        <v>109</v>
      </c>
      <c r="D251" s="12"/>
      <c r="E251" s="14"/>
      <c r="G251" s="63" t="s">
        <v>2139</v>
      </c>
      <c r="H251" s="63" t="s">
        <v>670</v>
      </c>
      <c r="I251" s="63">
        <v>3322</v>
      </c>
      <c r="J251" s="63"/>
      <c r="K251" s="63">
        <v>2718</v>
      </c>
      <c r="L251" s="63" t="s">
        <v>261</v>
      </c>
    </row>
    <row r="252" spans="1:12" ht="12.75" x14ac:dyDescent="0.2">
      <c r="A252" s="12" t="s">
        <v>3396</v>
      </c>
      <c r="B252" s="12" t="s">
        <v>44</v>
      </c>
      <c r="C252" s="14">
        <v>95</v>
      </c>
      <c r="D252" s="12" t="s">
        <v>43</v>
      </c>
      <c r="E252" s="14"/>
      <c r="G252" s="63" t="s">
        <v>2140</v>
      </c>
      <c r="H252" s="63" t="s">
        <v>406</v>
      </c>
      <c r="I252" s="63">
        <v>181</v>
      </c>
      <c r="J252" s="63"/>
      <c r="K252" s="63">
        <v>170</v>
      </c>
      <c r="L252" s="63" t="s">
        <v>261</v>
      </c>
    </row>
    <row r="253" spans="1:12" ht="12.75" x14ac:dyDescent="0.2">
      <c r="A253" s="12" t="s">
        <v>2196</v>
      </c>
      <c r="B253" s="12" t="s">
        <v>415</v>
      </c>
      <c r="C253" s="14">
        <v>99</v>
      </c>
      <c r="D253" s="12"/>
      <c r="E253" s="14"/>
      <c r="G253" s="63" t="s">
        <v>2141</v>
      </c>
      <c r="H253" s="63" t="s">
        <v>671</v>
      </c>
      <c r="I253" s="63">
        <v>510</v>
      </c>
      <c r="J253" s="63"/>
      <c r="K253" s="63">
        <v>349</v>
      </c>
      <c r="L253" s="63" t="s">
        <v>261</v>
      </c>
    </row>
    <row r="254" spans="1:12" ht="12.75" x14ac:dyDescent="0.2">
      <c r="A254" s="12" t="s">
        <v>2197</v>
      </c>
      <c r="B254" s="12" t="s">
        <v>679</v>
      </c>
      <c r="C254" s="14">
        <v>40</v>
      </c>
      <c r="D254" s="12"/>
      <c r="E254" s="14"/>
      <c r="G254" s="63" t="s">
        <v>2142</v>
      </c>
      <c r="H254" s="63" t="s">
        <v>672</v>
      </c>
      <c r="I254" s="63">
        <v>143</v>
      </c>
      <c r="J254" s="63"/>
      <c r="K254" s="63">
        <v>77</v>
      </c>
      <c r="L254" s="63" t="s">
        <v>261</v>
      </c>
    </row>
    <row r="255" spans="1:12" ht="12.75" x14ac:dyDescent="0.2">
      <c r="A255" s="12" t="s">
        <v>2198</v>
      </c>
      <c r="B255" s="12" t="s">
        <v>680</v>
      </c>
      <c r="C255" s="14">
        <v>24</v>
      </c>
      <c r="D255" s="12"/>
      <c r="E255" s="14"/>
      <c r="G255" s="63" t="s">
        <v>2143</v>
      </c>
      <c r="H255" s="63" t="s">
        <v>674</v>
      </c>
      <c r="I255" s="63">
        <v>90</v>
      </c>
      <c r="J255" s="63"/>
      <c r="K255" s="63">
        <v>66</v>
      </c>
      <c r="L255" s="63" t="s">
        <v>261</v>
      </c>
    </row>
    <row r="256" spans="1:12" ht="12.75" x14ac:dyDescent="0.2">
      <c r="A256" s="12" t="s">
        <v>2199</v>
      </c>
      <c r="B256" s="12" t="s">
        <v>681</v>
      </c>
      <c r="C256" s="14">
        <v>35</v>
      </c>
      <c r="D256" s="12"/>
      <c r="E256" s="14"/>
      <c r="G256" s="63" t="s">
        <v>2144</v>
      </c>
      <c r="H256" s="63" t="s">
        <v>407</v>
      </c>
      <c r="I256" s="63">
        <v>71</v>
      </c>
      <c r="J256" s="63"/>
      <c r="K256" s="63">
        <v>39</v>
      </c>
      <c r="L256" s="63" t="s">
        <v>261</v>
      </c>
    </row>
    <row r="257" spans="1:12" ht="12.75" x14ac:dyDescent="0.2">
      <c r="A257" s="12" t="s">
        <v>2168</v>
      </c>
      <c r="B257" s="12" t="s">
        <v>103</v>
      </c>
      <c r="C257" s="14">
        <v>13</v>
      </c>
      <c r="D257" s="12"/>
      <c r="E257" s="14"/>
      <c r="G257" s="63" t="s">
        <v>2148</v>
      </c>
      <c r="H257" s="63" t="s">
        <v>675</v>
      </c>
      <c r="I257" s="63">
        <v>877</v>
      </c>
      <c r="J257" s="63"/>
      <c r="K257" s="63">
        <v>733</v>
      </c>
      <c r="L257" s="63" t="s">
        <v>261</v>
      </c>
    </row>
    <row r="258" spans="1:12" ht="12.75" x14ac:dyDescent="0.2">
      <c r="A258" s="12" t="s">
        <v>2184</v>
      </c>
      <c r="B258" s="12" t="s">
        <v>416</v>
      </c>
      <c r="C258" s="14">
        <v>21</v>
      </c>
      <c r="D258" s="12"/>
      <c r="E258" s="14"/>
      <c r="G258" s="63" t="s">
        <v>2149</v>
      </c>
      <c r="H258" s="63" t="s">
        <v>408</v>
      </c>
      <c r="I258" s="63">
        <v>273</v>
      </c>
      <c r="J258" s="63"/>
      <c r="K258" s="63"/>
      <c r="L258" s="63" t="s">
        <v>261</v>
      </c>
    </row>
    <row r="259" spans="1:12" ht="12.75" x14ac:dyDescent="0.2">
      <c r="A259" s="12" t="s">
        <v>2897</v>
      </c>
      <c r="B259" s="12" t="s">
        <v>52</v>
      </c>
      <c r="C259" s="14">
        <v>47</v>
      </c>
      <c r="D259" s="12"/>
      <c r="E259" s="12"/>
      <c r="G259" s="63" t="s">
        <v>2150</v>
      </c>
      <c r="H259" s="63" t="s">
        <v>409</v>
      </c>
      <c r="I259" s="63">
        <v>148</v>
      </c>
      <c r="J259" s="63"/>
      <c r="K259" s="63">
        <v>100</v>
      </c>
      <c r="L259" s="63" t="s">
        <v>261</v>
      </c>
    </row>
    <row r="260" spans="1:12" ht="12.75" x14ac:dyDescent="0.2">
      <c r="A260" s="12" t="s">
        <v>2161</v>
      </c>
      <c r="B260" s="12" t="s">
        <v>417</v>
      </c>
      <c r="C260" s="14">
        <v>65</v>
      </c>
      <c r="D260" s="12"/>
      <c r="E260" s="14">
        <v>66</v>
      </c>
      <c r="G260" s="63" t="s">
        <v>2151</v>
      </c>
      <c r="H260" s="63" t="s">
        <v>409</v>
      </c>
      <c r="I260" s="63">
        <v>60</v>
      </c>
      <c r="J260" s="63"/>
      <c r="K260" s="63"/>
      <c r="L260" s="63" t="s">
        <v>261</v>
      </c>
    </row>
    <row r="261" spans="1:12" ht="12.75" x14ac:dyDescent="0.2">
      <c r="A261" s="12" t="s">
        <v>2162</v>
      </c>
      <c r="B261" s="12" t="s">
        <v>418</v>
      </c>
      <c r="C261" s="14">
        <v>76</v>
      </c>
      <c r="D261" s="12"/>
      <c r="E261" s="14"/>
      <c r="G261" s="63" t="s">
        <v>2152</v>
      </c>
      <c r="H261" s="63" t="s">
        <v>3331</v>
      </c>
      <c r="I261" s="63">
        <v>100</v>
      </c>
      <c r="J261" s="63"/>
      <c r="K261" s="63"/>
      <c r="L261" s="63" t="s">
        <v>261</v>
      </c>
    </row>
    <row r="262" spans="1:12" ht="12.75" x14ac:dyDescent="0.2">
      <c r="A262" s="12" t="s">
        <v>2165</v>
      </c>
      <c r="B262" s="12" t="s">
        <v>419</v>
      </c>
      <c r="C262" s="14">
        <v>43</v>
      </c>
      <c r="D262" s="12"/>
      <c r="E262" s="14">
        <v>44</v>
      </c>
      <c r="G262" s="63" t="s">
        <v>887</v>
      </c>
      <c r="H262" s="63" t="s">
        <v>410</v>
      </c>
      <c r="I262" s="63">
        <v>82</v>
      </c>
      <c r="J262" s="63"/>
      <c r="K262" s="63"/>
      <c r="L262" s="63" t="s">
        <v>81</v>
      </c>
    </row>
    <row r="263" spans="1:12" ht="12.75" x14ac:dyDescent="0.2">
      <c r="A263" s="12" t="s">
        <v>2166</v>
      </c>
      <c r="B263" s="12" t="s">
        <v>688</v>
      </c>
      <c r="C263" s="14">
        <v>25</v>
      </c>
      <c r="D263" s="12"/>
      <c r="E263" s="14">
        <v>26</v>
      </c>
      <c r="G263" s="63" t="s">
        <v>888</v>
      </c>
      <c r="H263" s="63" t="s">
        <v>411</v>
      </c>
      <c r="I263" s="63">
        <v>82</v>
      </c>
      <c r="J263" s="63"/>
      <c r="K263" s="63"/>
      <c r="L263" s="63" t="s">
        <v>83</v>
      </c>
    </row>
    <row r="264" spans="1:12" ht="12.75" x14ac:dyDescent="0.2">
      <c r="A264" s="12" t="s">
        <v>2167</v>
      </c>
      <c r="B264" s="12" t="s">
        <v>689</v>
      </c>
      <c r="C264" s="14">
        <v>18</v>
      </c>
      <c r="D264" s="12"/>
      <c r="E264" s="14"/>
      <c r="G264" s="63" t="s">
        <v>889</v>
      </c>
      <c r="H264" s="63" t="s">
        <v>411</v>
      </c>
      <c r="I264" s="63">
        <v>82</v>
      </c>
      <c r="J264" s="63"/>
      <c r="K264" s="63"/>
      <c r="L264" s="63" t="s">
        <v>85</v>
      </c>
    </row>
    <row r="265" spans="1:12" ht="12.75" x14ac:dyDescent="0.2">
      <c r="A265" s="12" t="s">
        <v>2164</v>
      </c>
      <c r="B265" s="12" t="s">
        <v>420</v>
      </c>
      <c r="C265" s="14">
        <v>90</v>
      </c>
      <c r="D265" s="12"/>
      <c r="E265" s="14"/>
      <c r="G265" s="63" t="s">
        <v>890</v>
      </c>
      <c r="H265" s="63" t="s">
        <v>412</v>
      </c>
      <c r="I265" s="63">
        <v>86</v>
      </c>
      <c r="J265" s="63"/>
      <c r="K265" s="63"/>
      <c r="L265" s="63" t="s">
        <v>84</v>
      </c>
    </row>
    <row r="266" spans="1:12" ht="12.75" x14ac:dyDescent="0.2">
      <c r="A266" s="12" t="s">
        <v>2054</v>
      </c>
      <c r="B266" s="12" t="s">
        <v>422</v>
      </c>
      <c r="C266" s="14">
        <v>70</v>
      </c>
      <c r="D266" s="12"/>
      <c r="E266" s="14"/>
      <c r="G266" s="63" t="s">
        <v>2170</v>
      </c>
      <c r="H266" s="63" t="s">
        <v>413</v>
      </c>
      <c r="I266" s="63">
        <v>62</v>
      </c>
      <c r="J266" s="63"/>
      <c r="K266" s="63"/>
      <c r="L266" s="63" t="s">
        <v>102</v>
      </c>
    </row>
    <row r="267" spans="1:12" ht="12.75" x14ac:dyDescent="0.2">
      <c r="A267" s="12" t="s">
        <v>2193</v>
      </c>
      <c r="B267" s="12" t="s">
        <v>421</v>
      </c>
      <c r="C267" s="14">
        <v>72</v>
      </c>
      <c r="D267" s="12"/>
      <c r="E267" s="14"/>
      <c r="G267" s="64" t="s">
        <v>891</v>
      </c>
      <c r="H267" s="64" t="s">
        <v>414</v>
      </c>
      <c r="I267" s="64">
        <v>109</v>
      </c>
      <c r="J267" s="64"/>
      <c r="K267" s="64"/>
      <c r="L267" s="64" t="s">
        <v>10</v>
      </c>
    </row>
    <row r="268" spans="1:12" ht="12.75" x14ac:dyDescent="0.2">
      <c r="A268" s="12" t="s">
        <v>2194</v>
      </c>
      <c r="B268" s="12" t="s">
        <v>682</v>
      </c>
      <c r="C268" s="14">
        <v>44</v>
      </c>
      <c r="D268" s="12"/>
      <c r="E268" s="14"/>
      <c r="G268" s="64" t="s">
        <v>891</v>
      </c>
      <c r="H268" s="64" t="s">
        <v>414</v>
      </c>
      <c r="I268" s="64">
        <v>109</v>
      </c>
      <c r="J268" s="64"/>
      <c r="K268" s="64"/>
      <c r="L268" s="64" t="s">
        <v>294</v>
      </c>
    </row>
    <row r="269" spans="1:12" ht="12.75" x14ac:dyDescent="0.2">
      <c r="A269" s="12" t="s">
        <v>2195</v>
      </c>
      <c r="B269" s="12" t="s">
        <v>683</v>
      </c>
      <c r="C269" s="14">
        <v>28</v>
      </c>
      <c r="D269" s="12"/>
      <c r="E269" s="14"/>
      <c r="G269" s="64" t="s">
        <v>891</v>
      </c>
      <c r="H269" s="64" t="s">
        <v>414</v>
      </c>
      <c r="I269" s="64">
        <v>109</v>
      </c>
      <c r="J269" s="64"/>
      <c r="K269" s="64"/>
      <c r="L269" s="64" t="s">
        <v>233</v>
      </c>
    </row>
    <row r="270" spans="1:12" ht="12.75" x14ac:dyDescent="0.2">
      <c r="A270" s="12" t="s">
        <v>2175</v>
      </c>
      <c r="B270" s="12" t="s">
        <v>2179</v>
      </c>
      <c r="C270" s="14">
        <v>45</v>
      </c>
      <c r="D270" s="12"/>
      <c r="E270" s="14"/>
      <c r="G270" s="64" t="s">
        <v>891</v>
      </c>
      <c r="H270" s="64" t="s">
        <v>414</v>
      </c>
      <c r="I270" s="64">
        <v>109</v>
      </c>
      <c r="J270" s="64"/>
      <c r="K270" s="64"/>
      <c r="L270" s="64" t="s">
        <v>42</v>
      </c>
    </row>
    <row r="271" spans="1:12" ht="12.75" x14ac:dyDescent="0.2">
      <c r="A271" s="12" t="s">
        <v>2176</v>
      </c>
      <c r="B271" s="12" t="s">
        <v>2180</v>
      </c>
      <c r="C271" s="14">
        <v>7</v>
      </c>
      <c r="D271" s="12"/>
      <c r="E271" s="14"/>
      <c r="G271" s="63" t="s">
        <v>3396</v>
      </c>
      <c r="H271" s="63" t="s">
        <v>44</v>
      </c>
      <c r="I271" s="63">
        <v>95</v>
      </c>
      <c r="J271" s="63" t="s">
        <v>43</v>
      </c>
      <c r="K271" s="63"/>
      <c r="L271" s="63" t="s">
        <v>42</v>
      </c>
    </row>
    <row r="272" spans="1:12" ht="12.75" x14ac:dyDescent="0.2">
      <c r="A272" s="12" t="s">
        <v>2177</v>
      </c>
      <c r="B272" s="12" t="s">
        <v>2181</v>
      </c>
      <c r="C272" s="14">
        <v>9</v>
      </c>
      <c r="D272" s="12"/>
      <c r="E272" s="14"/>
      <c r="G272" s="63" t="s">
        <v>2196</v>
      </c>
      <c r="H272" s="63" t="s">
        <v>415</v>
      </c>
      <c r="I272" s="63">
        <v>99</v>
      </c>
      <c r="J272" s="63"/>
      <c r="K272" s="63"/>
      <c r="L272" s="63" t="s">
        <v>102</v>
      </c>
    </row>
    <row r="273" spans="1:12" ht="12.75" x14ac:dyDescent="0.2">
      <c r="A273" s="12" t="s">
        <v>2178</v>
      </c>
      <c r="B273" s="12" t="s">
        <v>2182</v>
      </c>
      <c r="C273" s="14">
        <v>9</v>
      </c>
      <c r="D273" s="12"/>
      <c r="E273" s="14"/>
      <c r="G273" s="63" t="s">
        <v>2197</v>
      </c>
      <c r="H273" s="63" t="s">
        <v>679</v>
      </c>
      <c r="I273" s="63">
        <v>40</v>
      </c>
      <c r="J273" s="63"/>
      <c r="K273" s="63"/>
      <c r="L273" s="63" t="s">
        <v>102</v>
      </c>
    </row>
    <row r="274" spans="1:12" ht="12.75" x14ac:dyDescent="0.2">
      <c r="A274" s="12" t="s">
        <v>2185</v>
      </c>
      <c r="B274" s="12" t="s">
        <v>684</v>
      </c>
      <c r="C274" s="14">
        <v>6</v>
      </c>
      <c r="D274" s="12"/>
      <c r="E274" s="14"/>
      <c r="G274" s="63" t="s">
        <v>2198</v>
      </c>
      <c r="H274" s="63" t="s">
        <v>680</v>
      </c>
      <c r="I274" s="63">
        <v>24</v>
      </c>
      <c r="J274" s="63"/>
      <c r="K274" s="63"/>
      <c r="L274" s="63" t="s">
        <v>102</v>
      </c>
    </row>
    <row r="275" spans="1:12" ht="12.75" x14ac:dyDescent="0.2">
      <c r="A275" s="12" t="s">
        <v>2186</v>
      </c>
      <c r="B275" s="12" t="s">
        <v>685</v>
      </c>
      <c r="C275" s="14">
        <v>6</v>
      </c>
      <c r="D275" s="12"/>
      <c r="E275" s="14"/>
      <c r="G275" s="63" t="s">
        <v>2199</v>
      </c>
      <c r="H275" s="63" t="s">
        <v>681</v>
      </c>
      <c r="I275" s="63">
        <v>35</v>
      </c>
      <c r="J275" s="63"/>
      <c r="K275" s="63"/>
      <c r="L275" s="63" t="s">
        <v>102</v>
      </c>
    </row>
    <row r="276" spans="1:12" ht="12.75" x14ac:dyDescent="0.2">
      <c r="A276" s="12" t="s">
        <v>2187</v>
      </c>
      <c r="B276" s="12" t="s">
        <v>686</v>
      </c>
      <c r="C276" s="14">
        <v>5</v>
      </c>
      <c r="D276" s="12"/>
      <c r="E276" s="14"/>
      <c r="G276" s="63" t="s">
        <v>2168</v>
      </c>
      <c r="H276" s="63" t="s">
        <v>103</v>
      </c>
      <c r="I276" s="63">
        <v>13</v>
      </c>
      <c r="J276" s="63"/>
      <c r="K276" s="63"/>
      <c r="L276" s="63" t="s">
        <v>102</v>
      </c>
    </row>
    <row r="277" spans="1:12" ht="12.75" x14ac:dyDescent="0.2">
      <c r="A277" s="12" t="s">
        <v>2188</v>
      </c>
      <c r="B277" s="12" t="s">
        <v>687</v>
      </c>
      <c r="C277" s="14">
        <v>4</v>
      </c>
      <c r="D277" s="12"/>
      <c r="E277" s="14"/>
      <c r="G277" s="63" t="s">
        <v>2184</v>
      </c>
      <c r="H277" s="63" t="s">
        <v>416</v>
      </c>
      <c r="I277" s="63">
        <v>21</v>
      </c>
      <c r="J277" s="63"/>
      <c r="K277" s="63"/>
      <c r="L277" s="63" t="s">
        <v>102</v>
      </c>
    </row>
    <row r="278" spans="1:12" ht="12.75" x14ac:dyDescent="0.2">
      <c r="A278" s="12" t="s">
        <v>2171</v>
      </c>
      <c r="B278" s="12" t="s">
        <v>423</v>
      </c>
      <c r="C278" s="14">
        <v>16</v>
      </c>
      <c r="D278" s="12"/>
      <c r="E278" s="14"/>
      <c r="G278" s="63" t="s">
        <v>2897</v>
      </c>
      <c r="H278" s="63" t="s">
        <v>52</v>
      </c>
      <c r="I278" s="63">
        <v>47</v>
      </c>
      <c r="J278" s="63"/>
      <c r="K278" s="63"/>
      <c r="L278" s="63" t="s">
        <v>1650</v>
      </c>
    </row>
    <row r="279" spans="1:12" ht="12.75" x14ac:dyDescent="0.2">
      <c r="A279" s="12" t="s">
        <v>2172</v>
      </c>
      <c r="B279" s="12" t="s">
        <v>424</v>
      </c>
      <c r="C279" s="14">
        <v>7</v>
      </c>
      <c r="D279" s="12"/>
      <c r="E279" s="14"/>
      <c r="G279" s="63" t="s">
        <v>2161</v>
      </c>
      <c r="H279" s="63" t="s">
        <v>417</v>
      </c>
      <c r="I279" s="63">
        <v>65</v>
      </c>
      <c r="J279" s="63"/>
      <c r="K279" s="63">
        <v>66</v>
      </c>
      <c r="L279" s="63" t="s">
        <v>102</v>
      </c>
    </row>
    <row r="280" spans="1:12" ht="12.75" x14ac:dyDescent="0.2">
      <c r="A280" s="12" t="s">
        <v>2173</v>
      </c>
      <c r="B280" s="12" t="s">
        <v>425</v>
      </c>
      <c r="C280" s="14">
        <v>4</v>
      </c>
      <c r="D280" s="12"/>
      <c r="E280" s="14"/>
      <c r="G280" s="63" t="s">
        <v>2162</v>
      </c>
      <c r="H280" s="63" t="s">
        <v>418</v>
      </c>
      <c r="I280" s="63">
        <v>76</v>
      </c>
      <c r="J280" s="63"/>
      <c r="K280" s="63"/>
      <c r="L280" s="63" t="s">
        <v>102</v>
      </c>
    </row>
    <row r="281" spans="1:12" ht="12.75" x14ac:dyDescent="0.2">
      <c r="A281" s="12" t="s">
        <v>2174</v>
      </c>
      <c r="B281" s="12" t="s">
        <v>426</v>
      </c>
      <c r="C281" s="14">
        <v>7</v>
      </c>
      <c r="D281" s="12"/>
      <c r="E281" s="14"/>
      <c r="G281" s="63" t="s">
        <v>2165</v>
      </c>
      <c r="H281" s="63" t="s">
        <v>419</v>
      </c>
      <c r="I281" s="63">
        <v>43</v>
      </c>
      <c r="J281" s="63"/>
      <c r="K281" s="63">
        <v>44</v>
      </c>
      <c r="L281" s="63" t="s">
        <v>102</v>
      </c>
    </row>
    <row r="282" spans="1:12" ht="12.75" x14ac:dyDescent="0.2">
      <c r="A282" s="12" t="s">
        <v>2183</v>
      </c>
      <c r="B282" s="12" t="s">
        <v>104</v>
      </c>
      <c r="C282" s="14">
        <v>18</v>
      </c>
      <c r="D282" s="12"/>
      <c r="E282" s="14"/>
      <c r="G282" s="63" t="s">
        <v>2166</v>
      </c>
      <c r="H282" s="63" t="s">
        <v>688</v>
      </c>
      <c r="I282" s="63">
        <v>25</v>
      </c>
      <c r="J282" s="63"/>
      <c r="K282" s="63">
        <v>26</v>
      </c>
      <c r="L282" s="63" t="s">
        <v>102</v>
      </c>
    </row>
    <row r="283" spans="1:12" ht="12.75" x14ac:dyDescent="0.2">
      <c r="A283" s="12" t="s">
        <v>2159</v>
      </c>
      <c r="B283" s="12" t="s">
        <v>427</v>
      </c>
      <c r="C283" s="14">
        <v>20</v>
      </c>
      <c r="D283" s="12"/>
      <c r="E283" s="14"/>
      <c r="G283" s="63" t="s">
        <v>2167</v>
      </c>
      <c r="H283" s="63" t="s">
        <v>689</v>
      </c>
      <c r="I283" s="63">
        <v>18</v>
      </c>
      <c r="J283" s="63"/>
      <c r="K283" s="63"/>
      <c r="L283" s="63" t="s">
        <v>102</v>
      </c>
    </row>
    <row r="284" spans="1:12" ht="12.75" x14ac:dyDescent="0.2">
      <c r="A284" s="12" t="s">
        <v>2160</v>
      </c>
      <c r="B284" s="12" t="s">
        <v>428</v>
      </c>
      <c r="C284" s="14">
        <v>20</v>
      </c>
      <c r="D284" s="12"/>
      <c r="E284" s="14"/>
      <c r="G284" s="63" t="s">
        <v>2164</v>
      </c>
      <c r="H284" s="63" t="s">
        <v>420</v>
      </c>
      <c r="I284" s="63">
        <v>90</v>
      </c>
      <c r="J284" s="63"/>
      <c r="K284" s="63"/>
      <c r="L284" s="63" t="s">
        <v>102</v>
      </c>
    </row>
    <row r="285" spans="1:12" ht="12.75" x14ac:dyDescent="0.2">
      <c r="A285" s="12" t="s">
        <v>2163</v>
      </c>
      <c r="B285" s="12" t="s">
        <v>429</v>
      </c>
      <c r="C285" s="14">
        <v>6</v>
      </c>
      <c r="D285" s="12"/>
      <c r="E285" s="14"/>
      <c r="G285" s="63" t="s">
        <v>2054</v>
      </c>
      <c r="H285" s="63" t="s">
        <v>422</v>
      </c>
      <c r="I285" s="63">
        <v>70</v>
      </c>
      <c r="J285" s="63"/>
      <c r="K285" s="63"/>
      <c r="L285" s="63" t="s">
        <v>102</v>
      </c>
    </row>
    <row r="286" spans="1:12" ht="12.75" x14ac:dyDescent="0.2">
      <c r="A286" s="12" t="s">
        <v>2200</v>
      </c>
      <c r="B286" s="12" t="s">
        <v>430</v>
      </c>
      <c r="C286" s="14">
        <v>175</v>
      </c>
      <c r="D286" s="12"/>
      <c r="E286" s="14"/>
      <c r="G286" s="63" t="s">
        <v>2193</v>
      </c>
      <c r="H286" s="63" t="s">
        <v>421</v>
      </c>
      <c r="I286" s="63">
        <v>72</v>
      </c>
      <c r="J286" s="63"/>
      <c r="K286" s="63"/>
      <c r="L286" s="63" t="s">
        <v>102</v>
      </c>
    </row>
    <row r="287" spans="1:12" ht="12.75" x14ac:dyDescent="0.2">
      <c r="A287" s="12" t="s">
        <v>2201</v>
      </c>
      <c r="B287" s="12" t="s">
        <v>676</v>
      </c>
      <c r="C287" s="14">
        <v>84</v>
      </c>
      <c r="D287" s="12"/>
      <c r="E287" s="14"/>
      <c r="G287" s="63" t="s">
        <v>2194</v>
      </c>
      <c r="H287" s="63" t="s">
        <v>682</v>
      </c>
      <c r="I287" s="63">
        <v>44</v>
      </c>
      <c r="J287" s="63"/>
      <c r="K287" s="63"/>
      <c r="L287" s="63" t="s">
        <v>102</v>
      </c>
    </row>
    <row r="288" spans="1:12" ht="12.75" x14ac:dyDescent="0.2">
      <c r="A288" s="12" t="s">
        <v>2202</v>
      </c>
      <c r="B288" s="12" t="s">
        <v>677</v>
      </c>
      <c r="C288" s="14">
        <v>91</v>
      </c>
      <c r="D288" s="12"/>
      <c r="E288" s="14"/>
      <c r="G288" s="63" t="s">
        <v>2195</v>
      </c>
      <c r="H288" s="63" t="s">
        <v>683</v>
      </c>
      <c r="I288" s="63">
        <v>28</v>
      </c>
      <c r="J288" s="63"/>
      <c r="K288" s="63"/>
      <c r="L288" s="63" t="s">
        <v>102</v>
      </c>
    </row>
    <row r="289" spans="1:12" ht="12.75" x14ac:dyDescent="0.2">
      <c r="A289" s="12" t="s">
        <v>2169</v>
      </c>
      <c r="B289" s="12" t="s">
        <v>431</v>
      </c>
      <c r="C289" s="14">
        <v>40</v>
      </c>
      <c r="D289" s="12"/>
      <c r="E289" s="14"/>
      <c r="G289" s="63" t="s">
        <v>2175</v>
      </c>
      <c r="H289" s="63" t="s">
        <v>2179</v>
      </c>
      <c r="I289" s="63">
        <v>45</v>
      </c>
      <c r="J289" s="63"/>
      <c r="K289" s="63"/>
      <c r="L289" s="63" t="s">
        <v>102</v>
      </c>
    </row>
    <row r="290" spans="1:12" ht="12.75" x14ac:dyDescent="0.2">
      <c r="A290" s="12" t="s">
        <v>2189</v>
      </c>
      <c r="B290" s="12" t="s">
        <v>432</v>
      </c>
      <c r="C290" s="14">
        <v>58</v>
      </c>
      <c r="D290" s="12"/>
      <c r="E290" s="14"/>
      <c r="G290" s="63" t="s">
        <v>2176</v>
      </c>
      <c r="H290" s="63" t="s">
        <v>2180</v>
      </c>
      <c r="I290" s="63">
        <v>7</v>
      </c>
      <c r="J290" s="63"/>
      <c r="K290" s="63"/>
      <c r="L290" s="63" t="s">
        <v>102</v>
      </c>
    </row>
    <row r="291" spans="1:12" ht="12.75" x14ac:dyDescent="0.2">
      <c r="A291" s="12" t="s">
        <v>2190</v>
      </c>
      <c r="B291" s="12" t="s">
        <v>678</v>
      </c>
      <c r="C291" s="14">
        <v>32</v>
      </c>
      <c r="D291" s="12"/>
      <c r="E291" s="14"/>
      <c r="G291" s="63" t="s">
        <v>2177</v>
      </c>
      <c r="H291" s="63" t="s">
        <v>2181</v>
      </c>
      <c r="I291" s="63">
        <v>9</v>
      </c>
      <c r="J291" s="63"/>
      <c r="K291" s="63"/>
      <c r="L291" s="63" t="s">
        <v>102</v>
      </c>
    </row>
    <row r="292" spans="1:12" ht="12.75" x14ac:dyDescent="0.2">
      <c r="A292" s="12" t="s">
        <v>2191</v>
      </c>
      <c r="B292" s="12" t="s">
        <v>832</v>
      </c>
      <c r="C292" s="14">
        <v>14</v>
      </c>
      <c r="D292" s="12"/>
      <c r="E292" s="14"/>
      <c r="G292" s="63" t="s">
        <v>2178</v>
      </c>
      <c r="H292" s="63" t="s">
        <v>2182</v>
      </c>
      <c r="I292" s="63">
        <v>9</v>
      </c>
      <c r="J292" s="63"/>
      <c r="K292" s="63"/>
      <c r="L292" s="63" t="s">
        <v>102</v>
      </c>
    </row>
    <row r="293" spans="1:12" ht="12.75" x14ac:dyDescent="0.2">
      <c r="A293" s="12" t="s">
        <v>2192</v>
      </c>
      <c r="B293" s="12" t="s">
        <v>2060</v>
      </c>
      <c r="C293" s="14">
        <v>12</v>
      </c>
      <c r="D293" s="12"/>
      <c r="E293" s="14"/>
      <c r="G293" s="63" t="s">
        <v>2185</v>
      </c>
      <c r="H293" s="63" t="s">
        <v>684</v>
      </c>
      <c r="I293" s="63">
        <v>6</v>
      </c>
      <c r="J293" s="63"/>
      <c r="K293" s="63"/>
      <c r="L293" s="63" t="s">
        <v>102</v>
      </c>
    </row>
    <row r="294" spans="1:12" ht="12.75" x14ac:dyDescent="0.2">
      <c r="A294" s="12" t="s">
        <v>2158</v>
      </c>
      <c r="B294" s="12" t="s">
        <v>105</v>
      </c>
      <c r="C294" s="14">
        <v>38</v>
      </c>
      <c r="D294" s="12"/>
      <c r="E294" s="14"/>
      <c r="G294" s="63" t="s">
        <v>2186</v>
      </c>
      <c r="H294" s="63" t="s">
        <v>685</v>
      </c>
      <c r="I294" s="63">
        <v>6</v>
      </c>
      <c r="J294" s="63"/>
      <c r="K294" s="63"/>
      <c r="L294" s="63" t="s">
        <v>102</v>
      </c>
    </row>
    <row r="295" spans="1:12" ht="12.75" x14ac:dyDescent="0.2">
      <c r="A295" s="12" t="s">
        <v>2153</v>
      </c>
      <c r="B295" s="12" t="s">
        <v>433</v>
      </c>
      <c r="C295" s="14">
        <v>27</v>
      </c>
      <c r="D295" s="12"/>
      <c r="E295" s="12"/>
      <c r="G295" s="63" t="s">
        <v>2187</v>
      </c>
      <c r="H295" s="63" t="s">
        <v>686</v>
      </c>
      <c r="I295" s="63">
        <v>5</v>
      </c>
      <c r="J295" s="63"/>
      <c r="K295" s="63"/>
      <c r="L295" s="63" t="s">
        <v>102</v>
      </c>
    </row>
    <row r="296" spans="1:12" ht="12.75" x14ac:dyDescent="0.2">
      <c r="A296" s="12" t="s">
        <v>2154</v>
      </c>
      <c r="B296" s="12" t="s">
        <v>434</v>
      </c>
      <c r="C296" s="14">
        <v>66</v>
      </c>
      <c r="D296" s="12"/>
      <c r="E296" s="12"/>
      <c r="G296" s="63" t="s">
        <v>2188</v>
      </c>
      <c r="H296" s="63" t="s">
        <v>687</v>
      </c>
      <c r="I296" s="63">
        <v>4</v>
      </c>
      <c r="J296" s="63"/>
      <c r="K296" s="63"/>
      <c r="L296" s="63" t="s">
        <v>102</v>
      </c>
    </row>
    <row r="297" spans="1:12" ht="12.75" x14ac:dyDescent="0.2">
      <c r="A297" s="12" t="s">
        <v>2155</v>
      </c>
      <c r="B297" s="12" t="s">
        <v>435</v>
      </c>
      <c r="C297" s="14">
        <v>46</v>
      </c>
      <c r="D297" s="12"/>
      <c r="E297" s="12"/>
      <c r="G297" s="63" t="s">
        <v>2171</v>
      </c>
      <c r="H297" s="63" t="s">
        <v>423</v>
      </c>
      <c r="I297" s="63">
        <v>16</v>
      </c>
      <c r="J297" s="63"/>
      <c r="K297" s="63"/>
      <c r="L297" s="63" t="s">
        <v>102</v>
      </c>
    </row>
    <row r="298" spans="1:12" ht="12.75" x14ac:dyDescent="0.2">
      <c r="A298" s="12" t="s">
        <v>2156</v>
      </c>
      <c r="B298" s="12" t="s">
        <v>436</v>
      </c>
      <c r="C298" s="14">
        <v>33</v>
      </c>
      <c r="D298" s="12"/>
      <c r="E298" s="12"/>
      <c r="G298" s="63" t="s">
        <v>2172</v>
      </c>
      <c r="H298" s="63" t="s">
        <v>424</v>
      </c>
      <c r="I298" s="63">
        <v>7</v>
      </c>
      <c r="J298" s="63"/>
      <c r="K298" s="63"/>
      <c r="L298" s="63" t="s">
        <v>102</v>
      </c>
    </row>
    <row r="299" spans="1:12" ht="12.75" x14ac:dyDescent="0.2">
      <c r="A299" s="12" t="s">
        <v>2157</v>
      </c>
      <c r="B299" s="12" t="s">
        <v>107</v>
      </c>
      <c r="C299" s="14">
        <v>166</v>
      </c>
      <c r="D299" s="12"/>
      <c r="E299" s="12"/>
      <c r="G299" s="63" t="s">
        <v>2173</v>
      </c>
      <c r="H299" s="63" t="s">
        <v>425</v>
      </c>
      <c r="I299" s="63">
        <v>4</v>
      </c>
      <c r="J299" s="63"/>
      <c r="K299" s="63"/>
      <c r="L299" s="63" t="s">
        <v>102</v>
      </c>
    </row>
    <row r="300" spans="1:12" ht="12.75" x14ac:dyDescent="0.2">
      <c r="A300" s="12" t="s">
        <v>1670</v>
      </c>
      <c r="B300" s="12" t="s">
        <v>691</v>
      </c>
      <c r="C300" s="14">
        <v>166</v>
      </c>
      <c r="D300" s="12"/>
      <c r="E300" s="14"/>
      <c r="G300" s="63" t="s">
        <v>2174</v>
      </c>
      <c r="H300" s="63" t="s">
        <v>426</v>
      </c>
      <c r="I300" s="63">
        <v>7</v>
      </c>
      <c r="J300" s="63"/>
      <c r="K300" s="63"/>
      <c r="L300" s="63" t="s">
        <v>102</v>
      </c>
    </row>
    <row r="301" spans="1:12" ht="12.75" x14ac:dyDescent="0.2">
      <c r="A301" s="12" t="s">
        <v>2563</v>
      </c>
      <c r="B301" s="12" t="s">
        <v>692</v>
      </c>
      <c r="C301" s="14">
        <v>41</v>
      </c>
      <c r="D301" s="12"/>
      <c r="E301" s="14"/>
      <c r="G301" s="63" t="s">
        <v>2183</v>
      </c>
      <c r="H301" s="63" t="s">
        <v>104</v>
      </c>
      <c r="I301" s="63">
        <v>18</v>
      </c>
      <c r="J301" s="63"/>
      <c r="K301" s="63"/>
      <c r="L301" s="63" t="s">
        <v>102</v>
      </c>
    </row>
    <row r="302" spans="1:12" ht="12.75" x14ac:dyDescent="0.2">
      <c r="A302" s="12" t="s">
        <v>1668</v>
      </c>
      <c r="B302" s="12" t="s">
        <v>690</v>
      </c>
      <c r="C302" s="14">
        <v>51</v>
      </c>
      <c r="D302" s="12"/>
      <c r="E302" s="14">
        <v>53</v>
      </c>
      <c r="G302" s="63" t="s">
        <v>2159</v>
      </c>
      <c r="H302" s="63" t="s">
        <v>427</v>
      </c>
      <c r="I302" s="63">
        <v>20</v>
      </c>
      <c r="J302" s="63"/>
      <c r="K302" s="63"/>
      <c r="L302" s="63" t="s">
        <v>102</v>
      </c>
    </row>
    <row r="303" spans="1:12" ht="12.75" x14ac:dyDescent="0.2">
      <c r="A303" s="12" t="s">
        <v>3008</v>
      </c>
      <c r="B303" s="12" t="s">
        <v>692</v>
      </c>
      <c r="C303" s="14">
        <v>33</v>
      </c>
      <c r="D303" s="12"/>
      <c r="E303" s="14"/>
      <c r="G303" s="63" t="s">
        <v>2160</v>
      </c>
      <c r="H303" s="63" t="s">
        <v>428</v>
      </c>
      <c r="I303" s="63">
        <v>20</v>
      </c>
      <c r="J303" s="63"/>
      <c r="K303" s="63"/>
      <c r="L303" s="63" t="s">
        <v>102</v>
      </c>
    </row>
    <row r="304" spans="1:12" ht="12.75" x14ac:dyDescent="0.2">
      <c r="A304" s="12" t="s">
        <v>2564</v>
      </c>
      <c r="B304" s="12" t="s">
        <v>693</v>
      </c>
      <c r="C304" s="14">
        <v>41</v>
      </c>
      <c r="D304" s="12"/>
      <c r="E304" s="14"/>
      <c r="G304" s="63" t="s">
        <v>2163</v>
      </c>
      <c r="H304" s="63" t="s">
        <v>429</v>
      </c>
      <c r="I304" s="63">
        <v>6</v>
      </c>
      <c r="J304" s="63"/>
      <c r="K304" s="63"/>
      <c r="L304" s="63" t="s">
        <v>102</v>
      </c>
    </row>
    <row r="305" spans="1:12" ht="12.75" x14ac:dyDescent="0.2">
      <c r="A305" s="12" t="s">
        <v>1671</v>
      </c>
      <c r="B305" s="12" t="s">
        <v>110</v>
      </c>
      <c r="C305" s="14">
        <v>22</v>
      </c>
      <c r="D305" s="12"/>
      <c r="E305" s="14"/>
      <c r="G305" s="63" t="s">
        <v>2200</v>
      </c>
      <c r="H305" s="63" t="s">
        <v>430</v>
      </c>
      <c r="I305" s="63">
        <v>175</v>
      </c>
      <c r="J305" s="63"/>
      <c r="K305" s="63"/>
      <c r="L305" s="63" t="s">
        <v>102</v>
      </c>
    </row>
    <row r="306" spans="1:12" ht="12.75" x14ac:dyDescent="0.2">
      <c r="A306" s="12" t="s">
        <v>1672</v>
      </c>
      <c r="B306" s="12" t="s">
        <v>437</v>
      </c>
      <c r="C306" s="14">
        <v>48</v>
      </c>
      <c r="D306" s="12"/>
      <c r="E306" s="14"/>
      <c r="G306" s="63" t="s">
        <v>2201</v>
      </c>
      <c r="H306" s="63" t="s">
        <v>676</v>
      </c>
      <c r="I306" s="63">
        <v>84</v>
      </c>
      <c r="J306" s="63"/>
      <c r="K306" s="63"/>
      <c r="L306" s="63" t="s">
        <v>102</v>
      </c>
    </row>
    <row r="307" spans="1:12" ht="12.75" x14ac:dyDescent="0.2">
      <c r="A307" s="12" t="s">
        <v>2203</v>
      </c>
      <c r="B307" s="12" t="s">
        <v>111</v>
      </c>
      <c r="C307" s="14">
        <v>9</v>
      </c>
      <c r="D307" s="12"/>
      <c r="E307" s="14"/>
      <c r="G307" s="63" t="s">
        <v>2202</v>
      </c>
      <c r="H307" s="63" t="s">
        <v>677</v>
      </c>
      <c r="I307" s="63">
        <v>91</v>
      </c>
      <c r="J307" s="63"/>
      <c r="K307" s="63"/>
      <c r="L307" s="63" t="s">
        <v>102</v>
      </c>
    </row>
    <row r="308" spans="1:12" ht="12.75" x14ac:dyDescent="0.2">
      <c r="A308" s="12" t="s">
        <v>2738</v>
      </c>
      <c r="B308" s="12" t="s">
        <v>112</v>
      </c>
      <c r="C308" s="14">
        <v>8</v>
      </c>
      <c r="D308" s="12"/>
      <c r="E308" s="14"/>
      <c r="G308" s="63" t="s">
        <v>2169</v>
      </c>
      <c r="H308" s="63" t="s">
        <v>431</v>
      </c>
      <c r="I308" s="63">
        <v>40</v>
      </c>
      <c r="J308" s="63"/>
      <c r="K308" s="63"/>
      <c r="L308" s="63" t="s">
        <v>102</v>
      </c>
    </row>
    <row r="309" spans="1:12" ht="12.75" x14ac:dyDescent="0.2">
      <c r="A309" s="12" t="s">
        <v>2204</v>
      </c>
      <c r="B309" s="12" t="s">
        <v>694</v>
      </c>
      <c r="C309" s="14">
        <v>9</v>
      </c>
      <c r="D309" s="12"/>
      <c r="E309" s="14"/>
      <c r="G309" s="63" t="s">
        <v>2189</v>
      </c>
      <c r="H309" s="63" t="s">
        <v>432</v>
      </c>
      <c r="I309" s="63">
        <v>58</v>
      </c>
      <c r="J309" s="63"/>
      <c r="K309" s="63"/>
      <c r="L309" s="63" t="s">
        <v>102</v>
      </c>
    </row>
    <row r="310" spans="1:12" ht="12.75" x14ac:dyDescent="0.2">
      <c r="A310" s="12" t="s">
        <v>2205</v>
      </c>
      <c r="B310" s="12" t="s">
        <v>695</v>
      </c>
      <c r="C310" s="14">
        <v>8</v>
      </c>
      <c r="D310" s="12"/>
      <c r="E310" s="14"/>
      <c r="G310" s="63" t="s">
        <v>2190</v>
      </c>
      <c r="H310" s="63" t="s">
        <v>678</v>
      </c>
      <c r="I310" s="63">
        <v>32</v>
      </c>
      <c r="J310" s="63"/>
      <c r="K310" s="63"/>
      <c r="L310" s="63" t="s">
        <v>102</v>
      </c>
    </row>
    <row r="311" spans="1:12" ht="12.75" x14ac:dyDescent="0.2">
      <c r="A311" s="12" t="s">
        <v>1667</v>
      </c>
      <c r="B311" s="12" t="s">
        <v>116</v>
      </c>
      <c r="C311" s="14">
        <v>85</v>
      </c>
      <c r="D311" s="12"/>
      <c r="E311" s="14">
        <v>84</v>
      </c>
      <c r="G311" s="63" t="s">
        <v>2191</v>
      </c>
      <c r="H311" s="63" t="s">
        <v>832</v>
      </c>
      <c r="I311" s="63">
        <v>14</v>
      </c>
      <c r="J311" s="63"/>
      <c r="K311" s="63"/>
      <c r="L311" s="63" t="s">
        <v>102</v>
      </c>
    </row>
    <row r="312" spans="1:12" ht="12.75" x14ac:dyDescent="0.2">
      <c r="A312" s="12" t="s">
        <v>2898</v>
      </c>
      <c r="B312" s="12" t="s">
        <v>3319</v>
      </c>
      <c r="C312" s="14">
        <v>49</v>
      </c>
      <c r="D312" s="12"/>
      <c r="E312" s="14"/>
      <c r="G312" s="63" t="s">
        <v>2192</v>
      </c>
      <c r="H312" s="63" t="s">
        <v>2060</v>
      </c>
      <c r="I312" s="63">
        <v>12</v>
      </c>
      <c r="J312" s="63"/>
      <c r="K312" s="63"/>
      <c r="L312" s="63" t="s">
        <v>102</v>
      </c>
    </row>
    <row r="313" spans="1:12" ht="12.75" x14ac:dyDescent="0.2">
      <c r="A313" s="12" t="s">
        <v>3009</v>
      </c>
      <c r="B313" s="12" t="s">
        <v>3329</v>
      </c>
      <c r="C313" s="14">
        <v>30</v>
      </c>
      <c r="D313" s="12" t="s">
        <v>1669</v>
      </c>
      <c r="E313" s="14"/>
      <c r="G313" s="63" t="s">
        <v>2158</v>
      </c>
      <c r="H313" s="63" t="s">
        <v>105</v>
      </c>
      <c r="I313" s="63">
        <v>38</v>
      </c>
      <c r="J313" s="63"/>
      <c r="K313" s="63"/>
      <c r="L313" s="63" t="s">
        <v>102</v>
      </c>
    </row>
    <row r="314" spans="1:12" ht="12.75" x14ac:dyDescent="0.2">
      <c r="A314" s="12" t="s">
        <v>2566</v>
      </c>
      <c r="B314" s="12" t="s">
        <v>115</v>
      </c>
      <c r="C314" s="14">
        <v>15</v>
      </c>
      <c r="D314" s="12"/>
      <c r="E314" s="14"/>
      <c r="G314" s="63" t="s">
        <v>2153</v>
      </c>
      <c r="H314" s="63" t="s">
        <v>433</v>
      </c>
      <c r="I314" s="63">
        <v>27</v>
      </c>
      <c r="J314" s="63"/>
      <c r="K314" s="63"/>
      <c r="L314" s="63" t="s">
        <v>106</v>
      </c>
    </row>
    <row r="315" spans="1:12" ht="12.75" x14ac:dyDescent="0.2">
      <c r="A315" s="12" t="s">
        <v>2565</v>
      </c>
      <c r="B315" s="12" t="s">
        <v>114</v>
      </c>
      <c r="C315" s="14">
        <v>39</v>
      </c>
      <c r="D315" s="12"/>
      <c r="E315" s="14"/>
      <c r="G315" s="63" t="s">
        <v>2154</v>
      </c>
      <c r="H315" s="63" t="s">
        <v>434</v>
      </c>
      <c r="I315" s="63">
        <v>66</v>
      </c>
      <c r="J315" s="63"/>
      <c r="K315" s="63"/>
      <c r="L315" s="63" t="s">
        <v>106</v>
      </c>
    </row>
    <row r="316" spans="1:12" ht="12.75" x14ac:dyDescent="0.2">
      <c r="A316" s="12" t="s">
        <v>2206</v>
      </c>
      <c r="B316" s="12" t="s">
        <v>2207</v>
      </c>
      <c r="C316" s="14">
        <v>143</v>
      </c>
      <c r="D316" s="12"/>
      <c r="E316" s="14"/>
      <c r="G316" s="63" t="s">
        <v>2155</v>
      </c>
      <c r="H316" s="63" t="s">
        <v>435</v>
      </c>
      <c r="I316" s="63">
        <v>46</v>
      </c>
      <c r="J316" s="63"/>
      <c r="K316" s="63"/>
      <c r="L316" s="63" t="s">
        <v>106</v>
      </c>
    </row>
    <row r="317" spans="1:12" ht="12.75" x14ac:dyDescent="0.2">
      <c r="A317" s="12" t="s">
        <v>2219</v>
      </c>
      <c r="B317" s="12" t="s">
        <v>2218</v>
      </c>
      <c r="C317" s="14">
        <v>2</v>
      </c>
      <c r="D317" s="12"/>
      <c r="E317" s="14"/>
      <c r="G317" s="63" t="s">
        <v>2156</v>
      </c>
      <c r="H317" s="63" t="s">
        <v>436</v>
      </c>
      <c r="I317" s="63">
        <v>33</v>
      </c>
      <c r="J317" s="63"/>
      <c r="K317" s="63"/>
      <c r="L317" s="63" t="s">
        <v>106</v>
      </c>
    </row>
    <row r="318" spans="1:12" ht="12.75" x14ac:dyDescent="0.2">
      <c r="A318" s="12" t="s">
        <v>2208</v>
      </c>
      <c r="B318" s="12" t="s">
        <v>2209</v>
      </c>
      <c r="C318" s="14">
        <v>193</v>
      </c>
      <c r="D318" s="12"/>
      <c r="E318" s="14"/>
      <c r="G318" s="63" t="s">
        <v>2157</v>
      </c>
      <c r="H318" s="63" t="s">
        <v>107</v>
      </c>
      <c r="I318" s="63">
        <v>166</v>
      </c>
      <c r="J318" s="63"/>
      <c r="K318" s="63"/>
      <c r="L318" s="63" t="s">
        <v>106</v>
      </c>
    </row>
    <row r="319" spans="1:12" ht="12.75" x14ac:dyDescent="0.2">
      <c r="A319" s="12" t="s">
        <v>2210</v>
      </c>
      <c r="B319" s="12" t="s">
        <v>2211</v>
      </c>
      <c r="C319" s="14">
        <v>217</v>
      </c>
      <c r="D319" s="12"/>
      <c r="E319" s="14"/>
      <c r="G319" s="63" t="s">
        <v>1670</v>
      </c>
      <c r="H319" s="63" t="s">
        <v>691</v>
      </c>
      <c r="I319" s="63">
        <v>166</v>
      </c>
      <c r="J319" s="63"/>
      <c r="K319" s="63"/>
      <c r="L319" s="63" t="s">
        <v>109</v>
      </c>
    </row>
    <row r="320" spans="1:12" ht="12.75" x14ac:dyDescent="0.2">
      <c r="A320" s="12" t="s">
        <v>2216</v>
      </c>
      <c r="B320" s="12" t="s">
        <v>2217</v>
      </c>
      <c r="C320" s="14">
        <v>4</v>
      </c>
      <c r="D320" s="12"/>
      <c r="E320" s="14"/>
      <c r="G320" s="63" t="s">
        <v>2563</v>
      </c>
      <c r="H320" s="63" t="s">
        <v>692</v>
      </c>
      <c r="I320" s="63">
        <v>41</v>
      </c>
      <c r="J320" s="63"/>
      <c r="K320" s="63"/>
      <c r="L320" s="63" t="s">
        <v>113</v>
      </c>
    </row>
    <row r="321" spans="1:12" ht="12.75" x14ac:dyDescent="0.2">
      <c r="A321" s="12" t="s">
        <v>3272</v>
      </c>
      <c r="B321" s="12" t="s">
        <v>3271</v>
      </c>
      <c r="C321" s="14">
        <v>238</v>
      </c>
      <c r="D321" s="12"/>
      <c r="E321" s="14"/>
      <c r="G321" s="63" t="s">
        <v>1668</v>
      </c>
      <c r="H321" s="63" t="s">
        <v>690</v>
      </c>
      <c r="I321" s="63">
        <v>51</v>
      </c>
      <c r="J321" s="63"/>
      <c r="K321" s="63">
        <v>53</v>
      </c>
      <c r="L321" s="63" t="s">
        <v>113</v>
      </c>
    </row>
    <row r="322" spans="1:12" ht="12.75" x14ac:dyDescent="0.2">
      <c r="A322" s="12" t="s">
        <v>2241</v>
      </c>
      <c r="B322" s="12" t="s">
        <v>193</v>
      </c>
      <c r="C322" s="14">
        <v>249</v>
      </c>
      <c r="D322" s="12"/>
      <c r="E322" s="14"/>
      <c r="G322" s="63" t="s">
        <v>3008</v>
      </c>
      <c r="H322" s="63" t="s">
        <v>692</v>
      </c>
      <c r="I322" s="63">
        <v>33</v>
      </c>
      <c r="J322" s="63"/>
      <c r="K322" s="63"/>
      <c r="L322" s="63" t="s">
        <v>113</v>
      </c>
    </row>
    <row r="323" spans="1:12" ht="12.75" x14ac:dyDescent="0.2">
      <c r="A323" s="12" t="s">
        <v>2232</v>
      </c>
      <c r="B323" s="12" t="s">
        <v>119</v>
      </c>
      <c r="C323" s="14">
        <v>130</v>
      </c>
      <c r="D323" s="12"/>
      <c r="E323" s="14"/>
      <c r="G323" s="63" t="s">
        <v>2564</v>
      </c>
      <c r="H323" s="63" t="s">
        <v>693</v>
      </c>
      <c r="I323" s="63">
        <v>41</v>
      </c>
      <c r="J323" s="63"/>
      <c r="K323" s="63"/>
      <c r="L323" s="63" t="s">
        <v>113</v>
      </c>
    </row>
    <row r="324" spans="1:12" ht="12.75" x14ac:dyDescent="0.2">
      <c r="A324" s="12" t="s">
        <v>2468</v>
      </c>
      <c r="B324" s="12" t="s">
        <v>121</v>
      </c>
      <c r="C324" s="14">
        <v>192</v>
      </c>
      <c r="D324" s="12"/>
      <c r="E324" s="14"/>
      <c r="G324" s="63" t="s">
        <v>1671</v>
      </c>
      <c r="H324" s="63" t="s">
        <v>110</v>
      </c>
      <c r="I324" s="63">
        <v>22</v>
      </c>
      <c r="J324" s="63"/>
      <c r="K324" s="63"/>
      <c r="L324" s="63" t="s">
        <v>109</v>
      </c>
    </row>
    <row r="325" spans="1:12" ht="12.75" x14ac:dyDescent="0.2">
      <c r="A325" s="12" t="s">
        <v>2212</v>
      </c>
      <c r="B325" s="12" t="s">
        <v>2213</v>
      </c>
      <c r="C325" s="14">
        <v>128</v>
      </c>
      <c r="D325" s="12"/>
      <c r="E325" s="14"/>
      <c r="G325" s="63" t="s">
        <v>1672</v>
      </c>
      <c r="H325" s="63" t="s">
        <v>437</v>
      </c>
      <c r="I325" s="63">
        <v>48</v>
      </c>
      <c r="J325" s="63"/>
      <c r="K325" s="63"/>
      <c r="L325" s="63" t="s">
        <v>109</v>
      </c>
    </row>
    <row r="326" spans="1:12" ht="12.75" x14ac:dyDescent="0.2">
      <c r="A326" s="12" t="s">
        <v>2214</v>
      </c>
      <c r="B326" s="12" t="s">
        <v>2215</v>
      </c>
      <c r="C326" s="14">
        <v>4</v>
      </c>
      <c r="D326" s="12"/>
      <c r="E326" s="14"/>
      <c r="G326" s="63" t="s">
        <v>2203</v>
      </c>
      <c r="H326" s="63" t="s">
        <v>111</v>
      </c>
      <c r="I326" s="63">
        <v>9</v>
      </c>
      <c r="J326" s="63"/>
      <c r="K326" s="63"/>
      <c r="L326" s="63" t="s">
        <v>113</v>
      </c>
    </row>
    <row r="327" spans="1:12" ht="12.75" x14ac:dyDescent="0.2">
      <c r="A327" s="12" t="s">
        <v>2229</v>
      </c>
      <c r="B327" s="12" t="s">
        <v>3012</v>
      </c>
      <c r="C327" s="14">
        <v>101</v>
      </c>
      <c r="D327" s="12"/>
      <c r="E327" s="14"/>
      <c r="G327" s="63" t="s">
        <v>2738</v>
      </c>
      <c r="H327" s="63" t="s">
        <v>112</v>
      </c>
      <c r="I327" s="63">
        <v>8</v>
      </c>
      <c r="J327" s="63"/>
      <c r="K327" s="63"/>
      <c r="L327" s="63" t="s">
        <v>113</v>
      </c>
    </row>
    <row r="328" spans="1:12" ht="12.75" x14ac:dyDescent="0.2">
      <c r="A328" s="12" t="s">
        <v>2451</v>
      </c>
      <c r="B328" s="12" t="s">
        <v>697</v>
      </c>
      <c r="C328" s="14">
        <v>123</v>
      </c>
      <c r="D328" s="12"/>
      <c r="E328" s="14"/>
      <c r="G328" s="63" t="s">
        <v>2204</v>
      </c>
      <c r="H328" s="63" t="s">
        <v>694</v>
      </c>
      <c r="I328" s="63">
        <v>9</v>
      </c>
      <c r="J328" s="63"/>
      <c r="K328" s="63"/>
      <c r="L328" s="63" t="s">
        <v>113</v>
      </c>
    </row>
    <row r="329" spans="1:12" ht="12.75" x14ac:dyDescent="0.2">
      <c r="A329" s="12" t="s">
        <v>2482</v>
      </c>
      <c r="B329" s="12" t="s">
        <v>2580</v>
      </c>
      <c r="C329" s="14">
        <v>122</v>
      </c>
      <c r="D329" s="12"/>
      <c r="E329" s="14"/>
      <c r="G329" s="63" t="s">
        <v>2205</v>
      </c>
      <c r="H329" s="63" t="s">
        <v>695</v>
      </c>
      <c r="I329" s="63">
        <v>8</v>
      </c>
      <c r="J329" s="63"/>
      <c r="K329" s="63"/>
      <c r="L329" s="63" t="s">
        <v>113</v>
      </c>
    </row>
    <row r="330" spans="1:12" ht="12.75" x14ac:dyDescent="0.2">
      <c r="A330" s="12" t="s">
        <v>2238</v>
      </c>
      <c r="B330" s="12" t="s">
        <v>124</v>
      </c>
      <c r="C330" s="14">
        <v>206</v>
      </c>
      <c r="D330" s="12"/>
      <c r="E330" s="14"/>
      <c r="G330" s="63" t="s">
        <v>1667</v>
      </c>
      <c r="H330" s="63" t="s">
        <v>116</v>
      </c>
      <c r="I330" s="63">
        <v>85</v>
      </c>
      <c r="J330" s="63"/>
      <c r="K330" s="63">
        <v>84</v>
      </c>
      <c r="L330" s="63" t="s">
        <v>113</v>
      </c>
    </row>
    <row r="331" spans="1:12" ht="12.75" x14ac:dyDescent="0.2">
      <c r="A331" s="39" t="s">
        <v>3099</v>
      </c>
      <c r="B331" s="12" t="s">
        <v>3011</v>
      </c>
      <c r="C331" s="38">
        <v>241</v>
      </c>
      <c r="D331" s="12" t="s">
        <v>2238</v>
      </c>
      <c r="E331" s="14">
        <v>207</v>
      </c>
      <c r="G331" s="63" t="s">
        <v>2898</v>
      </c>
      <c r="H331" s="63" t="s">
        <v>3319</v>
      </c>
      <c r="I331" s="63">
        <v>49</v>
      </c>
      <c r="J331" s="63"/>
      <c r="K331" s="63"/>
      <c r="L331" s="63" t="s">
        <v>113</v>
      </c>
    </row>
    <row r="332" spans="1:12" ht="12.75" x14ac:dyDescent="0.2">
      <c r="A332" s="12" t="s">
        <v>2455</v>
      </c>
      <c r="B332" s="12" t="s">
        <v>125</v>
      </c>
      <c r="C332" s="14">
        <v>168</v>
      </c>
      <c r="D332" s="12"/>
      <c r="E332" s="14"/>
      <c r="G332" s="63" t="s">
        <v>3009</v>
      </c>
      <c r="H332" s="63" t="s">
        <v>3329</v>
      </c>
      <c r="I332" s="63">
        <v>30</v>
      </c>
      <c r="J332" s="63" t="s">
        <v>1669</v>
      </c>
      <c r="K332" s="63"/>
      <c r="L332" s="63" t="s">
        <v>113</v>
      </c>
    </row>
    <row r="333" spans="1:12" ht="12.75" x14ac:dyDescent="0.2">
      <c r="A333" s="12" t="s">
        <v>2242</v>
      </c>
      <c r="B333" s="12" t="s">
        <v>540</v>
      </c>
      <c r="C333" s="14">
        <v>12</v>
      </c>
      <c r="D333" s="12"/>
      <c r="E333" s="14"/>
      <c r="G333" s="63" t="s">
        <v>2566</v>
      </c>
      <c r="H333" s="63" t="s">
        <v>115</v>
      </c>
      <c r="I333" s="63">
        <v>15</v>
      </c>
      <c r="J333" s="63"/>
      <c r="K333" s="63"/>
      <c r="L333" s="63" t="s">
        <v>109</v>
      </c>
    </row>
    <row r="334" spans="1:12" ht="12.75" x14ac:dyDescent="0.2">
      <c r="A334" s="12" t="s">
        <v>2243</v>
      </c>
      <c r="B334" s="12" t="s">
        <v>541</v>
      </c>
      <c r="C334" s="14">
        <v>21</v>
      </c>
      <c r="D334" s="12"/>
      <c r="E334" s="14"/>
      <c r="G334" s="63" t="s">
        <v>2565</v>
      </c>
      <c r="H334" s="63" t="s">
        <v>114</v>
      </c>
      <c r="I334" s="63">
        <v>39</v>
      </c>
      <c r="J334" s="63"/>
      <c r="K334" s="63"/>
      <c r="L334" s="63" t="s">
        <v>109</v>
      </c>
    </row>
    <row r="335" spans="1:12" ht="12.75" x14ac:dyDescent="0.2">
      <c r="A335" s="12" t="s">
        <v>2244</v>
      </c>
      <c r="B335" s="12" t="s">
        <v>542</v>
      </c>
      <c r="C335" s="14">
        <v>42</v>
      </c>
      <c r="D335" s="12"/>
      <c r="E335" s="14"/>
      <c r="G335" s="63" t="s">
        <v>2206</v>
      </c>
      <c r="H335" s="63" t="s">
        <v>2207</v>
      </c>
      <c r="I335" s="63">
        <v>143</v>
      </c>
      <c r="J335" s="63"/>
      <c r="K335" s="63"/>
      <c r="L335" s="63" t="s">
        <v>117</v>
      </c>
    </row>
    <row r="336" spans="1:12" ht="12.75" x14ac:dyDescent="0.2">
      <c r="A336" s="12" t="s">
        <v>2245</v>
      </c>
      <c r="B336" s="12" t="s">
        <v>543</v>
      </c>
      <c r="C336" s="14">
        <v>33</v>
      </c>
      <c r="D336" s="12"/>
      <c r="E336" s="14"/>
      <c r="G336" s="63" t="s">
        <v>2219</v>
      </c>
      <c r="H336" s="63" t="s">
        <v>2218</v>
      </c>
      <c r="I336" s="63">
        <v>2</v>
      </c>
      <c r="J336" s="63"/>
      <c r="K336" s="63"/>
      <c r="L336" s="63" t="s">
        <v>117</v>
      </c>
    </row>
    <row r="337" spans="1:12" ht="12.75" x14ac:dyDescent="0.2">
      <c r="A337" s="12" t="s">
        <v>2234</v>
      </c>
      <c r="B337" s="12" t="s">
        <v>122</v>
      </c>
      <c r="C337" s="14">
        <v>20</v>
      </c>
      <c r="D337" s="12"/>
      <c r="E337" s="14"/>
      <c r="G337" s="63" t="s">
        <v>2208</v>
      </c>
      <c r="H337" s="63" t="s">
        <v>2209</v>
      </c>
      <c r="I337" s="63">
        <v>193</v>
      </c>
      <c r="J337" s="63"/>
      <c r="K337" s="63"/>
      <c r="L337" s="63" t="s">
        <v>117</v>
      </c>
    </row>
    <row r="338" spans="1:12" ht="12.75" x14ac:dyDescent="0.2">
      <c r="A338" s="12" t="s">
        <v>2237</v>
      </c>
      <c r="B338" s="12" t="s">
        <v>442</v>
      </c>
      <c r="C338" s="14">
        <v>12</v>
      </c>
      <c r="D338" s="12"/>
      <c r="E338" s="14"/>
      <c r="G338" s="63" t="s">
        <v>2210</v>
      </c>
      <c r="H338" s="63" t="s">
        <v>2211</v>
      </c>
      <c r="I338" s="63">
        <v>217</v>
      </c>
      <c r="J338" s="63"/>
      <c r="K338" s="63"/>
      <c r="L338" s="63" t="s">
        <v>117</v>
      </c>
    </row>
    <row r="339" spans="1:12" ht="12.75" x14ac:dyDescent="0.2">
      <c r="A339" s="12" t="s">
        <v>2235</v>
      </c>
      <c r="B339" s="12" t="s">
        <v>439</v>
      </c>
      <c r="C339" s="14">
        <v>52</v>
      </c>
      <c r="D339" s="12"/>
      <c r="E339" s="14"/>
      <c r="G339" s="63" t="s">
        <v>2216</v>
      </c>
      <c r="H339" s="63" t="s">
        <v>2217</v>
      </c>
      <c r="I339" s="63">
        <v>4</v>
      </c>
      <c r="J339" s="63"/>
      <c r="K339" s="63"/>
      <c r="L339" s="63" t="s">
        <v>117</v>
      </c>
    </row>
    <row r="340" spans="1:12" ht="12.75" x14ac:dyDescent="0.2">
      <c r="A340" s="12" t="s">
        <v>2236</v>
      </c>
      <c r="B340" s="12" t="s">
        <v>440</v>
      </c>
      <c r="C340" s="14">
        <v>16</v>
      </c>
      <c r="D340" s="12"/>
      <c r="E340" s="14"/>
      <c r="G340" s="63" t="s">
        <v>3272</v>
      </c>
      <c r="H340" s="63" t="s">
        <v>3271</v>
      </c>
      <c r="I340" s="63">
        <v>238</v>
      </c>
      <c r="J340" s="63"/>
      <c r="K340" s="63"/>
      <c r="L340" s="63" t="s">
        <v>3291</v>
      </c>
    </row>
    <row r="341" spans="1:12" ht="12.75" x14ac:dyDescent="0.2">
      <c r="A341" s="12" t="s">
        <v>2233</v>
      </c>
      <c r="B341" s="12" t="s">
        <v>441</v>
      </c>
      <c r="C341" s="14">
        <v>37</v>
      </c>
      <c r="D341" s="12"/>
      <c r="E341" s="14"/>
      <c r="G341" s="63" t="s">
        <v>2241</v>
      </c>
      <c r="H341" s="63" t="s">
        <v>193</v>
      </c>
      <c r="I341" s="63">
        <v>249</v>
      </c>
      <c r="J341" s="63"/>
      <c r="K341" s="63"/>
      <c r="L341" s="63" t="s">
        <v>118</v>
      </c>
    </row>
    <row r="342" spans="1:12" ht="12.75" x14ac:dyDescent="0.2">
      <c r="A342" s="12" t="s">
        <v>2567</v>
      </c>
      <c r="B342" s="12" t="s">
        <v>129</v>
      </c>
      <c r="C342" s="14">
        <v>10</v>
      </c>
      <c r="D342" s="12"/>
      <c r="E342" s="14"/>
      <c r="G342" s="63" t="s">
        <v>2232</v>
      </c>
      <c r="H342" s="63" t="s">
        <v>119</v>
      </c>
      <c r="I342" s="63">
        <v>130</v>
      </c>
      <c r="J342" s="63"/>
      <c r="K342" s="63"/>
      <c r="L342" s="63" t="s">
        <v>120</v>
      </c>
    </row>
    <row r="343" spans="1:12" ht="12.75" x14ac:dyDescent="0.2">
      <c r="A343" s="12" t="s">
        <v>2230</v>
      </c>
      <c r="B343" s="12" t="s">
        <v>443</v>
      </c>
      <c r="C343" s="14">
        <v>10</v>
      </c>
      <c r="D343" s="12"/>
      <c r="E343" s="14"/>
      <c r="G343" s="63" t="s">
        <v>2468</v>
      </c>
      <c r="H343" s="63" t="s">
        <v>121</v>
      </c>
      <c r="I343" s="63">
        <v>192</v>
      </c>
      <c r="J343" s="63"/>
      <c r="K343" s="63"/>
      <c r="L343" s="63" t="s">
        <v>120</v>
      </c>
    </row>
    <row r="344" spans="1:12" ht="12.75" x14ac:dyDescent="0.2">
      <c r="A344" s="12" t="s">
        <v>2226</v>
      </c>
      <c r="B344" s="12" t="s">
        <v>2227</v>
      </c>
      <c r="C344" s="14">
        <v>62</v>
      </c>
      <c r="D344" s="12"/>
      <c r="E344" s="14"/>
      <c r="G344" s="63" t="s">
        <v>2212</v>
      </c>
      <c r="H344" s="63" t="s">
        <v>2213</v>
      </c>
      <c r="I344" s="63">
        <v>128</v>
      </c>
      <c r="J344" s="63"/>
      <c r="K344" s="63"/>
      <c r="L344" s="63" t="s">
        <v>117</v>
      </c>
    </row>
    <row r="345" spans="1:12" ht="12.75" x14ac:dyDescent="0.2">
      <c r="A345" s="12" t="s">
        <v>2220</v>
      </c>
      <c r="B345" s="12" t="s">
        <v>2221</v>
      </c>
      <c r="C345" s="14">
        <v>29</v>
      </c>
      <c r="D345" s="12"/>
      <c r="E345" s="14"/>
      <c r="G345" s="63" t="s">
        <v>2214</v>
      </c>
      <c r="H345" s="63" t="s">
        <v>2215</v>
      </c>
      <c r="I345" s="63">
        <v>4</v>
      </c>
      <c r="J345" s="63"/>
      <c r="K345" s="63"/>
      <c r="L345" s="63" t="s">
        <v>117</v>
      </c>
    </row>
    <row r="346" spans="1:12" ht="12.75" x14ac:dyDescent="0.2">
      <c r="A346" s="12" t="s">
        <v>2222</v>
      </c>
      <c r="B346" s="12" t="s">
        <v>2223</v>
      </c>
      <c r="C346" s="14">
        <v>2</v>
      </c>
      <c r="D346" s="12"/>
      <c r="E346" s="14"/>
      <c r="G346" s="63" t="s">
        <v>2229</v>
      </c>
      <c r="H346" s="63" t="s">
        <v>3012</v>
      </c>
      <c r="I346" s="63">
        <v>101</v>
      </c>
      <c r="J346" s="63"/>
      <c r="K346" s="63"/>
      <c r="L346" s="63" t="s">
        <v>118</v>
      </c>
    </row>
    <row r="347" spans="1:12" ht="12.75" x14ac:dyDescent="0.2">
      <c r="A347" s="12" t="s">
        <v>2224</v>
      </c>
      <c r="B347" s="12" t="s">
        <v>2225</v>
      </c>
      <c r="C347" s="14">
        <v>15</v>
      </c>
      <c r="D347" s="12"/>
      <c r="E347" s="14"/>
      <c r="G347" s="63" t="s">
        <v>2451</v>
      </c>
      <c r="H347" s="63" t="s">
        <v>697</v>
      </c>
      <c r="I347" s="63">
        <v>123</v>
      </c>
      <c r="J347" s="63"/>
      <c r="K347" s="63"/>
      <c r="L347" s="63" t="s">
        <v>123</v>
      </c>
    </row>
    <row r="348" spans="1:12" ht="12.75" x14ac:dyDescent="0.2">
      <c r="A348" s="12" t="s">
        <v>2452</v>
      </c>
      <c r="B348" s="12" t="s">
        <v>444</v>
      </c>
      <c r="C348" s="14">
        <v>18</v>
      </c>
      <c r="D348" s="12"/>
      <c r="E348" s="14"/>
      <c r="G348" s="63" t="s">
        <v>2482</v>
      </c>
      <c r="H348" s="63" t="s">
        <v>2580</v>
      </c>
      <c r="I348" s="63">
        <v>122</v>
      </c>
      <c r="J348" s="63"/>
      <c r="K348" s="63"/>
      <c r="L348" s="63" t="s">
        <v>194</v>
      </c>
    </row>
    <row r="349" spans="1:12" ht="12.75" x14ac:dyDescent="0.2">
      <c r="A349" s="12" t="s">
        <v>2453</v>
      </c>
      <c r="B349" s="12" t="s">
        <v>445</v>
      </c>
      <c r="C349" s="14">
        <v>35</v>
      </c>
      <c r="D349" s="12"/>
      <c r="E349" s="14"/>
      <c r="G349" s="63" t="s">
        <v>2238</v>
      </c>
      <c r="H349" s="63" t="s">
        <v>124</v>
      </c>
      <c r="I349" s="63">
        <v>206</v>
      </c>
      <c r="J349" s="63"/>
      <c r="K349" s="63"/>
      <c r="L349" s="63" t="s">
        <v>194</v>
      </c>
    </row>
    <row r="350" spans="1:12" ht="12.75" x14ac:dyDescent="0.2">
      <c r="A350" s="12" t="s">
        <v>2454</v>
      </c>
      <c r="B350" s="12" t="s">
        <v>263</v>
      </c>
      <c r="C350" s="14">
        <v>21</v>
      </c>
      <c r="D350" s="12"/>
      <c r="E350" s="14"/>
      <c r="G350" s="63" t="s">
        <v>3099</v>
      </c>
      <c r="H350" s="63" t="s">
        <v>3011</v>
      </c>
      <c r="I350" s="63">
        <v>241</v>
      </c>
      <c r="J350" s="63" t="s">
        <v>2238</v>
      </c>
      <c r="K350" s="63">
        <v>207</v>
      </c>
      <c r="L350" s="63" t="s">
        <v>194</v>
      </c>
    </row>
    <row r="351" spans="1:12" ht="12.75" x14ac:dyDescent="0.2">
      <c r="A351" s="12" t="s">
        <v>2246</v>
      </c>
      <c r="B351" s="12" t="s">
        <v>544</v>
      </c>
      <c r="C351" s="14">
        <v>20</v>
      </c>
      <c r="D351" s="12"/>
      <c r="E351" s="14"/>
      <c r="G351" s="63" t="s">
        <v>2455</v>
      </c>
      <c r="H351" s="63" t="s">
        <v>125</v>
      </c>
      <c r="I351" s="63">
        <v>168</v>
      </c>
      <c r="J351" s="63"/>
      <c r="K351" s="63"/>
      <c r="L351" s="63" t="s">
        <v>127</v>
      </c>
    </row>
    <row r="352" spans="1:12" ht="12.75" x14ac:dyDescent="0.2">
      <c r="A352" s="12" t="s">
        <v>2247</v>
      </c>
      <c r="B352" s="12" t="s">
        <v>545</v>
      </c>
      <c r="C352" s="14">
        <v>34</v>
      </c>
      <c r="D352" s="12"/>
      <c r="E352" s="14"/>
      <c r="G352" s="63" t="s">
        <v>2242</v>
      </c>
      <c r="H352" s="63" t="s">
        <v>540</v>
      </c>
      <c r="I352" s="63">
        <v>12</v>
      </c>
      <c r="J352" s="63"/>
      <c r="K352" s="63"/>
      <c r="L352" s="63" t="s">
        <v>118</v>
      </c>
    </row>
    <row r="353" spans="1:12" ht="12.75" x14ac:dyDescent="0.2">
      <c r="A353" s="12" t="s">
        <v>2239</v>
      </c>
      <c r="B353" s="12" t="s">
        <v>126</v>
      </c>
      <c r="C353" s="14">
        <v>28</v>
      </c>
      <c r="D353" s="12"/>
      <c r="E353" s="14"/>
      <c r="G353" s="63" t="s">
        <v>2243</v>
      </c>
      <c r="H353" s="63" t="s">
        <v>541</v>
      </c>
      <c r="I353" s="63">
        <v>21</v>
      </c>
      <c r="J353" s="63"/>
      <c r="K353" s="63"/>
      <c r="L353" s="63" t="s">
        <v>118</v>
      </c>
    </row>
    <row r="354" spans="1:12" ht="12.75" x14ac:dyDescent="0.2">
      <c r="A354" s="12" t="s">
        <v>2240</v>
      </c>
      <c r="B354" s="12" t="s">
        <v>128</v>
      </c>
      <c r="C354" s="14">
        <v>28</v>
      </c>
      <c r="D354" s="12"/>
      <c r="E354" s="14"/>
      <c r="G354" s="63" t="s">
        <v>2244</v>
      </c>
      <c r="H354" s="63" t="s">
        <v>542</v>
      </c>
      <c r="I354" s="63">
        <v>42</v>
      </c>
      <c r="J354" s="63"/>
      <c r="K354" s="63"/>
      <c r="L354" s="63" t="s">
        <v>118</v>
      </c>
    </row>
    <row r="355" spans="1:12" ht="12.75" x14ac:dyDescent="0.2">
      <c r="A355" s="12" t="s">
        <v>2450</v>
      </c>
      <c r="B355" s="12" t="s">
        <v>696</v>
      </c>
      <c r="C355" s="14">
        <v>82</v>
      </c>
      <c r="D355" s="12"/>
      <c r="E355" s="14"/>
      <c r="G355" s="63" t="s">
        <v>2245</v>
      </c>
      <c r="H355" s="63" t="s">
        <v>543</v>
      </c>
      <c r="I355" s="63">
        <v>33</v>
      </c>
      <c r="J355" s="63"/>
      <c r="K355" s="63"/>
      <c r="L355" s="63" t="s">
        <v>118</v>
      </c>
    </row>
    <row r="356" spans="1:12" ht="12.75" x14ac:dyDescent="0.2">
      <c r="A356" s="12" t="s">
        <v>2228</v>
      </c>
      <c r="B356" s="12" t="s">
        <v>130</v>
      </c>
      <c r="C356" s="14">
        <v>89</v>
      </c>
      <c r="D356" s="12"/>
      <c r="E356" s="14"/>
      <c r="G356" s="63" t="s">
        <v>2234</v>
      </c>
      <c r="H356" s="63" t="s">
        <v>122</v>
      </c>
      <c r="I356" s="63">
        <v>20</v>
      </c>
      <c r="J356" s="63"/>
      <c r="K356" s="63"/>
      <c r="L356" s="63" t="s">
        <v>120</v>
      </c>
    </row>
    <row r="357" spans="1:12" ht="12.75" x14ac:dyDescent="0.2">
      <c r="A357" s="12" t="s">
        <v>2950</v>
      </c>
      <c r="B357" s="12" t="s">
        <v>2951</v>
      </c>
      <c r="C357" s="14">
        <v>208</v>
      </c>
      <c r="D357" s="12"/>
      <c r="E357" s="14"/>
      <c r="G357" s="63" t="s">
        <v>2237</v>
      </c>
      <c r="H357" s="63" t="s">
        <v>442</v>
      </c>
      <c r="I357" s="63">
        <v>12</v>
      </c>
      <c r="J357" s="63"/>
      <c r="K357" s="63"/>
      <c r="L357" s="63" t="s">
        <v>120</v>
      </c>
    </row>
    <row r="358" spans="1:12" ht="12.75" x14ac:dyDescent="0.2">
      <c r="A358" s="12" t="s">
        <v>2231</v>
      </c>
      <c r="B358" s="12" t="s">
        <v>438</v>
      </c>
      <c r="C358" s="14">
        <v>63</v>
      </c>
      <c r="D358" s="12"/>
      <c r="E358" s="14">
        <v>64</v>
      </c>
      <c r="G358" s="63" t="s">
        <v>2235</v>
      </c>
      <c r="H358" s="63" t="s">
        <v>439</v>
      </c>
      <c r="I358" s="63">
        <v>52</v>
      </c>
      <c r="J358" s="63"/>
      <c r="K358" s="63"/>
      <c r="L358" s="63" t="s">
        <v>120</v>
      </c>
    </row>
    <row r="359" spans="1:12" ht="12.75" x14ac:dyDescent="0.2">
      <c r="A359" s="12" t="s">
        <v>3409</v>
      </c>
      <c r="B359" s="12" t="s">
        <v>2436</v>
      </c>
      <c r="C359" s="14">
        <v>271</v>
      </c>
      <c r="D359" s="12" t="s">
        <v>1662</v>
      </c>
      <c r="E359" s="14">
        <v>267</v>
      </c>
      <c r="G359" s="63" t="s">
        <v>2236</v>
      </c>
      <c r="H359" s="63" t="s">
        <v>440</v>
      </c>
      <c r="I359" s="63">
        <v>16</v>
      </c>
      <c r="J359" s="63"/>
      <c r="K359" s="63"/>
      <c r="L359" s="63" t="s">
        <v>120</v>
      </c>
    </row>
    <row r="360" spans="1:12" ht="12.75" x14ac:dyDescent="0.2">
      <c r="A360" s="12" t="s">
        <v>3413</v>
      </c>
      <c r="B360" s="12" t="s">
        <v>2441</v>
      </c>
      <c r="C360" s="14">
        <v>271</v>
      </c>
      <c r="D360" s="12" t="s">
        <v>1727</v>
      </c>
      <c r="E360" s="14">
        <v>267</v>
      </c>
      <c r="G360" s="63" t="s">
        <v>2233</v>
      </c>
      <c r="H360" s="63" t="s">
        <v>441</v>
      </c>
      <c r="I360" s="63">
        <v>37</v>
      </c>
      <c r="J360" s="63"/>
      <c r="K360" s="63"/>
      <c r="L360" s="63" t="s">
        <v>120</v>
      </c>
    </row>
    <row r="361" spans="1:12" ht="12.75" x14ac:dyDescent="0.2">
      <c r="A361" s="12" t="s">
        <v>2986</v>
      </c>
      <c r="B361" s="12" t="s">
        <v>446</v>
      </c>
      <c r="C361" s="14">
        <v>44</v>
      </c>
      <c r="D361" s="12"/>
      <c r="E361" s="14">
        <v>45</v>
      </c>
      <c r="G361" s="63" t="s">
        <v>2567</v>
      </c>
      <c r="H361" s="63" t="s">
        <v>129</v>
      </c>
      <c r="I361" s="63">
        <v>10</v>
      </c>
      <c r="J361" s="63"/>
      <c r="K361" s="63"/>
      <c r="L361" s="63" t="s">
        <v>120</v>
      </c>
    </row>
    <row r="362" spans="1:12" ht="12.75" x14ac:dyDescent="0.2">
      <c r="A362" s="12" t="s">
        <v>2987</v>
      </c>
      <c r="B362" s="12" t="s">
        <v>3391</v>
      </c>
      <c r="C362" s="14">
        <v>44</v>
      </c>
      <c r="D362" s="12"/>
      <c r="E362" s="14">
        <v>45</v>
      </c>
      <c r="G362" s="63" t="s">
        <v>2230</v>
      </c>
      <c r="H362" s="63" t="s">
        <v>443</v>
      </c>
      <c r="I362" s="63">
        <v>10</v>
      </c>
      <c r="J362" s="63"/>
      <c r="K362" s="63"/>
      <c r="L362" s="63" t="s">
        <v>120</v>
      </c>
    </row>
    <row r="363" spans="1:12" ht="12.75" x14ac:dyDescent="0.2">
      <c r="A363" s="12" t="s">
        <v>2988</v>
      </c>
      <c r="B363" s="12" t="s">
        <v>447</v>
      </c>
      <c r="C363" s="14">
        <v>44</v>
      </c>
      <c r="D363" s="12"/>
      <c r="E363" s="14"/>
      <c r="G363" s="63" t="s">
        <v>2226</v>
      </c>
      <c r="H363" s="63" t="s">
        <v>2227</v>
      </c>
      <c r="I363" s="63">
        <v>62</v>
      </c>
      <c r="J363" s="63"/>
      <c r="K363" s="63"/>
      <c r="L363" s="63" t="s">
        <v>2745</v>
      </c>
    </row>
    <row r="364" spans="1:12" ht="12.75" x14ac:dyDescent="0.2">
      <c r="A364" s="12" t="s">
        <v>2989</v>
      </c>
      <c r="B364" s="12" t="s">
        <v>448</v>
      </c>
      <c r="C364" s="14">
        <v>33</v>
      </c>
      <c r="D364" s="12"/>
      <c r="E364" s="14"/>
      <c r="G364" s="63" t="s">
        <v>2220</v>
      </c>
      <c r="H364" s="63" t="s">
        <v>2221</v>
      </c>
      <c r="I364" s="63">
        <v>29</v>
      </c>
      <c r="J364" s="63"/>
      <c r="K364" s="63"/>
      <c r="L364" s="63" t="s">
        <v>2745</v>
      </c>
    </row>
    <row r="365" spans="1:12" ht="12.75" x14ac:dyDescent="0.2">
      <c r="A365" s="12" t="s">
        <v>2751</v>
      </c>
      <c r="B365" s="12" t="s">
        <v>449</v>
      </c>
      <c r="C365" s="14">
        <v>38</v>
      </c>
      <c r="D365" s="12"/>
      <c r="E365" s="14"/>
      <c r="G365" s="63" t="s">
        <v>2222</v>
      </c>
      <c r="H365" s="63" t="s">
        <v>2223</v>
      </c>
      <c r="I365" s="63">
        <v>2</v>
      </c>
      <c r="J365" s="63"/>
      <c r="K365" s="63"/>
      <c r="L365" s="63" t="s">
        <v>2745</v>
      </c>
    </row>
    <row r="366" spans="1:12" ht="12.75" x14ac:dyDescent="0.2">
      <c r="A366" s="12" t="s">
        <v>3392</v>
      </c>
      <c r="B366" s="12" t="s">
        <v>3393</v>
      </c>
      <c r="C366" s="14">
        <v>35</v>
      </c>
      <c r="D366" s="12" t="s">
        <v>2987</v>
      </c>
      <c r="E366" s="14">
        <v>45</v>
      </c>
      <c r="G366" s="63" t="s">
        <v>2224</v>
      </c>
      <c r="H366" s="63" t="s">
        <v>2225</v>
      </c>
      <c r="I366" s="63">
        <v>15</v>
      </c>
      <c r="J366" s="63"/>
      <c r="K366" s="63"/>
      <c r="L366" s="63" t="s">
        <v>2745</v>
      </c>
    </row>
    <row r="367" spans="1:12" ht="12.75" x14ac:dyDescent="0.2">
      <c r="A367" s="12" t="s">
        <v>2145</v>
      </c>
      <c r="B367" s="12" t="s">
        <v>450</v>
      </c>
      <c r="C367" s="14">
        <v>79</v>
      </c>
      <c r="D367" s="14"/>
      <c r="E367" s="14">
        <v>46</v>
      </c>
      <c r="G367" s="63" t="s">
        <v>2452</v>
      </c>
      <c r="H367" s="63" t="s">
        <v>444</v>
      </c>
      <c r="I367" s="63">
        <v>18</v>
      </c>
      <c r="J367" s="63"/>
      <c r="K367" s="63"/>
      <c r="L367" s="63" t="s">
        <v>123</v>
      </c>
    </row>
    <row r="368" spans="1:12" ht="12.75" x14ac:dyDescent="0.2">
      <c r="A368" s="12" t="s">
        <v>1676</v>
      </c>
      <c r="B368" s="12" t="s">
        <v>1707</v>
      </c>
      <c r="C368" s="14">
        <v>272</v>
      </c>
      <c r="D368" s="12"/>
      <c r="E368" s="14"/>
      <c r="G368" s="63" t="s">
        <v>2453</v>
      </c>
      <c r="H368" s="63" t="s">
        <v>445</v>
      </c>
      <c r="I368" s="63">
        <v>35</v>
      </c>
      <c r="J368" s="63"/>
      <c r="K368" s="63"/>
      <c r="L368" s="63" t="s">
        <v>123</v>
      </c>
    </row>
    <row r="369" spans="1:12" ht="12.75" x14ac:dyDescent="0.2">
      <c r="A369" s="12" t="s">
        <v>3032</v>
      </c>
      <c r="B369" s="12" t="s">
        <v>3033</v>
      </c>
      <c r="C369" s="14">
        <v>130</v>
      </c>
      <c r="D369" s="12"/>
      <c r="E369" s="14"/>
      <c r="G369" s="63" t="s">
        <v>2454</v>
      </c>
      <c r="H369" s="63" t="s">
        <v>263</v>
      </c>
      <c r="I369" s="63">
        <v>21</v>
      </c>
      <c r="J369" s="63"/>
      <c r="K369" s="63"/>
      <c r="L369" s="63" t="s">
        <v>123</v>
      </c>
    </row>
    <row r="370" spans="1:12" ht="12.75" x14ac:dyDescent="0.2">
      <c r="A370" s="12" t="s">
        <v>3034</v>
      </c>
      <c r="B370" s="12" t="s">
        <v>3035</v>
      </c>
      <c r="C370" s="14">
        <v>77</v>
      </c>
      <c r="D370" s="12"/>
      <c r="E370" s="14"/>
      <c r="G370" s="63" t="s">
        <v>2246</v>
      </c>
      <c r="H370" s="63" t="s">
        <v>544</v>
      </c>
      <c r="I370" s="63">
        <v>20</v>
      </c>
      <c r="J370" s="63"/>
      <c r="K370" s="63"/>
      <c r="L370" s="63" t="s">
        <v>194</v>
      </c>
    </row>
    <row r="371" spans="1:12" ht="12.75" x14ac:dyDescent="0.2">
      <c r="A371" s="12" t="s">
        <v>3031</v>
      </c>
      <c r="B371" s="12" t="s">
        <v>3132</v>
      </c>
      <c r="C371" s="14">
        <v>374</v>
      </c>
      <c r="D371" s="12"/>
      <c r="E371" s="14"/>
      <c r="G371" s="63" t="s">
        <v>2247</v>
      </c>
      <c r="H371" s="63" t="s">
        <v>545</v>
      </c>
      <c r="I371" s="63">
        <v>34</v>
      </c>
      <c r="J371" s="63"/>
      <c r="K371" s="63"/>
      <c r="L371" s="63" t="s">
        <v>194</v>
      </c>
    </row>
    <row r="372" spans="1:12" ht="12.75" x14ac:dyDescent="0.2">
      <c r="A372" s="12" t="s">
        <v>3029</v>
      </c>
      <c r="B372" s="12" t="s">
        <v>3133</v>
      </c>
      <c r="C372" s="14">
        <v>95</v>
      </c>
      <c r="D372" s="12"/>
      <c r="E372" s="14"/>
      <c r="G372" s="63" t="s">
        <v>2239</v>
      </c>
      <c r="H372" s="63" t="s">
        <v>126</v>
      </c>
      <c r="I372" s="63">
        <v>28</v>
      </c>
      <c r="J372" s="63"/>
      <c r="K372" s="63"/>
      <c r="L372" s="63" t="s">
        <v>127</v>
      </c>
    </row>
    <row r="373" spans="1:12" ht="12.75" x14ac:dyDescent="0.2">
      <c r="A373" s="12" t="s">
        <v>3030</v>
      </c>
      <c r="B373" s="12" t="s">
        <v>3134</v>
      </c>
      <c r="C373" s="14">
        <v>93</v>
      </c>
      <c r="D373" s="12"/>
      <c r="E373" s="14"/>
      <c r="G373" s="63" t="s">
        <v>2240</v>
      </c>
      <c r="H373" s="63" t="s">
        <v>128</v>
      </c>
      <c r="I373" s="63">
        <v>28</v>
      </c>
      <c r="J373" s="63"/>
      <c r="K373" s="63"/>
      <c r="L373" s="63" t="s">
        <v>127</v>
      </c>
    </row>
    <row r="374" spans="1:12" ht="12.75" x14ac:dyDescent="0.2">
      <c r="A374" s="12" t="s">
        <v>3170</v>
      </c>
      <c r="B374" s="14" t="s">
        <v>3359</v>
      </c>
      <c r="C374" s="14">
        <v>33</v>
      </c>
      <c r="D374" s="12"/>
      <c r="E374" s="12"/>
      <c r="G374" s="63" t="s">
        <v>2450</v>
      </c>
      <c r="H374" s="63" t="s">
        <v>696</v>
      </c>
      <c r="I374" s="63">
        <v>82</v>
      </c>
      <c r="J374" s="63"/>
      <c r="K374" s="63"/>
      <c r="L374" s="63" t="s">
        <v>120</v>
      </c>
    </row>
    <row r="375" spans="1:12" ht="12.75" x14ac:dyDescent="0.2">
      <c r="A375" s="12" t="s">
        <v>2906</v>
      </c>
      <c r="B375" s="12" t="s">
        <v>451</v>
      </c>
      <c r="C375" s="14">
        <v>151</v>
      </c>
      <c r="D375" s="12"/>
      <c r="E375" s="14"/>
      <c r="G375" s="63" t="s">
        <v>2228</v>
      </c>
      <c r="H375" s="63" t="s">
        <v>130</v>
      </c>
      <c r="I375" s="63">
        <v>89</v>
      </c>
      <c r="J375" s="63"/>
      <c r="K375" s="63"/>
      <c r="L375" s="63" t="s">
        <v>117</v>
      </c>
    </row>
    <row r="376" spans="1:12" ht="12.75" x14ac:dyDescent="0.2">
      <c r="A376" s="12" t="s">
        <v>2903</v>
      </c>
      <c r="B376" s="12" t="s">
        <v>3028</v>
      </c>
      <c r="C376" s="14">
        <v>107</v>
      </c>
      <c r="D376" s="12"/>
      <c r="E376" s="14">
        <v>106</v>
      </c>
      <c r="G376" s="63" t="s">
        <v>2950</v>
      </c>
      <c r="H376" s="63" t="s">
        <v>2951</v>
      </c>
      <c r="I376" s="63">
        <v>208</v>
      </c>
      <c r="J376" s="63"/>
      <c r="K376" s="63"/>
      <c r="L376" s="63" t="s">
        <v>194</v>
      </c>
    </row>
    <row r="377" spans="1:12" ht="12.75" x14ac:dyDescent="0.2">
      <c r="A377" s="12" t="s">
        <v>2904</v>
      </c>
      <c r="B377" s="12" t="s">
        <v>132</v>
      </c>
      <c r="C377" s="14">
        <v>180</v>
      </c>
      <c r="D377" s="12"/>
      <c r="E377" s="14"/>
      <c r="G377" s="63" t="s">
        <v>2231</v>
      </c>
      <c r="H377" s="63" t="s">
        <v>438</v>
      </c>
      <c r="I377" s="63">
        <v>63</v>
      </c>
      <c r="J377" s="63"/>
      <c r="K377" s="63">
        <v>64</v>
      </c>
      <c r="L377" s="63" t="s">
        <v>120</v>
      </c>
    </row>
    <row r="378" spans="1:12" ht="12.75" x14ac:dyDescent="0.2">
      <c r="A378" s="12" t="s">
        <v>2905</v>
      </c>
      <c r="B378" s="12" t="s">
        <v>133</v>
      </c>
      <c r="C378" s="14">
        <v>183</v>
      </c>
      <c r="D378" s="12"/>
      <c r="E378" s="14"/>
      <c r="G378" s="63" t="s">
        <v>3409</v>
      </c>
      <c r="H378" s="63" t="s">
        <v>2436</v>
      </c>
      <c r="I378" s="63">
        <v>271</v>
      </c>
      <c r="J378" s="63" t="s">
        <v>1662</v>
      </c>
      <c r="K378" s="63">
        <v>267</v>
      </c>
      <c r="L378" s="63" t="s">
        <v>236</v>
      </c>
    </row>
    <row r="379" spans="1:12" ht="12.75" x14ac:dyDescent="0.2">
      <c r="A379" s="12" t="s">
        <v>3036</v>
      </c>
      <c r="B379" s="12" t="s">
        <v>3135</v>
      </c>
      <c r="C379" s="14">
        <v>273</v>
      </c>
      <c r="D379" s="12"/>
      <c r="E379" s="14"/>
      <c r="G379" s="63" t="s">
        <v>3413</v>
      </c>
      <c r="H379" s="63" t="s">
        <v>2441</v>
      </c>
      <c r="I379" s="63">
        <v>271</v>
      </c>
      <c r="J379" s="63" t="s">
        <v>1727</v>
      </c>
      <c r="K379" s="63">
        <v>267</v>
      </c>
      <c r="L379" s="63" t="s">
        <v>236</v>
      </c>
    </row>
    <row r="380" spans="1:12" ht="12.75" x14ac:dyDescent="0.2">
      <c r="A380" s="12" t="s">
        <v>3100</v>
      </c>
      <c r="B380" s="12" t="s">
        <v>3136</v>
      </c>
      <c r="C380" s="14">
        <v>54</v>
      </c>
      <c r="D380" s="12"/>
      <c r="E380" s="14"/>
      <c r="G380" s="63" t="s">
        <v>2986</v>
      </c>
      <c r="H380" s="63" t="s">
        <v>446</v>
      </c>
      <c r="I380" s="63">
        <v>44</v>
      </c>
      <c r="J380" s="63"/>
      <c r="K380" s="63">
        <v>45</v>
      </c>
      <c r="L380" s="63" t="s">
        <v>84</v>
      </c>
    </row>
    <row r="381" spans="1:12" ht="12.75" x14ac:dyDescent="0.2">
      <c r="A381" s="12" t="s">
        <v>3101</v>
      </c>
      <c r="B381" s="12" t="s">
        <v>3137</v>
      </c>
      <c r="C381" s="14">
        <v>62</v>
      </c>
      <c r="D381" s="12"/>
      <c r="E381" s="14"/>
      <c r="G381" s="63" t="s">
        <v>2987</v>
      </c>
      <c r="H381" s="63" t="s">
        <v>3391</v>
      </c>
      <c r="I381" s="63">
        <v>44</v>
      </c>
      <c r="J381" s="63"/>
      <c r="K381" s="63">
        <v>45</v>
      </c>
      <c r="L381" s="63" t="s">
        <v>83</v>
      </c>
    </row>
    <row r="382" spans="1:12" ht="12.75" x14ac:dyDescent="0.2">
      <c r="A382" s="12" t="s">
        <v>3102</v>
      </c>
      <c r="B382" s="12" t="s">
        <v>3138</v>
      </c>
      <c r="C382" s="14">
        <v>58</v>
      </c>
      <c r="D382" s="12"/>
      <c r="E382" s="14"/>
      <c r="G382" s="63" t="s">
        <v>2988</v>
      </c>
      <c r="H382" s="63" t="s">
        <v>447</v>
      </c>
      <c r="I382" s="63">
        <v>44</v>
      </c>
      <c r="J382" s="63"/>
      <c r="K382" s="63"/>
      <c r="L382" s="63" t="s">
        <v>85</v>
      </c>
    </row>
    <row r="383" spans="1:12" ht="12.75" x14ac:dyDescent="0.2">
      <c r="A383" s="12" t="s">
        <v>3103</v>
      </c>
      <c r="B383" s="12" t="s">
        <v>3139</v>
      </c>
      <c r="C383" s="14">
        <v>99</v>
      </c>
      <c r="D383" s="12"/>
      <c r="E383" s="14"/>
      <c r="G383" s="63" t="s">
        <v>2989</v>
      </c>
      <c r="H383" s="63" t="s">
        <v>448</v>
      </c>
      <c r="I383" s="63">
        <v>33</v>
      </c>
      <c r="J383" s="63"/>
      <c r="K383" s="63"/>
      <c r="L383" s="63" t="s">
        <v>98</v>
      </c>
    </row>
    <row r="384" spans="1:12" ht="12.75" x14ac:dyDescent="0.2">
      <c r="A384" s="12" t="s">
        <v>2248</v>
      </c>
      <c r="B384" s="12" t="s">
        <v>452</v>
      </c>
      <c r="C384" s="14">
        <v>177</v>
      </c>
      <c r="D384" s="12"/>
      <c r="E384" s="14"/>
      <c r="G384" s="68" t="s">
        <v>2751</v>
      </c>
      <c r="H384" s="68" t="s">
        <v>449</v>
      </c>
      <c r="I384" s="68">
        <v>38</v>
      </c>
      <c r="J384" s="68"/>
      <c r="K384" s="68"/>
      <c r="L384" s="68" t="s">
        <v>10</v>
      </c>
    </row>
    <row r="385" spans="1:12" ht="12.75" x14ac:dyDescent="0.2">
      <c r="A385" s="12" t="s">
        <v>134</v>
      </c>
      <c r="B385" s="12" t="s">
        <v>453</v>
      </c>
      <c r="C385" s="14">
        <v>474</v>
      </c>
      <c r="D385" s="12"/>
      <c r="E385" s="14"/>
      <c r="G385" s="68" t="s">
        <v>2751</v>
      </c>
      <c r="H385" s="68" t="s">
        <v>449</v>
      </c>
      <c r="I385" s="68">
        <v>38</v>
      </c>
      <c r="J385" s="68"/>
      <c r="K385" s="68"/>
      <c r="L385" s="68" t="s">
        <v>294</v>
      </c>
    </row>
    <row r="386" spans="1:12" ht="12.75" x14ac:dyDescent="0.2">
      <c r="A386" s="12" t="s">
        <v>265</v>
      </c>
      <c r="B386" s="12" t="s">
        <v>454</v>
      </c>
      <c r="C386" s="14">
        <v>70</v>
      </c>
      <c r="D386" s="12"/>
      <c r="E386" s="14"/>
      <c r="G386" s="68" t="s">
        <v>2751</v>
      </c>
      <c r="H386" s="68" t="s">
        <v>449</v>
      </c>
      <c r="I386" s="68">
        <v>38</v>
      </c>
      <c r="J386" s="68"/>
      <c r="K386" s="68"/>
      <c r="L386" s="68" t="s">
        <v>180</v>
      </c>
    </row>
    <row r="387" spans="1:12" ht="12.75" x14ac:dyDescent="0.2">
      <c r="A387" s="12" t="s">
        <v>266</v>
      </c>
      <c r="B387" s="12" t="s">
        <v>455</v>
      </c>
      <c r="C387" s="14">
        <v>141</v>
      </c>
      <c r="D387" s="12"/>
      <c r="E387" s="14"/>
      <c r="G387" s="68" t="s">
        <v>2751</v>
      </c>
      <c r="H387" s="68" t="s">
        <v>449</v>
      </c>
      <c r="I387" s="68">
        <v>38</v>
      </c>
      <c r="J387" s="68"/>
      <c r="K387" s="68"/>
      <c r="L387" s="68" t="s">
        <v>230</v>
      </c>
    </row>
    <row r="388" spans="1:12" ht="12.75" x14ac:dyDescent="0.2">
      <c r="A388" s="12" t="s">
        <v>267</v>
      </c>
      <c r="B388" s="12" t="s">
        <v>456</v>
      </c>
      <c r="C388" s="14">
        <v>122</v>
      </c>
      <c r="D388" s="12"/>
      <c r="E388" s="14"/>
      <c r="G388" s="63" t="s">
        <v>3392</v>
      </c>
      <c r="H388" s="63" t="s">
        <v>3393</v>
      </c>
      <c r="I388" s="63">
        <v>35</v>
      </c>
      <c r="J388" s="63" t="s">
        <v>2987</v>
      </c>
      <c r="K388" s="63">
        <v>45</v>
      </c>
      <c r="L388" s="63" t="s">
        <v>81</v>
      </c>
    </row>
    <row r="389" spans="1:12" ht="12.75" x14ac:dyDescent="0.2">
      <c r="A389" s="12" t="s">
        <v>2071</v>
      </c>
      <c r="B389" s="12" t="s">
        <v>2456</v>
      </c>
      <c r="C389" s="14">
        <v>57</v>
      </c>
      <c r="D389" s="12"/>
      <c r="E389" s="12"/>
      <c r="G389" s="63" t="s">
        <v>2145</v>
      </c>
      <c r="H389" s="63" t="s">
        <v>450</v>
      </c>
      <c r="I389" s="63">
        <v>79</v>
      </c>
      <c r="J389" s="63"/>
      <c r="K389" s="63">
        <v>46</v>
      </c>
      <c r="L389" s="63" t="s">
        <v>261</v>
      </c>
    </row>
    <row r="390" spans="1:12" ht="12.75" x14ac:dyDescent="0.2">
      <c r="A390" s="12" t="s">
        <v>2066</v>
      </c>
      <c r="B390" s="12" t="s">
        <v>457</v>
      </c>
      <c r="C390" s="14">
        <v>16</v>
      </c>
      <c r="D390" s="12"/>
      <c r="E390" s="12"/>
      <c r="G390" s="63" t="s">
        <v>1676</v>
      </c>
      <c r="H390" s="63" t="s">
        <v>1707</v>
      </c>
      <c r="I390" s="63">
        <v>272</v>
      </c>
      <c r="J390" s="63"/>
      <c r="K390" s="63"/>
      <c r="L390" s="63" t="s">
        <v>208</v>
      </c>
    </row>
    <row r="391" spans="1:12" ht="12.75" x14ac:dyDescent="0.2">
      <c r="A391" s="12" t="s">
        <v>2067</v>
      </c>
      <c r="B391" s="12" t="s">
        <v>136</v>
      </c>
      <c r="C391" s="14">
        <v>16</v>
      </c>
      <c r="D391" s="12"/>
      <c r="E391" s="12"/>
      <c r="G391" s="63" t="s">
        <v>3032</v>
      </c>
      <c r="H391" s="63" t="s">
        <v>3033</v>
      </c>
      <c r="I391" s="63">
        <v>130</v>
      </c>
      <c r="J391" s="63"/>
      <c r="K391" s="63"/>
      <c r="L391" s="63" t="s">
        <v>131</v>
      </c>
    </row>
    <row r="392" spans="1:12" ht="12.75" x14ac:dyDescent="0.2">
      <c r="A392" s="12" t="s">
        <v>2070</v>
      </c>
      <c r="B392" s="12" t="s">
        <v>458</v>
      </c>
      <c r="C392" s="14">
        <v>9</v>
      </c>
      <c r="D392" s="12"/>
      <c r="E392" s="12"/>
      <c r="G392" s="63" t="s">
        <v>3034</v>
      </c>
      <c r="H392" s="63" t="s">
        <v>3035</v>
      </c>
      <c r="I392" s="63">
        <v>77</v>
      </c>
      <c r="J392" s="63"/>
      <c r="K392" s="63"/>
      <c r="L392" s="63" t="s">
        <v>131</v>
      </c>
    </row>
    <row r="393" spans="1:12" ht="12.75" x14ac:dyDescent="0.2">
      <c r="A393" s="12" t="s">
        <v>2072</v>
      </c>
      <c r="B393" s="12" t="s">
        <v>459</v>
      </c>
      <c r="C393" s="14">
        <v>21</v>
      </c>
      <c r="D393" s="12"/>
      <c r="E393" s="12"/>
      <c r="G393" s="63" t="s">
        <v>3031</v>
      </c>
      <c r="H393" s="63" t="s">
        <v>3132</v>
      </c>
      <c r="I393" s="63">
        <v>374</v>
      </c>
      <c r="J393" s="63"/>
      <c r="K393" s="63"/>
      <c r="L393" s="63" t="s">
        <v>131</v>
      </c>
    </row>
    <row r="394" spans="1:12" ht="12.75" x14ac:dyDescent="0.2">
      <c r="A394" s="12" t="s">
        <v>2073</v>
      </c>
      <c r="B394" s="12" t="s">
        <v>460</v>
      </c>
      <c r="C394" s="14">
        <v>20</v>
      </c>
      <c r="D394" s="12"/>
      <c r="E394" s="12"/>
      <c r="G394" s="63" t="s">
        <v>3029</v>
      </c>
      <c r="H394" s="63" t="s">
        <v>3133</v>
      </c>
      <c r="I394" s="63">
        <v>95</v>
      </c>
      <c r="J394" s="63"/>
      <c r="K394" s="63"/>
      <c r="L394" s="63" t="s">
        <v>131</v>
      </c>
    </row>
    <row r="395" spans="1:12" ht="12.75" x14ac:dyDescent="0.2">
      <c r="A395" s="12" t="s">
        <v>2069</v>
      </c>
      <c r="B395" s="12" t="s">
        <v>698</v>
      </c>
      <c r="C395" s="14">
        <v>7</v>
      </c>
      <c r="D395" s="12"/>
      <c r="E395" s="12"/>
      <c r="G395" s="63" t="s">
        <v>3030</v>
      </c>
      <c r="H395" s="63" t="s">
        <v>3134</v>
      </c>
      <c r="I395" s="63">
        <v>93</v>
      </c>
      <c r="J395" s="63"/>
      <c r="K395" s="63"/>
      <c r="L395" s="63" t="s">
        <v>131</v>
      </c>
    </row>
    <row r="396" spans="1:12" ht="12.75" x14ac:dyDescent="0.2">
      <c r="A396" s="12" t="s">
        <v>2068</v>
      </c>
      <c r="B396" s="12" t="s">
        <v>461</v>
      </c>
      <c r="C396" s="14">
        <v>67</v>
      </c>
      <c r="D396" s="12"/>
      <c r="E396" s="12"/>
      <c r="G396" s="63" t="s">
        <v>3170</v>
      </c>
      <c r="H396" s="63" t="s">
        <v>3359</v>
      </c>
      <c r="I396" s="63">
        <v>33</v>
      </c>
      <c r="J396" s="63"/>
      <c r="K396" s="63"/>
      <c r="L396" s="63" t="s">
        <v>3174</v>
      </c>
    </row>
    <row r="397" spans="1:12" ht="12.75" x14ac:dyDescent="0.2">
      <c r="A397" s="12" t="s">
        <v>2075</v>
      </c>
      <c r="B397" s="12" t="s">
        <v>2457</v>
      </c>
      <c r="C397" s="14">
        <v>48</v>
      </c>
      <c r="D397" s="12"/>
      <c r="E397" s="12"/>
      <c r="G397" s="63" t="s">
        <v>2906</v>
      </c>
      <c r="H397" s="63" t="s">
        <v>451</v>
      </c>
      <c r="I397" s="63">
        <v>151</v>
      </c>
      <c r="J397" s="63"/>
      <c r="K397" s="63"/>
      <c r="L397" s="63" t="s">
        <v>131</v>
      </c>
    </row>
    <row r="398" spans="1:12" ht="12.75" x14ac:dyDescent="0.2">
      <c r="A398" s="12" t="s">
        <v>2076</v>
      </c>
      <c r="B398" s="12" t="s">
        <v>462</v>
      </c>
      <c r="C398" s="14">
        <v>23</v>
      </c>
      <c r="D398" s="12"/>
      <c r="E398" s="12"/>
      <c r="G398" s="63" t="s">
        <v>2903</v>
      </c>
      <c r="H398" s="63" t="s">
        <v>3028</v>
      </c>
      <c r="I398" s="63">
        <v>107</v>
      </c>
      <c r="J398" s="63"/>
      <c r="K398" s="63">
        <v>106</v>
      </c>
      <c r="L398" s="63" t="s">
        <v>131</v>
      </c>
    </row>
    <row r="399" spans="1:12" ht="12.75" x14ac:dyDescent="0.2">
      <c r="A399" s="12" t="s">
        <v>2077</v>
      </c>
      <c r="B399" s="12" t="s">
        <v>463</v>
      </c>
      <c r="C399" s="14">
        <v>25</v>
      </c>
      <c r="D399" s="12"/>
      <c r="E399" s="12"/>
      <c r="G399" s="63" t="s">
        <v>2904</v>
      </c>
      <c r="H399" s="63" t="s">
        <v>132</v>
      </c>
      <c r="I399" s="63">
        <v>180</v>
      </c>
      <c r="J399" s="63"/>
      <c r="K399" s="63"/>
      <c r="L399" s="63" t="s">
        <v>131</v>
      </c>
    </row>
    <row r="400" spans="1:12" ht="12.75" x14ac:dyDescent="0.2">
      <c r="A400" s="12" t="s">
        <v>2074</v>
      </c>
      <c r="B400" s="12" t="s">
        <v>464</v>
      </c>
      <c r="C400" s="14">
        <v>40</v>
      </c>
      <c r="D400" s="12"/>
      <c r="E400" s="12"/>
      <c r="G400" s="63" t="s">
        <v>2905</v>
      </c>
      <c r="H400" s="63" t="s">
        <v>133</v>
      </c>
      <c r="I400" s="63">
        <v>183</v>
      </c>
      <c r="J400" s="63"/>
      <c r="K400" s="63"/>
      <c r="L400" s="63" t="s">
        <v>131</v>
      </c>
    </row>
    <row r="401" spans="1:12" ht="12.75" x14ac:dyDescent="0.2">
      <c r="A401" s="12" t="s">
        <v>2727</v>
      </c>
      <c r="B401" s="12" t="s">
        <v>467</v>
      </c>
      <c r="C401" s="14">
        <v>5</v>
      </c>
      <c r="D401" s="12"/>
      <c r="E401" s="12"/>
      <c r="G401" s="63" t="s">
        <v>3036</v>
      </c>
      <c r="H401" s="63" t="s">
        <v>3135</v>
      </c>
      <c r="I401" s="63">
        <v>273</v>
      </c>
      <c r="J401" s="63"/>
      <c r="K401" s="63"/>
      <c r="L401" s="63" t="s">
        <v>131</v>
      </c>
    </row>
    <row r="402" spans="1:12" ht="12.75" x14ac:dyDescent="0.2">
      <c r="A402" s="12" t="s">
        <v>2728</v>
      </c>
      <c r="B402" s="12" t="s">
        <v>468</v>
      </c>
      <c r="C402" s="14">
        <v>2</v>
      </c>
      <c r="D402" s="12"/>
      <c r="E402" s="12"/>
      <c r="G402" s="63" t="s">
        <v>3100</v>
      </c>
      <c r="H402" s="63" t="s">
        <v>3136</v>
      </c>
      <c r="I402" s="63">
        <v>54</v>
      </c>
      <c r="J402" s="63"/>
      <c r="K402" s="63"/>
      <c r="L402" s="63" t="s">
        <v>131</v>
      </c>
    </row>
    <row r="403" spans="1:12" ht="12.75" x14ac:dyDescent="0.2">
      <c r="A403" s="12" t="s">
        <v>2729</v>
      </c>
      <c r="B403" s="12" t="s">
        <v>465</v>
      </c>
      <c r="C403" s="14">
        <v>2</v>
      </c>
      <c r="D403" s="12"/>
      <c r="E403" s="12"/>
      <c r="G403" s="63" t="s">
        <v>3101</v>
      </c>
      <c r="H403" s="63" t="s">
        <v>3137</v>
      </c>
      <c r="I403" s="63">
        <v>62</v>
      </c>
      <c r="J403" s="63"/>
      <c r="K403" s="63"/>
      <c r="L403" s="63" t="s">
        <v>131</v>
      </c>
    </row>
    <row r="404" spans="1:12" ht="12.75" x14ac:dyDescent="0.2">
      <c r="A404" s="12" t="s">
        <v>2730</v>
      </c>
      <c r="B404" s="12" t="s">
        <v>466</v>
      </c>
      <c r="C404" s="14">
        <v>2</v>
      </c>
      <c r="D404" s="12"/>
      <c r="E404" s="12"/>
      <c r="G404" s="63" t="s">
        <v>3102</v>
      </c>
      <c r="H404" s="63" t="s">
        <v>3138</v>
      </c>
      <c r="I404" s="63">
        <v>58</v>
      </c>
      <c r="J404" s="63"/>
      <c r="K404" s="63"/>
      <c r="L404" s="63" t="s">
        <v>131</v>
      </c>
    </row>
    <row r="405" spans="1:12" ht="12.75" x14ac:dyDescent="0.2">
      <c r="A405" s="12" t="s">
        <v>892</v>
      </c>
      <c r="B405" s="12" t="s">
        <v>469</v>
      </c>
      <c r="C405" s="14">
        <v>478</v>
      </c>
      <c r="D405" s="12"/>
      <c r="E405" s="14"/>
      <c r="G405" s="63" t="s">
        <v>3103</v>
      </c>
      <c r="H405" s="63" t="s">
        <v>3139</v>
      </c>
      <c r="I405" s="63">
        <v>99</v>
      </c>
      <c r="J405" s="63"/>
      <c r="K405" s="63"/>
      <c r="L405" s="63" t="s">
        <v>131</v>
      </c>
    </row>
    <row r="406" spans="1:12" ht="12.75" x14ac:dyDescent="0.2">
      <c r="A406" s="12" t="s">
        <v>893</v>
      </c>
      <c r="B406" s="12" t="s">
        <v>1527</v>
      </c>
      <c r="C406" s="14">
        <v>107</v>
      </c>
      <c r="D406" s="12"/>
      <c r="E406" s="14">
        <v>108</v>
      </c>
      <c r="G406" s="63" t="s">
        <v>2248</v>
      </c>
      <c r="H406" s="63" t="s">
        <v>452</v>
      </c>
      <c r="I406" s="63">
        <v>177</v>
      </c>
      <c r="J406" s="63"/>
      <c r="K406" s="63"/>
      <c r="L406" s="63" t="s">
        <v>131</v>
      </c>
    </row>
    <row r="407" spans="1:12" ht="12.75" x14ac:dyDescent="0.2">
      <c r="A407" s="12" t="s">
        <v>894</v>
      </c>
      <c r="B407" s="12" t="s">
        <v>1528</v>
      </c>
      <c r="C407" s="14">
        <v>95</v>
      </c>
      <c r="D407" s="12"/>
      <c r="E407" s="14"/>
      <c r="G407" s="63" t="s">
        <v>134</v>
      </c>
      <c r="H407" s="63" t="s">
        <v>453</v>
      </c>
      <c r="I407" s="63">
        <v>474</v>
      </c>
      <c r="J407" s="63"/>
      <c r="K407" s="63"/>
      <c r="L407" s="63" t="s">
        <v>131</v>
      </c>
    </row>
    <row r="408" spans="1:12" ht="12.75" x14ac:dyDescent="0.2">
      <c r="A408" s="12" t="s">
        <v>895</v>
      </c>
      <c r="B408" s="12" t="s">
        <v>1529</v>
      </c>
      <c r="C408" s="14">
        <v>86</v>
      </c>
      <c r="D408" s="12"/>
      <c r="E408" s="14">
        <v>85</v>
      </c>
      <c r="G408" s="63" t="s">
        <v>265</v>
      </c>
      <c r="H408" s="63" t="s">
        <v>454</v>
      </c>
      <c r="I408" s="63">
        <v>70</v>
      </c>
      <c r="J408" s="63"/>
      <c r="K408" s="63"/>
      <c r="L408" s="63" t="s">
        <v>131</v>
      </c>
    </row>
    <row r="409" spans="1:12" ht="12.75" x14ac:dyDescent="0.2">
      <c r="A409" s="12" t="s">
        <v>896</v>
      </c>
      <c r="B409" s="12" t="s">
        <v>473</v>
      </c>
      <c r="C409" s="14">
        <v>360</v>
      </c>
      <c r="D409" s="12"/>
      <c r="E409" s="14">
        <v>361</v>
      </c>
      <c r="G409" s="63" t="s">
        <v>266</v>
      </c>
      <c r="H409" s="63" t="s">
        <v>455</v>
      </c>
      <c r="I409" s="63">
        <v>141</v>
      </c>
      <c r="J409" s="63"/>
      <c r="K409" s="63"/>
      <c r="L409" s="63" t="s">
        <v>131</v>
      </c>
    </row>
    <row r="410" spans="1:12" ht="12.75" x14ac:dyDescent="0.2">
      <c r="A410" s="12" t="s">
        <v>897</v>
      </c>
      <c r="B410" s="12" t="s">
        <v>474</v>
      </c>
      <c r="C410" s="14">
        <v>360</v>
      </c>
      <c r="D410" s="12"/>
      <c r="E410" s="14">
        <v>361</v>
      </c>
      <c r="G410" s="63" t="s">
        <v>267</v>
      </c>
      <c r="H410" s="63" t="s">
        <v>456</v>
      </c>
      <c r="I410" s="63">
        <v>122</v>
      </c>
      <c r="J410" s="63"/>
      <c r="K410" s="63"/>
      <c r="L410" s="63" t="s">
        <v>131</v>
      </c>
    </row>
    <row r="411" spans="1:12" ht="12.75" x14ac:dyDescent="0.2">
      <c r="A411" s="12" t="s">
        <v>898</v>
      </c>
      <c r="B411" s="12" t="s">
        <v>475</v>
      </c>
      <c r="C411" s="14">
        <v>97</v>
      </c>
      <c r="D411" s="12"/>
      <c r="E411" s="14">
        <v>98</v>
      </c>
      <c r="G411" s="63" t="s">
        <v>2071</v>
      </c>
      <c r="H411" s="63" t="s">
        <v>2456</v>
      </c>
      <c r="I411" s="63">
        <v>57</v>
      </c>
      <c r="J411" s="63"/>
      <c r="K411" s="63"/>
      <c r="L411" s="63" t="s">
        <v>135</v>
      </c>
    </row>
    <row r="412" spans="1:12" ht="12.75" x14ac:dyDescent="0.2">
      <c r="A412" s="12" t="s">
        <v>899</v>
      </c>
      <c r="B412" s="12" t="s">
        <v>476</v>
      </c>
      <c r="C412" s="14">
        <v>97</v>
      </c>
      <c r="D412" s="12"/>
      <c r="E412" s="14">
        <v>98</v>
      </c>
      <c r="G412" s="63" t="s">
        <v>2066</v>
      </c>
      <c r="H412" s="63" t="s">
        <v>457</v>
      </c>
      <c r="I412" s="63">
        <v>16</v>
      </c>
      <c r="J412" s="63"/>
      <c r="K412" s="63"/>
      <c r="L412" s="63" t="s">
        <v>135</v>
      </c>
    </row>
    <row r="413" spans="1:12" ht="12.75" x14ac:dyDescent="0.2">
      <c r="A413" s="12" t="s">
        <v>900</v>
      </c>
      <c r="B413" s="12" t="s">
        <v>470</v>
      </c>
      <c r="C413" s="14">
        <v>92</v>
      </c>
      <c r="D413" s="12"/>
      <c r="E413" s="14"/>
      <c r="G413" s="63" t="s">
        <v>2067</v>
      </c>
      <c r="H413" s="63" t="s">
        <v>136</v>
      </c>
      <c r="I413" s="63">
        <v>16</v>
      </c>
      <c r="J413" s="63"/>
      <c r="K413" s="63"/>
      <c r="L413" s="63" t="s">
        <v>135</v>
      </c>
    </row>
    <row r="414" spans="1:12" ht="12.75" x14ac:dyDescent="0.2">
      <c r="A414" s="12" t="s">
        <v>901</v>
      </c>
      <c r="B414" s="12" t="s">
        <v>471</v>
      </c>
      <c r="C414" s="14">
        <v>92</v>
      </c>
      <c r="D414" s="12"/>
      <c r="E414" s="14"/>
      <c r="G414" s="63" t="s">
        <v>2070</v>
      </c>
      <c r="H414" s="63" t="s">
        <v>458</v>
      </c>
      <c r="I414" s="63">
        <v>9</v>
      </c>
      <c r="J414" s="63"/>
      <c r="K414" s="63"/>
      <c r="L414" s="63" t="s">
        <v>135</v>
      </c>
    </row>
    <row r="415" spans="1:12" ht="12.75" x14ac:dyDescent="0.2">
      <c r="A415" s="12" t="s">
        <v>902</v>
      </c>
      <c r="B415" s="12" t="s">
        <v>472</v>
      </c>
      <c r="C415" s="14">
        <v>63</v>
      </c>
      <c r="D415" s="12"/>
      <c r="E415" s="14">
        <v>62</v>
      </c>
      <c r="G415" s="63" t="s">
        <v>2072</v>
      </c>
      <c r="H415" s="63" t="s">
        <v>459</v>
      </c>
      <c r="I415" s="63">
        <v>21</v>
      </c>
      <c r="J415" s="63"/>
      <c r="K415" s="63"/>
      <c r="L415" s="63" t="s">
        <v>135</v>
      </c>
    </row>
    <row r="416" spans="1:12" ht="12.75" x14ac:dyDescent="0.2">
      <c r="A416" s="12" t="s">
        <v>903</v>
      </c>
      <c r="B416" s="12" t="s">
        <v>1542</v>
      </c>
      <c r="C416" s="14">
        <v>460</v>
      </c>
      <c r="D416" s="12"/>
      <c r="E416" s="14"/>
      <c r="G416" s="63" t="s">
        <v>2073</v>
      </c>
      <c r="H416" s="63" t="s">
        <v>460</v>
      </c>
      <c r="I416" s="63">
        <v>20</v>
      </c>
      <c r="J416" s="63"/>
      <c r="K416" s="63"/>
      <c r="L416" s="63" t="s">
        <v>135</v>
      </c>
    </row>
    <row r="417" spans="1:12" ht="12.75" x14ac:dyDescent="0.2">
      <c r="A417" s="12" t="s">
        <v>1540</v>
      </c>
      <c r="B417" s="12" t="s">
        <v>1543</v>
      </c>
      <c r="C417" s="14">
        <v>118</v>
      </c>
      <c r="D417" s="12"/>
      <c r="E417" s="14">
        <v>119</v>
      </c>
      <c r="G417" s="63" t="s">
        <v>2069</v>
      </c>
      <c r="H417" s="63" t="s">
        <v>698</v>
      </c>
      <c r="I417" s="63">
        <v>7</v>
      </c>
      <c r="J417" s="63"/>
      <c r="K417" s="63"/>
      <c r="L417" s="63" t="s">
        <v>135</v>
      </c>
    </row>
    <row r="418" spans="1:12" ht="12.75" x14ac:dyDescent="0.2">
      <c r="A418" s="12" t="s">
        <v>1541</v>
      </c>
      <c r="B418" s="12" t="s">
        <v>1544</v>
      </c>
      <c r="C418" s="14">
        <v>93</v>
      </c>
      <c r="D418" s="12"/>
      <c r="E418" s="14"/>
      <c r="G418" s="63" t="s">
        <v>2068</v>
      </c>
      <c r="H418" s="63" t="s">
        <v>461</v>
      </c>
      <c r="I418" s="63">
        <v>67</v>
      </c>
      <c r="J418" s="63"/>
      <c r="K418" s="63"/>
      <c r="L418" s="63" t="s">
        <v>135</v>
      </c>
    </row>
    <row r="419" spans="1:12" ht="12.75" x14ac:dyDescent="0.2">
      <c r="A419" s="12" t="s">
        <v>904</v>
      </c>
      <c r="B419" s="12" t="s">
        <v>1545</v>
      </c>
      <c r="C419" s="14">
        <v>63</v>
      </c>
      <c r="D419" s="12"/>
      <c r="E419" s="14">
        <v>62</v>
      </c>
      <c r="G419" s="63" t="s">
        <v>2075</v>
      </c>
      <c r="H419" s="63" t="s">
        <v>2457</v>
      </c>
      <c r="I419" s="63">
        <v>48</v>
      </c>
      <c r="J419" s="63"/>
      <c r="K419" s="63"/>
      <c r="L419" s="63" t="s">
        <v>137</v>
      </c>
    </row>
    <row r="420" spans="1:12" ht="12.75" x14ac:dyDescent="0.2">
      <c r="A420" s="12" t="s">
        <v>1673</v>
      </c>
      <c r="B420" s="12" t="s">
        <v>477</v>
      </c>
      <c r="C420" s="14">
        <v>103</v>
      </c>
      <c r="D420" s="12"/>
      <c r="E420" s="14"/>
      <c r="G420" s="63" t="s">
        <v>2076</v>
      </c>
      <c r="H420" s="63" t="s">
        <v>462</v>
      </c>
      <c r="I420" s="63">
        <v>23</v>
      </c>
      <c r="J420" s="63"/>
      <c r="K420" s="63"/>
      <c r="L420" s="63" t="s">
        <v>137</v>
      </c>
    </row>
    <row r="421" spans="1:12" ht="12.75" x14ac:dyDescent="0.2">
      <c r="A421" s="12" t="s">
        <v>2254</v>
      </c>
      <c r="B421" s="12" t="s">
        <v>479</v>
      </c>
      <c r="C421" s="14">
        <v>12</v>
      </c>
      <c r="D421" s="12"/>
      <c r="E421" s="14"/>
      <c r="G421" s="63" t="s">
        <v>2077</v>
      </c>
      <c r="H421" s="63" t="s">
        <v>463</v>
      </c>
      <c r="I421" s="63">
        <v>25</v>
      </c>
      <c r="J421" s="63"/>
      <c r="K421" s="63"/>
      <c r="L421" s="63" t="s">
        <v>137</v>
      </c>
    </row>
    <row r="422" spans="1:12" ht="12.75" x14ac:dyDescent="0.2">
      <c r="A422" s="12" t="s">
        <v>2251</v>
      </c>
      <c r="B422" s="12" t="s">
        <v>139</v>
      </c>
      <c r="C422" s="14">
        <v>2</v>
      </c>
      <c r="D422" s="12"/>
      <c r="E422" s="12"/>
      <c r="G422" s="63" t="s">
        <v>2074</v>
      </c>
      <c r="H422" s="63" t="s">
        <v>464</v>
      </c>
      <c r="I422" s="63">
        <v>40</v>
      </c>
      <c r="J422" s="63"/>
      <c r="K422" s="63"/>
      <c r="L422" s="63" t="s">
        <v>137</v>
      </c>
    </row>
    <row r="423" spans="1:12" ht="12.75" x14ac:dyDescent="0.2">
      <c r="A423" s="12" t="s">
        <v>2252</v>
      </c>
      <c r="B423" s="12" t="s">
        <v>140</v>
      </c>
      <c r="C423" s="14">
        <v>6</v>
      </c>
      <c r="D423" s="12"/>
      <c r="E423" s="12"/>
      <c r="G423" s="63" t="s">
        <v>2727</v>
      </c>
      <c r="H423" s="63" t="s">
        <v>467</v>
      </c>
      <c r="I423" s="63">
        <v>5</v>
      </c>
      <c r="J423" s="63"/>
      <c r="K423" s="63"/>
      <c r="L423" s="63" t="s">
        <v>138</v>
      </c>
    </row>
    <row r="424" spans="1:12" ht="12.75" x14ac:dyDescent="0.2">
      <c r="A424" s="12" t="s">
        <v>2253</v>
      </c>
      <c r="B424" s="12" t="s">
        <v>141</v>
      </c>
      <c r="C424" s="14">
        <v>3</v>
      </c>
      <c r="D424" s="12"/>
      <c r="E424" s="12"/>
      <c r="G424" s="63" t="s">
        <v>2728</v>
      </c>
      <c r="H424" s="63" t="s">
        <v>468</v>
      </c>
      <c r="I424" s="63">
        <v>2</v>
      </c>
      <c r="J424" s="63"/>
      <c r="K424" s="63"/>
      <c r="L424" s="63" t="s">
        <v>138</v>
      </c>
    </row>
    <row r="425" spans="1:12" ht="12.75" x14ac:dyDescent="0.2">
      <c r="A425" s="12" t="s">
        <v>3309</v>
      </c>
      <c r="B425" s="12" t="s">
        <v>2952</v>
      </c>
      <c r="C425" s="14">
        <v>161</v>
      </c>
      <c r="D425" s="12" t="s">
        <v>1674</v>
      </c>
      <c r="E425" s="14"/>
      <c r="G425" s="63" t="s">
        <v>2729</v>
      </c>
      <c r="H425" s="63" t="s">
        <v>465</v>
      </c>
      <c r="I425" s="63">
        <v>2</v>
      </c>
      <c r="J425" s="63"/>
      <c r="K425" s="63"/>
      <c r="L425" s="63" t="s">
        <v>138</v>
      </c>
    </row>
    <row r="426" spans="1:12" ht="12.75" x14ac:dyDescent="0.2">
      <c r="A426" s="12" t="s">
        <v>3379</v>
      </c>
      <c r="B426" s="12" t="s">
        <v>3376</v>
      </c>
      <c r="C426" s="14">
        <v>161</v>
      </c>
      <c r="D426" s="12" t="s">
        <v>3377</v>
      </c>
      <c r="E426" s="14"/>
      <c r="G426" s="63" t="s">
        <v>2730</v>
      </c>
      <c r="H426" s="63" t="s">
        <v>466</v>
      </c>
      <c r="I426" s="63">
        <v>2</v>
      </c>
      <c r="J426" s="63"/>
      <c r="K426" s="63"/>
      <c r="L426" s="63" t="s">
        <v>138</v>
      </c>
    </row>
    <row r="427" spans="1:12" ht="12.75" x14ac:dyDescent="0.2">
      <c r="A427" s="12" t="s">
        <v>905</v>
      </c>
      <c r="B427" s="12" t="s">
        <v>478</v>
      </c>
      <c r="C427" s="14">
        <v>61</v>
      </c>
      <c r="D427" s="12"/>
      <c r="E427" s="14">
        <v>62</v>
      </c>
      <c r="G427" s="63" t="s">
        <v>892</v>
      </c>
      <c r="H427" s="63" t="s">
        <v>469</v>
      </c>
      <c r="I427" s="63">
        <v>478</v>
      </c>
      <c r="J427" s="63"/>
      <c r="K427" s="63"/>
      <c r="L427" s="63" t="s">
        <v>84</v>
      </c>
    </row>
    <row r="428" spans="1:12" ht="12.75" x14ac:dyDescent="0.2">
      <c r="A428" s="12" t="s">
        <v>2249</v>
      </c>
      <c r="B428" s="12" t="s">
        <v>480</v>
      </c>
      <c r="C428" s="14">
        <v>152</v>
      </c>
      <c r="D428" s="12"/>
      <c r="E428" s="14"/>
      <c r="G428" s="63" t="s">
        <v>893</v>
      </c>
      <c r="H428" s="63" t="s">
        <v>1527</v>
      </c>
      <c r="I428" s="63">
        <v>107</v>
      </c>
      <c r="J428" s="63"/>
      <c r="K428" s="63">
        <v>108</v>
      </c>
      <c r="L428" s="63" t="s">
        <v>84</v>
      </c>
    </row>
    <row r="429" spans="1:12" ht="12.75" x14ac:dyDescent="0.2">
      <c r="A429" s="12" t="s">
        <v>2255</v>
      </c>
      <c r="B429" s="12" t="s">
        <v>481</v>
      </c>
      <c r="C429" s="14">
        <v>28</v>
      </c>
      <c r="D429" s="12"/>
      <c r="E429" s="14"/>
      <c r="G429" s="63" t="s">
        <v>894</v>
      </c>
      <c r="H429" s="63" t="s">
        <v>1528</v>
      </c>
      <c r="I429" s="63">
        <v>95</v>
      </c>
      <c r="J429" s="63"/>
      <c r="K429" s="63"/>
      <c r="L429" s="63" t="s">
        <v>84</v>
      </c>
    </row>
    <row r="430" spans="1:12" ht="12.75" x14ac:dyDescent="0.2">
      <c r="A430" s="12" t="s">
        <v>906</v>
      </c>
      <c r="B430" s="12" t="s">
        <v>482</v>
      </c>
      <c r="C430" s="14">
        <v>139</v>
      </c>
      <c r="D430" s="12"/>
      <c r="E430" s="14"/>
      <c r="G430" s="63" t="s">
        <v>895</v>
      </c>
      <c r="H430" s="63" t="s">
        <v>1529</v>
      </c>
      <c r="I430" s="63">
        <v>86</v>
      </c>
      <c r="J430" s="63"/>
      <c r="K430" s="63">
        <v>85</v>
      </c>
      <c r="L430" s="63" t="s">
        <v>84</v>
      </c>
    </row>
    <row r="431" spans="1:12" ht="12.75" x14ac:dyDescent="0.2">
      <c r="A431" s="12" t="s">
        <v>2256</v>
      </c>
      <c r="B431" s="12" t="s">
        <v>483</v>
      </c>
      <c r="C431" s="14">
        <v>124</v>
      </c>
      <c r="D431" s="12"/>
      <c r="E431" s="14"/>
      <c r="G431" s="63" t="s">
        <v>896</v>
      </c>
      <c r="H431" s="63" t="s">
        <v>473</v>
      </c>
      <c r="I431" s="63">
        <v>360</v>
      </c>
      <c r="J431" s="63"/>
      <c r="K431" s="63">
        <v>361</v>
      </c>
      <c r="L431" s="63" t="s">
        <v>83</v>
      </c>
    </row>
    <row r="432" spans="1:12" ht="12.75" x14ac:dyDescent="0.2">
      <c r="A432" s="12" t="s">
        <v>2250</v>
      </c>
      <c r="B432" s="12" t="s">
        <v>143</v>
      </c>
      <c r="C432" s="14">
        <v>45</v>
      </c>
      <c r="D432" s="12"/>
      <c r="E432" s="14"/>
      <c r="G432" s="63" t="s">
        <v>897</v>
      </c>
      <c r="H432" s="63" t="s">
        <v>474</v>
      </c>
      <c r="I432" s="63">
        <v>360</v>
      </c>
      <c r="J432" s="63"/>
      <c r="K432" s="63">
        <v>361</v>
      </c>
      <c r="L432" s="63" t="s">
        <v>85</v>
      </c>
    </row>
    <row r="433" spans="1:12" ht="12.75" x14ac:dyDescent="0.2">
      <c r="A433" s="12" t="s">
        <v>907</v>
      </c>
      <c r="B433" s="12" t="s">
        <v>484</v>
      </c>
      <c r="C433" s="14">
        <v>46</v>
      </c>
      <c r="D433" s="12"/>
      <c r="E433" s="12"/>
      <c r="G433" s="63" t="s">
        <v>898</v>
      </c>
      <c r="H433" s="63" t="s">
        <v>475</v>
      </c>
      <c r="I433" s="63">
        <v>97</v>
      </c>
      <c r="J433" s="63"/>
      <c r="K433" s="63">
        <v>98</v>
      </c>
      <c r="L433" s="63" t="s">
        <v>83</v>
      </c>
    </row>
    <row r="434" spans="1:12" ht="12.75" x14ac:dyDescent="0.2">
      <c r="A434" s="12" t="s">
        <v>2257</v>
      </c>
      <c r="B434" s="12" t="s">
        <v>486</v>
      </c>
      <c r="C434" s="14">
        <v>24</v>
      </c>
      <c r="D434" s="12"/>
      <c r="E434" s="12"/>
      <c r="G434" s="63" t="s">
        <v>899</v>
      </c>
      <c r="H434" s="63" t="s">
        <v>476</v>
      </c>
      <c r="I434" s="63">
        <v>97</v>
      </c>
      <c r="J434" s="63"/>
      <c r="K434" s="63">
        <v>98</v>
      </c>
      <c r="L434" s="63" t="s">
        <v>85</v>
      </c>
    </row>
    <row r="435" spans="1:12" ht="12.75" x14ac:dyDescent="0.2">
      <c r="A435" s="12" t="s">
        <v>908</v>
      </c>
      <c r="B435" s="12" t="s">
        <v>485</v>
      </c>
      <c r="C435" s="14">
        <v>36</v>
      </c>
      <c r="D435" s="12"/>
      <c r="E435" s="12"/>
      <c r="G435" s="63" t="s">
        <v>900</v>
      </c>
      <c r="H435" s="63" t="s">
        <v>470</v>
      </c>
      <c r="I435" s="63">
        <v>92</v>
      </c>
      <c r="J435" s="63"/>
      <c r="K435" s="63"/>
      <c r="L435" s="63" t="s">
        <v>83</v>
      </c>
    </row>
    <row r="436" spans="1:12" ht="12.75" x14ac:dyDescent="0.2">
      <c r="A436" s="12" t="s">
        <v>3301</v>
      </c>
      <c r="B436" s="12" t="s">
        <v>185</v>
      </c>
      <c r="C436" s="14">
        <v>135</v>
      </c>
      <c r="D436" s="12"/>
      <c r="E436" s="14"/>
      <c r="G436" s="63" t="s">
        <v>901</v>
      </c>
      <c r="H436" s="63" t="s">
        <v>471</v>
      </c>
      <c r="I436" s="63">
        <v>92</v>
      </c>
      <c r="J436" s="63"/>
      <c r="K436" s="63"/>
      <c r="L436" s="63" t="s">
        <v>85</v>
      </c>
    </row>
    <row r="437" spans="1:12" ht="12.75" x14ac:dyDescent="0.2">
      <c r="A437" s="12" t="s">
        <v>2078</v>
      </c>
      <c r="B437" s="12" t="s">
        <v>487</v>
      </c>
      <c r="C437" s="14">
        <v>2</v>
      </c>
      <c r="D437" s="12"/>
      <c r="E437" s="12"/>
      <c r="G437" s="63" t="s">
        <v>902</v>
      </c>
      <c r="H437" s="63" t="s">
        <v>472</v>
      </c>
      <c r="I437" s="63">
        <v>63</v>
      </c>
      <c r="J437" s="63"/>
      <c r="K437" s="63">
        <v>62</v>
      </c>
      <c r="L437" s="63" t="s">
        <v>81</v>
      </c>
    </row>
    <row r="438" spans="1:12" ht="12.75" x14ac:dyDescent="0.2">
      <c r="A438" s="12" t="s">
        <v>2079</v>
      </c>
      <c r="B438" s="12" t="s">
        <v>488</v>
      </c>
      <c r="C438" s="14">
        <v>3</v>
      </c>
      <c r="D438" s="12"/>
      <c r="E438" s="12"/>
      <c r="G438" s="63" t="s">
        <v>903</v>
      </c>
      <c r="H438" s="63" t="s">
        <v>1542</v>
      </c>
      <c r="I438" s="63">
        <v>460</v>
      </c>
      <c r="J438" s="63"/>
      <c r="K438" s="63"/>
      <c r="L438" s="63" t="s">
        <v>81</v>
      </c>
    </row>
    <row r="439" spans="1:12" ht="12.75" x14ac:dyDescent="0.2">
      <c r="A439" s="12" t="s">
        <v>2080</v>
      </c>
      <c r="B439" s="12" t="s">
        <v>489</v>
      </c>
      <c r="C439" s="14">
        <v>2</v>
      </c>
      <c r="D439" s="12"/>
      <c r="E439" s="12"/>
      <c r="G439" s="63" t="s">
        <v>1540</v>
      </c>
      <c r="H439" s="63" t="s">
        <v>1543</v>
      </c>
      <c r="I439" s="63">
        <v>118</v>
      </c>
      <c r="J439" s="63"/>
      <c r="K439" s="63">
        <v>119</v>
      </c>
      <c r="L439" s="63" t="s">
        <v>81</v>
      </c>
    </row>
    <row r="440" spans="1:12" ht="12.75" x14ac:dyDescent="0.2">
      <c r="A440" s="12" t="s">
        <v>1665</v>
      </c>
      <c r="B440" s="12" t="s">
        <v>2058</v>
      </c>
      <c r="C440" s="14">
        <v>2</v>
      </c>
      <c r="D440" s="12"/>
      <c r="E440" s="12"/>
      <c r="G440" s="63" t="s">
        <v>1541</v>
      </c>
      <c r="H440" s="63" t="s">
        <v>1544</v>
      </c>
      <c r="I440" s="63">
        <v>93</v>
      </c>
      <c r="J440" s="63"/>
      <c r="K440" s="63"/>
      <c r="L440" s="63" t="s">
        <v>81</v>
      </c>
    </row>
    <row r="441" spans="1:12" ht="12.75" x14ac:dyDescent="0.2">
      <c r="A441" s="12" t="s">
        <v>2081</v>
      </c>
      <c r="B441" s="12" t="s">
        <v>699</v>
      </c>
      <c r="C441" s="14">
        <v>56</v>
      </c>
      <c r="D441" s="12"/>
      <c r="E441" s="12"/>
      <c r="G441" s="63" t="s">
        <v>904</v>
      </c>
      <c r="H441" s="63" t="s">
        <v>1545</v>
      </c>
      <c r="I441" s="63">
        <v>63</v>
      </c>
      <c r="J441" s="63"/>
      <c r="K441" s="63">
        <v>62</v>
      </c>
      <c r="L441" s="63" t="s">
        <v>81</v>
      </c>
    </row>
    <row r="442" spans="1:12" ht="12.75" x14ac:dyDescent="0.2">
      <c r="A442" s="12" t="s">
        <v>2082</v>
      </c>
      <c r="B442" s="12" t="s">
        <v>490</v>
      </c>
      <c r="C442" s="14">
        <v>8</v>
      </c>
      <c r="D442" s="12"/>
      <c r="E442" s="12"/>
      <c r="G442" s="63" t="s">
        <v>1673</v>
      </c>
      <c r="H442" s="63" t="s">
        <v>477</v>
      </c>
      <c r="I442" s="63">
        <v>103</v>
      </c>
      <c r="J442" s="63"/>
      <c r="K442" s="63"/>
      <c r="L442" s="63" t="s">
        <v>269</v>
      </c>
    </row>
    <row r="443" spans="1:12" ht="12.75" x14ac:dyDescent="0.2">
      <c r="A443" s="12" t="s">
        <v>2083</v>
      </c>
      <c r="B443" s="12" t="s">
        <v>491</v>
      </c>
      <c r="C443" s="14">
        <v>4</v>
      </c>
      <c r="D443" s="12"/>
      <c r="E443" s="12"/>
      <c r="G443" s="63" t="s">
        <v>2254</v>
      </c>
      <c r="H443" s="63" t="s">
        <v>479</v>
      </c>
      <c r="I443" s="63">
        <v>12</v>
      </c>
      <c r="J443" s="63"/>
      <c r="K443" s="63"/>
      <c r="L443" s="63" t="s">
        <v>142</v>
      </c>
    </row>
    <row r="444" spans="1:12" ht="12.75" x14ac:dyDescent="0.2">
      <c r="A444" s="12" t="s">
        <v>2084</v>
      </c>
      <c r="B444" s="12" t="s">
        <v>492</v>
      </c>
      <c r="C444" s="14">
        <v>4</v>
      </c>
      <c r="D444" s="12"/>
      <c r="E444" s="12"/>
      <c r="G444" s="63" t="s">
        <v>2251</v>
      </c>
      <c r="H444" s="63" t="s">
        <v>139</v>
      </c>
      <c r="I444" s="63">
        <v>2</v>
      </c>
      <c r="J444" s="63"/>
      <c r="K444" s="63"/>
      <c r="L444" s="63" t="s">
        <v>268</v>
      </c>
    </row>
    <row r="445" spans="1:12" ht="12.75" x14ac:dyDescent="0.2">
      <c r="A445" s="12" t="s">
        <v>2095</v>
      </c>
      <c r="B445" s="12" t="s">
        <v>700</v>
      </c>
      <c r="C445" s="14">
        <v>91</v>
      </c>
      <c r="D445" s="12"/>
      <c r="E445" s="12"/>
      <c r="G445" s="63" t="s">
        <v>2252</v>
      </c>
      <c r="H445" s="63" t="s">
        <v>140</v>
      </c>
      <c r="I445" s="63">
        <v>6</v>
      </c>
      <c r="J445" s="63"/>
      <c r="K445" s="63"/>
      <c r="L445" s="63" t="s">
        <v>268</v>
      </c>
    </row>
    <row r="446" spans="1:12" ht="12.75" x14ac:dyDescent="0.2">
      <c r="A446" s="12" t="s">
        <v>2096</v>
      </c>
      <c r="B446" s="12" t="s">
        <v>833</v>
      </c>
      <c r="C446" s="14">
        <v>9</v>
      </c>
      <c r="D446" s="12"/>
      <c r="E446" s="12"/>
      <c r="G446" s="63" t="s">
        <v>2253</v>
      </c>
      <c r="H446" s="63" t="s">
        <v>141</v>
      </c>
      <c r="I446" s="63">
        <v>3</v>
      </c>
      <c r="J446" s="63"/>
      <c r="K446" s="63"/>
      <c r="L446" s="63" t="s">
        <v>268</v>
      </c>
    </row>
    <row r="447" spans="1:12" ht="12.75" x14ac:dyDescent="0.2">
      <c r="A447" s="12" t="s">
        <v>2097</v>
      </c>
      <c r="B447" s="12" t="s">
        <v>3360</v>
      </c>
      <c r="C447" s="14">
        <v>3</v>
      </c>
      <c r="D447" s="12"/>
      <c r="E447" s="12"/>
      <c r="G447" s="64" t="s">
        <v>3309</v>
      </c>
      <c r="H447" s="64" t="s">
        <v>2952</v>
      </c>
      <c r="I447" s="64">
        <v>161</v>
      </c>
      <c r="J447" s="64" t="s">
        <v>1674</v>
      </c>
      <c r="K447" s="64"/>
      <c r="L447" s="64" t="s">
        <v>269</v>
      </c>
    </row>
    <row r="448" spans="1:12" ht="12.75" x14ac:dyDescent="0.2">
      <c r="A448" s="12" t="s">
        <v>2098</v>
      </c>
      <c r="B448" s="12" t="s">
        <v>3361</v>
      </c>
      <c r="C448" s="14">
        <v>5</v>
      </c>
      <c r="D448" s="12"/>
      <c r="E448" s="12"/>
      <c r="G448" s="64" t="s">
        <v>3309</v>
      </c>
      <c r="H448" s="64" t="s">
        <v>2952</v>
      </c>
      <c r="I448" s="64">
        <v>161</v>
      </c>
      <c r="J448" s="64" t="s">
        <v>1674</v>
      </c>
      <c r="K448" s="64"/>
      <c r="L448" s="64" t="s">
        <v>142</v>
      </c>
    </row>
    <row r="449" spans="1:12" ht="12.75" x14ac:dyDescent="0.2">
      <c r="A449" s="12" t="s">
        <v>2085</v>
      </c>
      <c r="B449" s="12" t="s">
        <v>701</v>
      </c>
      <c r="C449" s="14">
        <v>48</v>
      </c>
      <c r="D449" s="12"/>
      <c r="E449" s="12"/>
      <c r="G449" s="63" t="s">
        <v>3379</v>
      </c>
      <c r="H449" s="63" t="s">
        <v>3376</v>
      </c>
      <c r="I449" s="63">
        <v>161</v>
      </c>
      <c r="J449" s="63" t="s">
        <v>3377</v>
      </c>
      <c r="K449" s="63"/>
      <c r="L449" s="63" t="s">
        <v>269</v>
      </c>
    </row>
    <row r="450" spans="1:12" ht="12.75" x14ac:dyDescent="0.2">
      <c r="A450" s="12" t="s">
        <v>2086</v>
      </c>
      <c r="B450" s="12" t="s">
        <v>493</v>
      </c>
      <c r="C450" s="14">
        <v>8</v>
      </c>
      <c r="D450" s="12"/>
      <c r="E450" s="12"/>
      <c r="G450" s="63" t="s">
        <v>905</v>
      </c>
      <c r="H450" s="63" t="s">
        <v>478</v>
      </c>
      <c r="I450" s="63">
        <v>61</v>
      </c>
      <c r="J450" s="63"/>
      <c r="K450" s="63">
        <v>62</v>
      </c>
      <c r="L450" s="63" t="s">
        <v>269</v>
      </c>
    </row>
    <row r="451" spans="1:12" ht="12.75" x14ac:dyDescent="0.2">
      <c r="A451" s="12" t="s">
        <v>2087</v>
      </c>
      <c r="B451" s="12" t="s">
        <v>494</v>
      </c>
      <c r="C451" s="14">
        <v>2</v>
      </c>
      <c r="D451" s="12"/>
      <c r="E451" s="12"/>
      <c r="G451" s="63" t="s">
        <v>2249</v>
      </c>
      <c r="H451" s="63" t="s">
        <v>480</v>
      </c>
      <c r="I451" s="63">
        <v>152</v>
      </c>
      <c r="J451" s="63"/>
      <c r="K451" s="63"/>
      <c r="L451" s="63" t="s">
        <v>269</v>
      </c>
    </row>
    <row r="452" spans="1:12" ht="12.75" x14ac:dyDescent="0.2">
      <c r="A452" s="12" t="s">
        <v>2088</v>
      </c>
      <c r="B452" s="12" t="s">
        <v>495</v>
      </c>
      <c r="C452" s="14">
        <v>1</v>
      </c>
      <c r="D452" s="12"/>
      <c r="E452" s="12"/>
      <c r="G452" s="63" t="s">
        <v>2255</v>
      </c>
      <c r="H452" s="63" t="s">
        <v>481</v>
      </c>
      <c r="I452" s="63">
        <v>28</v>
      </c>
      <c r="J452" s="63"/>
      <c r="K452" s="63"/>
      <c r="L452" s="63" t="s">
        <v>142</v>
      </c>
    </row>
    <row r="453" spans="1:12" ht="12.75" x14ac:dyDescent="0.2">
      <c r="A453" s="12" t="s">
        <v>2089</v>
      </c>
      <c r="B453" s="12" t="s">
        <v>496</v>
      </c>
      <c r="C453" s="14">
        <v>2</v>
      </c>
      <c r="D453" s="12"/>
      <c r="E453" s="12"/>
      <c r="G453" s="63" t="s">
        <v>906</v>
      </c>
      <c r="H453" s="63" t="s">
        <v>482</v>
      </c>
      <c r="I453" s="63">
        <v>139</v>
      </c>
      <c r="J453" s="63"/>
      <c r="K453" s="63"/>
      <c r="L453" s="63" t="s">
        <v>142</v>
      </c>
    </row>
    <row r="454" spans="1:12" ht="12.75" x14ac:dyDescent="0.2">
      <c r="A454" s="12" t="s">
        <v>2090</v>
      </c>
      <c r="B454" s="12" t="s">
        <v>497</v>
      </c>
      <c r="C454" s="14">
        <v>3</v>
      </c>
      <c r="D454" s="12"/>
      <c r="E454" s="12"/>
      <c r="G454" s="63" t="s">
        <v>2256</v>
      </c>
      <c r="H454" s="63" t="s">
        <v>483</v>
      </c>
      <c r="I454" s="63">
        <v>124</v>
      </c>
      <c r="J454" s="63"/>
      <c r="K454" s="63"/>
      <c r="L454" s="63" t="s">
        <v>142</v>
      </c>
    </row>
    <row r="455" spans="1:12" ht="12.75" x14ac:dyDescent="0.2">
      <c r="A455" s="12" t="s">
        <v>2094</v>
      </c>
      <c r="B455" s="12" t="s">
        <v>702</v>
      </c>
      <c r="C455" s="14">
        <v>86</v>
      </c>
      <c r="D455" s="12"/>
      <c r="E455" s="12"/>
      <c r="G455" s="63" t="s">
        <v>2250</v>
      </c>
      <c r="H455" s="63" t="s">
        <v>143</v>
      </c>
      <c r="I455" s="63">
        <v>45</v>
      </c>
      <c r="J455" s="63"/>
      <c r="K455" s="63"/>
      <c r="L455" s="63" t="s">
        <v>269</v>
      </c>
    </row>
    <row r="456" spans="1:12" ht="12.75" x14ac:dyDescent="0.2">
      <c r="A456" s="12" t="s">
        <v>2091</v>
      </c>
      <c r="B456" s="12" t="s">
        <v>498</v>
      </c>
      <c r="C456" s="14">
        <v>6</v>
      </c>
      <c r="D456" s="12"/>
      <c r="E456" s="12"/>
      <c r="G456" s="63" t="s">
        <v>907</v>
      </c>
      <c r="H456" s="63" t="s">
        <v>484</v>
      </c>
      <c r="I456" s="63">
        <v>46</v>
      </c>
      <c r="J456" s="63"/>
      <c r="K456" s="63"/>
      <c r="L456" s="63" t="s">
        <v>144</v>
      </c>
    </row>
    <row r="457" spans="1:12" ht="12.75" x14ac:dyDescent="0.2">
      <c r="A457" s="12" t="s">
        <v>2092</v>
      </c>
      <c r="B457" s="12" t="s">
        <v>499</v>
      </c>
      <c r="C457" s="14">
        <v>2</v>
      </c>
      <c r="D457" s="12"/>
      <c r="E457" s="12"/>
      <c r="G457" s="63" t="s">
        <v>2257</v>
      </c>
      <c r="H457" s="63" t="s">
        <v>486</v>
      </c>
      <c r="I457" s="63">
        <v>24</v>
      </c>
      <c r="J457" s="63"/>
      <c r="K457" s="63"/>
      <c r="L457" s="63" t="s">
        <v>144</v>
      </c>
    </row>
    <row r="458" spans="1:12" ht="12.75" x14ac:dyDescent="0.2">
      <c r="A458" s="12" t="s">
        <v>2093</v>
      </c>
      <c r="B458" s="12" t="s">
        <v>500</v>
      </c>
      <c r="C458" s="14">
        <v>2</v>
      </c>
      <c r="D458" s="12"/>
      <c r="E458" s="12"/>
      <c r="G458" s="63" t="s">
        <v>908</v>
      </c>
      <c r="H458" s="63" t="s">
        <v>485</v>
      </c>
      <c r="I458" s="63">
        <v>36</v>
      </c>
      <c r="J458" s="63"/>
      <c r="K458" s="63"/>
      <c r="L458" s="63" t="s">
        <v>144</v>
      </c>
    </row>
    <row r="459" spans="1:12" ht="12.75" x14ac:dyDescent="0.2">
      <c r="A459" s="12" t="s">
        <v>2099</v>
      </c>
      <c r="B459" s="12" t="s">
        <v>501</v>
      </c>
      <c r="C459" s="14">
        <v>4</v>
      </c>
      <c r="D459" s="12"/>
      <c r="E459" s="12"/>
      <c r="G459" s="63" t="s">
        <v>3301</v>
      </c>
      <c r="H459" s="63" t="s">
        <v>185</v>
      </c>
      <c r="I459" s="63">
        <v>135</v>
      </c>
      <c r="J459" s="63"/>
      <c r="K459" s="63"/>
      <c r="L459" s="63" t="s">
        <v>183</v>
      </c>
    </row>
    <row r="460" spans="1:12" ht="12.75" x14ac:dyDescent="0.2">
      <c r="A460" s="12" t="s">
        <v>2100</v>
      </c>
      <c r="B460" s="12" t="s">
        <v>502</v>
      </c>
      <c r="C460" s="14">
        <v>3</v>
      </c>
      <c r="D460" s="12"/>
      <c r="E460" s="12"/>
      <c r="G460" s="63" t="s">
        <v>2078</v>
      </c>
      <c r="H460" s="63" t="s">
        <v>487</v>
      </c>
      <c r="I460" s="63">
        <v>2</v>
      </c>
      <c r="J460" s="63"/>
      <c r="K460" s="63"/>
      <c r="L460" s="63" t="s">
        <v>145</v>
      </c>
    </row>
    <row r="461" spans="1:12" ht="12.75" x14ac:dyDescent="0.2">
      <c r="A461" s="12" t="s">
        <v>2101</v>
      </c>
      <c r="B461" s="12" t="s">
        <v>503</v>
      </c>
      <c r="C461" s="14">
        <v>3</v>
      </c>
      <c r="D461" s="12"/>
      <c r="E461" s="12"/>
      <c r="G461" s="63" t="s">
        <v>2079</v>
      </c>
      <c r="H461" s="63" t="s">
        <v>488</v>
      </c>
      <c r="I461" s="63">
        <v>3</v>
      </c>
      <c r="J461" s="63"/>
      <c r="K461" s="63"/>
      <c r="L461" s="63" t="s">
        <v>145</v>
      </c>
    </row>
    <row r="462" spans="1:12" ht="12.75" x14ac:dyDescent="0.2">
      <c r="A462" s="12" t="s">
        <v>1666</v>
      </c>
      <c r="B462" s="12" t="s">
        <v>3140</v>
      </c>
      <c r="C462" s="14">
        <v>2</v>
      </c>
      <c r="D462" s="12"/>
      <c r="E462" s="12"/>
      <c r="G462" s="63" t="s">
        <v>2080</v>
      </c>
      <c r="H462" s="63" t="s">
        <v>489</v>
      </c>
      <c r="I462" s="63">
        <v>2</v>
      </c>
      <c r="J462" s="63"/>
      <c r="K462" s="63"/>
      <c r="L462" s="63" t="s">
        <v>145</v>
      </c>
    </row>
    <row r="463" spans="1:12" ht="12.75" x14ac:dyDescent="0.2">
      <c r="A463" s="12" t="s">
        <v>2784</v>
      </c>
      <c r="B463" s="12" t="s">
        <v>717</v>
      </c>
      <c r="C463" s="14">
        <v>5</v>
      </c>
      <c r="D463" s="12"/>
      <c r="E463" s="14"/>
      <c r="G463" s="63" t="s">
        <v>1665</v>
      </c>
      <c r="H463" s="63" t="s">
        <v>2058</v>
      </c>
      <c r="I463" s="63">
        <v>2</v>
      </c>
      <c r="J463" s="63"/>
      <c r="K463" s="63"/>
      <c r="L463" s="63" t="s">
        <v>146</v>
      </c>
    </row>
    <row r="464" spans="1:12" ht="12.75" x14ac:dyDescent="0.2">
      <c r="A464" s="12" t="s">
        <v>2785</v>
      </c>
      <c r="B464" s="12" t="s">
        <v>718</v>
      </c>
      <c r="C464" s="14">
        <v>3</v>
      </c>
      <c r="D464" s="12"/>
      <c r="E464" s="14"/>
      <c r="G464" s="63" t="s">
        <v>2081</v>
      </c>
      <c r="H464" s="63" t="s">
        <v>699</v>
      </c>
      <c r="I464" s="63">
        <v>56</v>
      </c>
      <c r="J464" s="63"/>
      <c r="K464" s="63"/>
      <c r="L464" s="63" t="s">
        <v>146</v>
      </c>
    </row>
    <row r="465" spans="1:12" ht="12.75" x14ac:dyDescent="0.2">
      <c r="A465" s="12" t="s">
        <v>2786</v>
      </c>
      <c r="B465" s="12" t="s">
        <v>719</v>
      </c>
      <c r="C465" s="14">
        <v>14</v>
      </c>
      <c r="D465" s="12"/>
      <c r="E465" s="14"/>
      <c r="G465" s="63" t="s">
        <v>2082</v>
      </c>
      <c r="H465" s="63" t="s">
        <v>490</v>
      </c>
      <c r="I465" s="63">
        <v>8</v>
      </c>
      <c r="J465" s="63"/>
      <c r="K465" s="63"/>
      <c r="L465" s="63" t="s">
        <v>146</v>
      </c>
    </row>
    <row r="466" spans="1:12" ht="12.75" x14ac:dyDescent="0.2">
      <c r="A466" s="12" t="s">
        <v>2788</v>
      </c>
      <c r="B466" s="12" t="s">
        <v>720</v>
      </c>
      <c r="C466" s="14">
        <v>20</v>
      </c>
      <c r="D466" s="12"/>
      <c r="E466" s="14"/>
      <c r="G466" s="63" t="s">
        <v>2083</v>
      </c>
      <c r="H466" s="63" t="s">
        <v>491</v>
      </c>
      <c r="I466" s="63">
        <v>4</v>
      </c>
      <c r="J466" s="63"/>
      <c r="K466" s="63"/>
      <c r="L466" s="63" t="s">
        <v>146</v>
      </c>
    </row>
    <row r="467" spans="1:12" ht="12.75" x14ac:dyDescent="0.2">
      <c r="A467" s="12" t="s">
        <v>2789</v>
      </c>
      <c r="B467" s="12" t="s">
        <v>721</v>
      </c>
      <c r="C467" s="14">
        <v>12</v>
      </c>
      <c r="D467" s="12"/>
      <c r="E467" s="14"/>
      <c r="G467" s="63" t="s">
        <v>2084</v>
      </c>
      <c r="H467" s="63" t="s">
        <v>492</v>
      </c>
      <c r="I467" s="63">
        <v>4</v>
      </c>
      <c r="J467" s="63"/>
      <c r="K467" s="63"/>
      <c r="L467" s="63" t="s">
        <v>146</v>
      </c>
    </row>
    <row r="468" spans="1:12" ht="12.75" x14ac:dyDescent="0.2">
      <c r="A468" s="12" t="s">
        <v>2790</v>
      </c>
      <c r="B468" s="12" t="s">
        <v>149</v>
      </c>
      <c r="C468" s="14">
        <v>6</v>
      </c>
      <c r="D468" s="12"/>
      <c r="E468" s="14"/>
      <c r="G468" s="63" t="s">
        <v>2095</v>
      </c>
      <c r="H468" s="63" t="s">
        <v>700</v>
      </c>
      <c r="I468" s="63">
        <v>91</v>
      </c>
      <c r="J468" s="63"/>
      <c r="K468" s="63"/>
      <c r="L468" s="63" t="s">
        <v>146</v>
      </c>
    </row>
    <row r="469" spans="1:12" ht="12.75" x14ac:dyDescent="0.2">
      <c r="A469" s="12" t="s">
        <v>2791</v>
      </c>
      <c r="B469" s="12" t="s">
        <v>722</v>
      </c>
      <c r="C469" s="14">
        <v>13</v>
      </c>
      <c r="D469" s="12"/>
      <c r="E469" s="14"/>
      <c r="G469" s="63" t="s">
        <v>2096</v>
      </c>
      <c r="H469" s="63" t="s">
        <v>833</v>
      </c>
      <c r="I469" s="63">
        <v>9</v>
      </c>
      <c r="J469" s="63"/>
      <c r="K469" s="63"/>
      <c r="L469" s="63" t="s">
        <v>146</v>
      </c>
    </row>
    <row r="470" spans="1:12" ht="12.75" x14ac:dyDescent="0.2">
      <c r="A470" s="12" t="s">
        <v>2792</v>
      </c>
      <c r="B470" s="12" t="s">
        <v>723</v>
      </c>
      <c r="C470" s="14">
        <v>22</v>
      </c>
      <c r="D470" s="12"/>
      <c r="E470" s="14"/>
      <c r="G470" s="63" t="s">
        <v>2097</v>
      </c>
      <c r="H470" s="63" t="s">
        <v>3360</v>
      </c>
      <c r="I470" s="63">
        <v>3</v>
      </c>
      <c r="J470" s="63"/>
      <c r="K470" s="63"/>
      <c r="L470" s="63" t="s">
        <v>146</v>
      </c>
    </row>
    <row r="471" spans="1:12" ht="12.75" x14ac:dyDescent="0.2">
      <c r="A471" s="12" t="s">
        <v>2793</v>
      </c>
      <c r="B471" s="12" t="s">
        <v>150</v>
      </c>
      <c r="C471" s="14">
        <v>6</v>
      </c>
      <c r="D471" s="12"/>
      <c r="E471" s="14"/>
      <c r="G471" s="63" t="s">
        <v>2098</v>
      </c>
      <c r="H471" s="63" t="s">
        <v>3361</v>
      </c>
      <c r="I471" s="63">
        <v>5</v>
      </c>
      <c r="J471" s="63"/>
      <c r="K471" s="63"/>
      <c r="L471" s="63" t="s">
        <v>146</v>
      </c>
    </row>
    <row r="472" spans="1:12" ht="12.75" x14ac:dyDescent="0.2">
      <c r="A472" s="12" t="s">
        <v>2767</v>
      </c>
      <c r="B472" s="12" t="s">
        <v>2444</v>
      </c>
      <c r="C472" s="14">
        <v>114</v>
      </c>
      <c r="D472" s="12"/>
      <c r="E472" s="14"/>
      <c r="G472" s="63" t="s">
        <v>2085</v>
      </c>
      <c r="H472" s="63" t="s">
        <v>701</v>
      </c>
      <c r="I472" s="63">
        <v>48</v>
      </c>
      <c r="J472" s="63"/>
      <c r="K472" s="63"/>
      <c r="L472" s="63" t="s">
        <v>146</v>
      </c>
    </row>
    <row r="473" spans="1:12" ht="12.75" x14ac:dyDescent="0.2">
      <c r="A473" s="12" t="s">
        <v>2768</v>
      </c>
      <c r="B473" s="12" t="s">
        <v>711</v>
      </c>
      <c r="C473" s="14">
        <v>5</v>
      </c>
      <c r="D473" s="12"/>
      <c r="E473" s="14"/>
      <c r="G473" s="63" t="s">
        <v>2086</v>
      </c>
      <c r="H473" s="63" t="s">
        <v>493</v>
      </c>
      <c r="I473" s="63">
        <v>8</v>
      </c>
      <c r="J473" s="63"/>
      <c r="K473" s="63"/>
      <c r="L473" s="63" t="s">
        <v>146</v>
      </c>
    </row>
    <row r="474" spans="1:12" ht="12.75" x14ac:dyDescent="0.2">
      <c r="A474" s="12" t="s">
        <v>2769</v>
      </c>
      <c r="B474" s="12" t="s">
        <v>712</v>
      </c>
      <c r="C474" s="14">
        <v>3</v>
      </c>
      <c r="D474" s="12"/>
      <c r="E474" s="14"/>
      <c r="G474" s="63" t="s">
        <v>2087</v>
      </c>
      <c r="H474" s="63" t="s">
        <v>494</v>
      </c>
      <c r="I474" s="63">
        <v>2</v>
      </c>
      <c r="J474" s="63"/>
      <c r="K474" s="63"/>
      <c r="L474" s="63" t="s">
        <v>146</v>
      </c>
    </row>
    <row r="475" spans="1:12" ht="12.75" x14ac:dyDescent="0.2">
      <c r="A475" s="12" t="s">
        <v>2770</v>
      </c>
      <c r="B475" s="12" t="s">
        <v>713</v>
      </c>
      <c r="C475" s="14">
        <v>33</v>
      </c>
      <c r="D475" s="12"/>
      <c r="E475" s="14"/>
      <c r="G475" s="63" t="s">
        <v>2088</v>
      </c>
      <c r="H475" s="63" t="s">
        <v>495</v>
      </c>
      <c r="I475" s="63">
        <v>1</v>
      </c>
      <c r="J475" s="63"/>
      <c r="K475" s="63"/>
      <c r="L475" s="63" t="s">
        <v>146</v>
      </c>
    </row>
    <row r="476" spans="1:12" ht="12.75" x14ac:dyDescent="0.2">
      <c r="A476" s="12" t="s">
        <v>2771</v>
      </c>
      <c r="B476" s="12" t="s">
        <v>714</v>
      </c>
      <c r="C476" s="14">
        <v>4</v>
      </c>
      <c r="D476" s="12"/>
      <c r="E476" s="14"/>
      <c r="G476" s="63" t="s">
        <v>2089</v>
      </c>
      <c r="H476" s="63" t="s">
        <v>496</v>
      </c>
      <c r="I476" s="63">
        <v>2</v>
      </c>
      <c r="J476" s="63"/>
      <c r="K476" s="63"/>
      <c r="L476" s="63" t="s">
        <v>146</v>
      </c>
    </row>
    <row r="477" spans="1:12" ht="12.75" x14ac:dyDescent="0.2">
      <c r="A477" s="12" t="s">
        <v>2772</v>
      </c>
      <c r="B477" s="12" t="s">
        <v>715</v>
      </c>
      <c r="C477" s="14">
        <v>2</v>
      </c>
      <c r="D477" s="12"/>
      <c r="E477" s="14"/>
      <c r="G477" s="63" t="s">
        <v>2090</v>
      </c>
      <c r="H477" s="63" t="s">
        <v>497</v>
      </c>
      <c r="I477" s="63">
        <v>3</v>
      </c>
      <c r="J477" s="63"/>
      <c r="K477" s="63"/>
      <c r="L477" s="63" t="s">
        <v>146</v>
      </c>
    </row>
    <row r="478" spans="1:12" ht="12.75" x14ac:dyDescent="0.2">
      <c r="A478" s="12" t="s">
        <v>2773</v>
      </c>
      <c r="B478" s="12" t="s">
        <v>716</v>
      </c>
      <c r="C478" s="14">
        <v>6</v>
      </c>
      <c r="D478" s="12"/>
      <c r="E478" s="14"/>
      <c r="G478" s="63" t="s">
        <v>2094</v>
      </c>
      <c r="H478" s="63" t="s">
        <v>702</v>
      </c>
      <c r="I478" s="63">
        <v>86</v>
      </c>
      <c r="J478" s="63"/>
      <c r="K478" s="63"/>
      <c r="L478" s="63" t="s">
        <v>146</v>
      </c>
    </row>
    <row r="479" spans="1:12" ht="12.75" x14ac:dyDescent="0.2">
      <c r="A479" s="12" t="s">
        <v>2774</v>
      </c>
      <c r="B479" s="12" t="s">
        <v>161</v>
      </c>
      <c r="C479" s="14">
        <v>22</v>
      </c>
      <c r="D479" s="12"/>
      <c r="E479" s="14"/>
      <c r="G479" s="63" t="s">
        <v>2091</v>
      </c>
      <c r="H479" s="63" t="s">
        <v>498</v>
      </c>
      <c r="I479" s="63">
        <v>6</v>
      </c>
      <c r="J479" s="63"/>
      <c r="K479" s="63"/>
      <c r="L479" s="63" t="s">
        <v>146</v>
      </c>
    </row>
    <row r="480" spans="1:12" ht="12.75" x14ac:dyDescent="0.2">
      <c r="A480" s="12" t="s">
        <v>2795</v>
      </c>
      <c r="B480" s="12" t="s">
        <v>748</v>
      </c>
      <c r="C480" s="14">
        <v>16</v>
      </c>
      <c r="D480" s="12"/>
      <c r="E480" s="14"/>
      <c r="G480" s="63" t="s">
        <v>2092</v>
      </c>
      <c r="H480" s="63" t="s">
        <v>499</v>
      </c>
      <c r="I480" s="63">
        <v>2</v>
      </c>
      <c r="J480" s="63"/>
      <c r="K480" s="63"/>
      <c r="L480" s="63" t="s">
        <v>146</v>
      </c>
    </row>
    <row r="481" spans="1:12" ht="12.75" x14ac:dyDescent="0.2">
      <c r="A481" s="12" t="s">
        <v>2796</v>
      </c>
      <c r="B481" s="12" t="s">
        <v>163</v>
      </c>
      <c r="C481" s="14">
        <v>44</v>
      </c>
      <c r="D481" s="12"/>
      <c r="E481" s="14"/>
      <c r="G481" s="63" t="s">
        <v>2093</v>
      </c>
      <c r="H481" s="63" t="s">
        <v>500</v>
      </c>
      <c r="I481" s="63">
        <v>2</v>
      </c>
      <c r="J481" s="63"/>
      <c r="K481" s="63"/>
      <c r="L481" s="63" t="s">
        <v>146</v>
      </c>
    </row>
    <row r="482" spans="1:12" ht="12.75" x14ac:dyDescent="0.2">
      <c r="A482" s="12" t="s">
        <v>2783</v>
      </c>
      <c r="B482" s="12" t="s">
        <v>505</v>
      </c>
      <c r="C482" s="14">
        <v>67</v>
      </c>
      <c r="D482" s="12"/>
      <c r="E482" s="14"/>
      <c r="G482" s="63" t="s">
        <v>2099</v>
      </c>
      <c r="H482" s="63" t="s">
        <v>501</v>
      </c>
      <c r="I482" s="63">
        <v>4</v>
      </c>
      <c r="J482" s="63"/>
      <c r="K482" s="63"/>
      <c r="L482" s="63" t="s">
        <v>146</v>
      </c>
    </row>
    <row r="483" spans="1:12" ht="12.75" x14ac:dyDescent="0.2">
      <c r="A483" s="12" t="s">
        <v>2787</v>
      </c>
      <c r="B483" s="12" t="s">
        <v>505</v>
      </c>
      <c r="C483" s="14">
        <v>96</v>
      </c>
      <c r="D483" s="12"/>
      <c r="E483" s="14"/>
      <c r="G483" s="63" t="s">
        <v>2100</v>
      </c>
      <c r="H483" s="63" t="s">
        <v>502</v>
      </c>
      <c r="I483" s="63">
        <v>3</v>
      </c>
      <c r="J483" s="63"/>
      <c r="K483" s="63"/>
      <c r="L483" s="63" t="s">
        <v>146</v>
      </c>
    </row>
    <row r="484" spans="1:12" ht="12.75" x14ac:dyDescent="0.2">
      <c r="A484" s="12" t="s">
        <v>2779</v>
      </c>
      <c r="B484" s="12" t="s">
        <v>147</v>
      </c>
      <c r="C484" s="14">
        <v>259</v>
      </c>
      <c r="D484" s="12"/>
      <c r="E484" s="14"/>
      <c r="G484" s="63" t="s">
        <v>2101</v>
      </c>
      <c r="H484" s="63" t="s">
        <v>503</v>
      </c>
      <c r="I484" s="63">
        <v>3</v>
      </c>
      <c r="J484" s="63"/>
      <c r="K484" s="63"/>
      <c r="L484" s="63" t="s">
        <v>146</v>
      </c>
    </row>
    <row r="485" spans="1:12" ht="12.75" x14ac:dyDescent="0.2">
      <c r="A485" s="12" t="s">
        <v>3104</v>
      </c>
      <c r="B485" s="12" t="s">
        <v>147</v>
      </c>
      <c r="C485" s="14">
        <v>322</v>
      </c>
      <c r="D485" s="12" t="s">
        <v>2779</v>
      </c>
      <c r="E485" s="14"/>
      <c r="G485" s="63" t="s">
        <v>1666</v>
      </c>
      <c r="H485" s="63" t="s">
        <v>3140</v>
      </c>
      <c r="I485" s="63">
        <v>2</v>
      </c>
      <c r="J485" s="63"/>
      <c r="K485" s="63"/>
      <c r="L485" s="63" t="s">
        <v>146</v>
      </c>
    </row>
    <row r="486" spans="1:12" ht="12.75" x14ac:dyDescent="0.2">
      <c r="A486" s="12" t="s">
        <v>2780</v>
      </c>
      <c r="B486" s="12" t="s">
        <v>506</v>
      </c>
      <c r="C486" s="14">
        <v>59</v>
      </c>
      <c r="D486" s="12"/>
      <c r="E486" s="14"/>
      <c r="G486" s="63" t="s">
        <v>2784</v>
      </c>
      <c r="H486" s="63" t="s">
        <v>717</v>
      </c>
      <c r="I486" s="63">
        <v>5</v>
      </c>
      <c r="J486" s="63"/>
      <c r="K486" s="63"/>
      <c r="L486" s="63" t="s">
        <v>148</v>
      </c>
    </row>
    <row r="487" spans="1:12" ht="12.75" x14ac:dyDescent="0.2">
      <c r="A487" s="12" t="s">
        <v>3105</v>
      </c>
      <c r="B487" s="12" t="s">
        <v>506</v>
      </c>
      <c r="C487" s="14">
        <v>70</v>
      </c>
      <c r="D487" s="12" t="s">
        <v>2780</v>
      </c>
      <c r="E487" s="14"/>
      <c r="G487" s="63" t="s">
        <v>2785</v>
      </c>
      <c r="H487" s="63" t="s">
        <v>718</v>
      </c>
      <c r="I487" s="63">
        <v>3</v>
      </c>
      <c r="J487" s="63"/>
      <c r="K487" s="63"/>
      <c r="L487" s="63" t="s">
        <v>148</v>
      </c>
    </row>
    <row r="488" spans="1:12" ht="12.75" x14ac:dyDescent="0.2">
      <c r="A488" s="12" t="s">
        <v>2781</v>
      </c>
      <c r="B488" s="12" t="s">
        <v>507</v>
      </c>
      <c r="C488" s="14">
        <v>25</v>
      </c>
      <c r="D488" s="12"/>
      <c r="E488" s="14"/>
      <c r="G488" s="63" t="s">
        <v>2786</v>
      </c>
      <c r="H488" s="63" t="s">
        <v>719</v>
      </c>
      <c r="I488" s="63">
        <v>14</v>
      </c>
      <c r="J488" s="63"/>
      <c r="K488" s="63"/>
      <c r="L488" s="63" t="s">
        <v>148</v>
      </c>
    </row>
    <row r="489" spans="1:12" ht="12.75" x14ac:dyDescent="0.2">
      <c r="A489" s="12" t="s">
        <v>3106</v>
      </c>
      <c r="B489" s="12" t="s">
        <v>3320</v>
      </c>
      <c r="C489" s="14">
        <v>84</v>
      </c>
      <c r="D489" s="12" t="s">
        <v>2781</v>
      </c>
      <c r="E489" s="14"/>
      <c r="G489" s="63" t="s">
        <v>2788</v>
      </c>
      <c r="H489" s="63" t="s">
        <v>720</v>
      </c>
      <c r="I489" s="63">
        <v>20</v>
      </c>
      <c r="J489" s="63"/>
      <c r="K489" s="63"/>
      <c r="L489" s="63" t="s">
        <v>148</v>
      </c>
    </row>
    <row r="490" spans="1:12" ht="12.75" x14ac:dyDescent="0.2">
      <c r="A490" s="12" t="s">
        <v>2782</v>
      </c>
      <c r="B490" s="12" t="s">
        <v>508</v>
      </c>
      <c r="C490" s="14">
        <v>12</v>
      </c>
      <c r="D490" s="12"/>
      <c r="E490" s="14"/>
      <c r="G490" s="63" t="s">
        <v>2789</v>
      </c>
      <c r="H490" s="63" t="s">
        <v>721</v>
      </c>
      <c r="I490" s="63">
        <v>12</v>
      </c>
      <c r="J490" s="63"/>
      <c r="K490" s="63"/>
      <c r="L490" s="63" t="s">
        <v>148</v>
      </c>
    </row>
    <row r="491" spans="1:12" ht="12.75" x14ac:dyDescent="0.2">
      <c r="A491" s="12" t="s">
        <v>2956</v>
      </c>
      <c r="B491" s="12" t="s">
        <v>1809</v>
      </c>
      <c r="C491" s="14">
        <v>908</v>
      </c>
      <c r="D491" s="12"/>
      <c r="E491" s="12"/>
      <c r="G491" s="63" t="s">
        <v>2790</v>
      </c>
      <c r="H491" s="63" t="s">
        <v>149</v>
      </c>
      <c r="I491" s="63">
        <v>6</v>
      </c>
      <c r="J491" s="63"/>
      <c r="K491" s="63"/>
      <c r="L491" s="63" t="s">
        <v>148</v>
      </c>
    </row>
    <row r="492" spans="1:12" ht="12.75" x14ac:dyDescent="0.2">
      <c r="A492" s="12" t="s">
        <v>2954</v>
      </c>
      <c r="B492" s="12" t="s">
        <v>1769</v>
      </c>
      <c r="C492" s="14">
        <v>819</v>
      </c>
      <c r="D492" s="12"/>
      <c r="E492" s="12"/>
      <c r="G492" s="63" t="s">
        <v>2791</v>
      </c>
      <c r="H492" s="63" t="s">
        <v>722</v>
      </c>
      <c r="I492" s="63">
        <v>13</v>
      </c>
      <c r="J492" s="63"/>
      <c r="K492" s="63"/>
      <c r="L492" s="63" t="s">
        <v>148</v>
      </c>
    </row>
    <row r="493" spans="1:12" ht="12.75" x14ac:dyDescent="0.2">
      <c r="A493" s="12" t="s">
        <v>2958</v>
      </c>
      <c r="B493" s="12" t="s">
        <v>1875</v>
      </c>
      <c r="C493" s="14">
        <v>636</v>
      </c>
      <c r="D493" s="12"/>
      <c r="E493" s="12">
        <v>778</v>
      </c>
      <c r="G493" s="63" t="s">
        <v>2792</v>
      </c>
      <c r="H493" s="63" t="s">
        <v>723</v>
      </c>
      <c r="I493" s="63">
        <v>22</v>
      </c>
      <c r="J493" s="63"/>
      <c r="K493" s="63"/>
      <c r="L493" s="63" t="s">
        <v>148</v>
      </c>
    </row>
    <row r="494" spans="1:12" ht="12.75" x14ac:dyDescent="0.2">
      <c r="A494" s="12" t="s">
        <v>2957</v>
      </c>
      <c r="B494" s="12" t="s">
        <v>1843</v>
      </c>
      <c r="C494" s="14">
        <v>821</v>
      </c>
      <c r="D494" s="12"/>
      <c r="E494" s="12"/>
      <c r="G494" s="63" t="s">
        <v>2793</v>
      </c>
      <c r="H494" s="63" t="s">
        <v>150</v>
      </c>
      <c r="I494" s="63">
        <v>6</v>
      </c>
      <c r="J494" s="63"/>
      <c r="K494" s="63"/>
      <c r="L494" s="63" t="s">
        <v>148</v>
      </c>
    </row>
    <row r="495" spans="1:12" ht="12.75" x14ac:dyDescent="0.2">
      <c r="A495" s="12" t="s">
        <v>2959</v>
      </c>
      <c r="B495" s="12" t="s">
        <v>1953</v>
      </c>
      <c r="C495" s="14">
        <v>871</v>
      </c>
      <c r="D495" s="12"/>
      <c r="E495" s="12"/>
      <c r="G495" s="63" t="s">
        <v>2767</v>
      </c>
      <c r="H495" s="63" t="s">
        <v>2444</v>
      </c>
      <c r="I495" s="63">
        <v>114</v>
      </c>
      <c r="J495" s="63"/>
      <c r="K495" s="63"/>
      <c r="L495" s="63" t="s">
        <v>159</v>
      </c>
    </row>
    <row r="496" spans="1:12" ht="12.75" x14ac:dyDescent="0.2">
      <c r="A496" s="12" t="s">
        <v>2960</v>
      </c>
      <c r="B496" s="12" t="s">
        <v>1955</v>
      </c>
      <c r="C496" s="14">
        <v>692</v>
      </c>
      <c r="D496" s="12"/>
      <c r="E496" s="12"/>
      <c r="G496" s="63" t="s">
        <v>2768</v>
      </c>
      <c r="H496" s="63" t="s">
        <v>711</v>
      </c>
      <c r="I496" s="63">
        <v>5</v>
      </c>
      <c r="J496" s="63"/>
      <c r="K496" s="63"/>
      <c r="L496" s="63" t="s">
        <v>159</v>
      </c>
    </row>
    <row r="497" spans="1:12" ht="12.75" x14ac:dyDescent="0.2">
      <c r="A497" s="12" t="s">
        <v>2955</v>
      </c>
      <c r="B497" s="12" t="s">
        <v>1770</v>
      </c>
      <c r="C497" s="14">
        <v>716</v>
      </c>
      <c r="D497" s="12"/>
      <c r="E497" s="12"/>
      <c r="G497" s="63" t="s">
        <v>2769</v>
      </c>
      <c r="H497" s="63" t="s">
        <v>712</v>
      </c>
      <c r="I497" s="63">
        <v>3</v>
      </c>
      <c r="J497" s="63"/>
      <c r="K497" s="63"/>
      <c r="L497" s="63" t="s">
        <v>159</v>
      </c>
    </row>
    <row r="498" spans="1:12" ht="12.75" x14ac:dyDescent="0.2">
      <c r="A498" s="12" t="s">
        <v>2797</v>
      </c>
      <c r="B498" s="12" t="s">
        <v>151</v>
      </c>
      <c r="C498" s="14">
        <v>93</v>
      </c>
      <c r="D498" s="12"/>
      <c r="E498" s="12"/>
      <c r="G498" s="63" t="s">
        <v>2770</v>
      </c>
      <c r="H498" s="63" t="s">
        <v>713</v>
      </c>
      <c r="I498" s="63">
        <v>33</v>
      </c>
      <c r="J498" s="63"/>
      <c r="K498" s="63"/>
      <c r="L498" s="63" t="s">
        <v>159</v>
      </c>
    </row>
    <row r="499" spans="1:12" ht="12.75" x14ac:dyDescent="0.2">
      <c r="A499" s="12" t="s">
        <v>2834</v>
      </c>
      <c r="B499" s="12" t="s">
        <v>724</v>
      </c>
      <c r="C499" s="14">
        <v>279</v>
      </c>
      <c r="D499" s="12"/>
      <c r="E499" s="12"/>
      <c r="G499" s="63" t="s">
        <v>2771</v>
      </c>
      <c r="H499" s="63" t="s">
        <v>714</v>
      </c>
      <c r="I499" s="63">
        <v>4</v>
      </c>
      <c r="J499" s="63"/>
      <c r="K499" s="63"/>
      <c r="L499" s="63" t="s">
        <v>159</v>
      </c>
    </row>
    <row r="500" spans="1:12" ht="12.75" x14ac:dyDescent="0.2">
      <c r="A500" s="12" t="s">
        <v>2798</v>
      </c>
      <c r="B500" s="12" t="s">
        <v>724</v>
      </c>
      <c r="C500" s="14">
        <v>222</v>
      </c>
      <c r="D500" s="12"/>
      <c r="E500" s="12"/>
      <c r="G500" s="63" t="s">
        <v>2772</v>
      </c>
      <c r="H500" s="63" t="s">
        <v>715</v>
      </c>
      <c r="I500" s="63">
        <v>2</v>
      </c>
      <c r="J500" s="63"/>
      <c r="K500" s="63"/>
      <c r="L500" s="63" t="s">
        <v>159</v>
      </c>
    </row>
    <row r="501" spans="1:12" ht="12.75" x14ac:dyDescent="0.2">
      <c r="A501" s="12" t="s">
        <v>2942</v>
      </c>
      <c r="B501" s="12" t="s">
        <v>724</v>
      </c>
      <c r="C501" s="14">
        <v>221</v>
      </c>
      <c r="D501" s="12"/>
      <c r="E501" s="12"/>
      <c r="G501" s="63" t="s">
        <v>2773</v>
      </c>
      <c r="H501" s="63" t="s">
        <v>716</v>
      </c>
      <c r="I501" s="63">
        <v>6</v>
      </c>
      <c r="J501" s="63"/>
      <c r="K501" s="63"/>
      <c r="L501" s="63" t="s">
        <v>159</v>
      </c>
    </row>
    <row r="502" spans="1:12" ht="12.75" x14ac:dyDescent="0.2">
      <c r="A502" s="12" t="s">
        <v>2840</v>
      </c>
      <c r="B502" s="12" t="s">
        <v>724</v>
      </c>
      <c r="C502" s="14">
        <v>222</v>
      </c>
      <c r="D502" s="12"/>
      <c r="E502" s="12"/>
      <c r="G502" s="63" t="s">
        <v>2774</v>
      </c>
      <c r="H502" s="63" t="s">
        <v>161</v>
      </c>
      <c r="I502" s="63">
        <v>22</v>
      </c>
      <c r="J502" s="63"/>
      <c r="K502" s="63"/>
      <c r="L502" s="63" t="s">
        <v>159</v>
      </c>
    </row>
    <row r="503" spans="1:12" ht="12.75" x14ac:dyDescent="0.2">
      <c r="A503" s="12" t="s">
        <v>2846</v>
      </c>
      <c r="B503" s="12" t="s">
        <v>724</v>
      </c>
      <c r="C503" s="14">
        <v>228</v>
      </c>
      <c r="D503" s="12"/>
      <c r="E503" s="12"/>
      <c r="G503" s="63" t="s">
        <v>2795</v>
      </c>
      <c r="H503" s="63" t="s">
        <v>748</v>
      </c>
      <c r="I503" s="63">
        <v>16</v>
      </c>
      <c r="J503" s="63"/>
      <c r="K503" s="63"/>
      <c r="L503" s="63" t="s">
        <v>148</v>
      </c>
    </row>
    <row r="504" spans="1:12" ht="12.75" x14ac:dyDescent="0.2">
      <c r="A504" s="12" t="s">
        <v>2852</v>
      </c>
      <c r="B504" s="12" t="s">
        <v>724</v>
      </c>
      <c r="C504" s="14">
        <v>277</v>
      </c>
      <c r="D504" s="12"/>
      <c r="E504" s="12"/>
      <c r="G504" s="63" t="s">
        <v>2796</v>
      </c>
      <c r="H504" s="63" t="s">
        <v>163</v>
      </c>
      <c r="I504" s="63">
        <v>44</v>
      </c>
      <c r="J504" s="63"/>
      <c r="K504" s="63"/>
      <c r="L504" s="63" t="s">
        <v>148</v>
      </c>
    </row>
    <row r="505" spans="1:12" ht="12.75" x14ac:dyDescent="0.2">
      <c r="A505" s="12" t="s">
        <v>2828</v>
      </c>
      <c r="B505" s="12" t="s">
        <v>724</v>
      </c>
      <c r="C505" s="14">
        <v>153</v>
      </c>
      <c r="D505" s="12"/>
      <c r="E505" s="12"/>
      <c r="G505" s="63" t="s">
        <v>2783</v>
      </c>
      <c r="H505" s="63" t="s">
        <v>505</v>
      </c>
      <c r="I505" s="63">
        <v>67</v>
      </c>
      <c r="J505" s="63"/>
      <c r="K505" s="63"/>
      <c r="L505" s="63" t="s">
        <v>148</v>
      </c>
    </row>
    <row r="506" spans="1:12" ht="12.75" x14ac:dyDescent="0.2">
      <c r="A506" s="12" t="s">
        <v>2799</v>
      </c>
      <c r="B506" s="12" t="s">
        <v>725</v>
      </c>
      <c r="C506" s="14">
        <v>57</v>
      </c>
      <c r="D506" s="12"/>
      <c r="E506" s="12"/>
      <c r="G506" s="63" t="s">
        <v>2787</v>
      </c>
      <c r="H506" s="63" t="s">
        <v>505</v>
      </c>
      <c r="I506" s="63">
        <v>96</v>
      </c>
      <c r="J506" s="63"/>
      <c r="K506" s="63"/>
      <c r="L506" s="63" t="s">
        <v>148</v>
      </c>
    </row>
    <row r="507" spans="1:12" ht="12.75" x14ac:dyDescent="0.2">
      <c r="A507" s="12" t="s">
        <v>2835</v>
      </c>
      <c r="B507" s="12" t="s">
        <v>272</v>
      </c>
      <c r="C507" s="14">
        <v>124</v>
      </c>
      <c r="D507" s="12"/>
      <c r="E507" s="12"/>
      <c r="G507" s="63" t="s">
        <v>2779</v>
      </c>
      <c r="H507" s="63" t="s">
        <v>147</v>
      </c>
      <c r="I507" s="63">
        <v>259</v>
      </c>
      <c r="J507" s="63"/>
      <c r="K507" s="63"/>
      <c r="L507" s="63" t="s">
        <v>148</v>
      </c>
    </row>
    <row r="508" spans="1:12" ht="12.75" x14ac:dyDescent="0.2">
      <c r="A508" s="12" t="s">
        <v>2800</v>
      </c>
      <c r="B508" s="12" t="s">
        <v>272</v>
      </c>
      <c r="C508" s="14">
        <v>84</v>
      </c>
      <c r="D508" s="12"/>
      <c r="E508" s="12"/>
      <c r="G508" s="63" t="s">
        <v>3104</v>
      </c>
      <c r="H508" s="63" t="s">
        <v>147</v>
      </c>
      <c r="I508" s="63">
        <v>322</v>
      </c>
      <c r="J508" s="63" t="s">
        <v>2779</v>
      </c>
      <c r="K508" s="63"/>
      <c r="L508" s="63" t="s">
        <v>148</v>
      </c>
    </row>
    <row r="509" spans="1:12" ht="12.75" x14ac:dyDescent="0.2">
      <c r="A509" s="12" t="s">
        <v>2943</v>
      </c>
      <c r="B509" s="12" t="s">
        <v>272</v>
      </c>
      <c r="C509" s="14">
        <v>84</v>
      </c>
      <c r="D509" s="12"/>
      <c r="E509" s="12"/>
      <c r="G509" s="63" t="s">
        <v>2780</v>
      </c>
      <c r="H509" s="63" t="s">
        <v>506</v>
      </c>
      <c r="I509" s="63">
        <v>59</v>
      </c>
      <c r="J509" s="63"/>
      <c r="K509" s="63"/>
      <c r="L509" s="63" t="s">
        <v>148</v>
      </c>
    </row>
    <row r="510" spans="1:12" ht="12.75" x14ac:dyDescent="0.2">
      <c r="A510" s="12" t="s">
        <v>2841</v>
      </c>
      <c r="B510" s="12" t="s">
        <v>272</v>
      </c>
      <c r="C510" s="14">
        <v>74</v>
      </c>
      <c r="D510" s="12"/>
      <c r="E510" s="12"/>
      <c r="G510" s="63" t="s">
        <v>3105</v>
      </c>
      <c r="H510" s="63" t="s">
        <v>506</v>
      </c>
      <c r="I510" s="63">
        <v>70</v>
      </c>
      <c r="J510" s="63" t="s">
        <v>2780</v>
      </c>
      <c r="K510" s="63"/>
      <c r="L510" s="63" t="s">
        <v>148</v>
      </c>
    </row>
    <row r="511" spans="1:12" ht="12.75" x14ac:dyDescent="0.2">
      <c r="A511" s="12" t="s">
        <v>2847</v>
      </c>
      <c r="B511" s="12" t="s">
        <v>272</v>
      </c>
      <c r="C511" s="14">
        <v>74</v>
      </c>
      <c r="D511" s="12"/>
      <c r="E511" s="12"/>
      <c r="G511" s="63" t="s">
        <v>2781</v>
      </c>
      <c r="H511" s="63" t="s">
        <v>507</v>
      </c>
      <c r="I511" s="63">
        <v>25</v>
      </c>
      <c r="J511" s="63"/>
      <c r="K511" s="63"/>
      <c r="L511" s="63" t="s">
        <v>148</v>
      </c>
    </row>
    <row r="512" spans="1:12" ht="12.75" x14ac:dyDescent="0.2">
      <c r="A512" s="12" t="s">
        <v>2853</v>
      </c>
      <c r="B512" s="12" t="s">
        <v>272</v>
      </c>
      <c r="C512" s="14">
        <v>124</v>
      </c>
      <c r="D512" s="12"/>
      <c r="E512" s="12"/>
      <c r="G512" s="63" t="s">
        <v>3106</v>
      </c>
      <c r="H512" s="63" t="s">
        <v>3320</v>
      </c>
      <c r="I512" s="63">
        <v>84</v>
      </c>
      <c r="J512" s="63" t="s">
        <v>2781</v>
      </c>
      <c r="K512" s="63"/>
      <c r="L512" s="63" t="s">
        <v>148</v>
      </c>
    </row>
    <row r="513" spans="1:12" ht="12.75" x14ac:dyDescent="0.2">
      <c r="A513" s="12" t="s">
        <v>2829</v>
      </c>
      <c r="B513" s="12" t="s">
        <v>272</v>
      </c>
      <c r="C513" s="14">
        <v>34</v>
      </c>
      <c r="D513" s="12"/>
      <c r="E513" s="12"/>
      <c r="G513" s="63" t="s">
        <v>2782</v>
      </c>
      <c r="H513" s="63" t="s">
        <v>508</v>
      </c>
      <c r="I513" s="63">
        <v>12</v>
      </c>
      <c r="J513" s="63"/>
      <c r="K513" s="63"/>
      <c r="L513" s="63" t="s">
        <v>148</v>
      </c>
    </row>
    <row r="514" spans="1:12" ht="12.75" x14ac:dyDescent="0.2">
      <c r="A514" s="12" t="s">
        <v>2837</v>
      </c>
      <c r="B514" s="12" t="s">
        <v>735</v>
      </c>
      <c r="C514" s="14">
        <v>214</v>
      </c>
      <c r="D514" s="12"/>
      <c r="E514" s="12"/>
      <c r="G514" s="63" t="s">
        <v>2956</v>
      </c>
      <c r="H514" s="63" t="s">
        <v>1809</v>
      </c>
      <c r="I514" s="63">
        <v>908</v>
      </c>
      <c r="J514" s="63"/>
      <c r="K514" s="63"/>
      <c r="L514" s="63" t="s">
        <v>156</v>
      </c>
    </row>
    <row r="515" spans="1:12" ht="12.75" x14ac:dyDescent="0.2">
      <c r="A515" s="12" t="s">
        <v>3400</v>
      </c>
      <c r="B515" s="12" t="s">
        <v>735</v>
      </c>
      <c r="C515" s="14">
        <v>182</v>
      </c>
      <c r="D515" s="12" t="s">
        <v>153</v>
      </c>
      <c r="E515" s="12"/>
      <c r="G515" s="63" t="s">
        <v>2954</v>
      </c>
      <c r="H515" s="63" t="s">
        <v>1769</v>
      </c>
      <c r="I515" s="63">
        <v>819</v>
      </c>
      <c r="J515" s="63"/>
      <c r="K515" s="63"/>
      <c r="L515" s="63" t="s">
        <v>152</v>
      </c>
    </row>
    <row r="516" spans="1:12" ht="12.75" x14ac:dyDescent="0.2">
      <c r="A516" s="12" t="s">
        <v>2843</v>
      </c>
      <c r="B516" s="12" t="s">
        <v>735</v>
      </c>
      <c r="C516" s="14">
        <v>184</v>
      </c>
      <c r="D516" s="12"/>
      <c r="E516" s="12"/>
      <c r="G516" s="63" t="s">
        <v>2958</v>
      </c>
      <c r="H516" s="63" t="s">
        <v>1875</v>
      </c>
      <c r="I516" s="63">
        <v>636</v>
      </c>
      <c r="J516" s="63"/>
      <c r="K516" s="63">
        <v>778</v>
      </c>
      <c r="L516" s="63" t="s">
        <v>1876</v>
      </c>
    </row>
    <row r="517" spans="1:12" ht="12.75" x14ac:dyDescent="0.2">
      <c r="A517" s="12" t="s">
        <v>2849</v>
      </c>
      <c r="B517" s="12" t="s">
        <v>735</v>
      </c>
      <c r="C517" s="14">
        <v>228</v>
      </c>
      <c r="D517" s="12"/>
      <c r="E517" s="12"/>
      <c r="G517" s="63" t="s">
        <v>2957</v>
      </c>
      <c r="H517" s="63" t="s">
        <v>1843</v>
      </c>
      <c r="I517" s="63">
        <v>821</v>
      </c>
      <c r="J517" s="63"/>
      <c r="K517" s="63"/>
      <c r="L517" s="63" t="s">
        <v>158</v>
      </c>
    </row>
    <row r="518" spans="1:12" ht="12.75" x14ac:dyDescent="0.2">
      <c r="A518" s="12" t="s">
        <v>2831</v>
      </c>
      <c r="B518" s="12" t="s">
        <v>735</v>
      </c>
      <c r="C518" s="14">
        <v>148</v>
      </c>
      <c r="D518" s="12"/>
      <c r="E518" s="12"/>
      <c r="G518" s="63" t="s">
        <v>2959</v>
      </c>
      <c r="H518" s="63" t="s">
        <v>1953</v>
      </c>
      <c r="I518" s="63">
        <v>871</v>
      </c>
      <c r="J518" s="63"/>
      <c r="K518" s="63"/>
      <c r="L518" s="63" t="s">
        <v>1954</v>
      </c>
    </row>
    <row r="519" spans="1:12" ht="12.75" x14ac:dyDescent="0.2">
      <c r="A519" s="12" t="s">
        <v>2811</v>
      </c>
      <c r="B519" s="12" t="s">
        <v>736</v>
      </c>
      <c r="C519" s="14">
        <v>42</v>
      </c>
      <c r="D519" s="12"/>
      <c r="E519" s="12"/>
      <c r="G519" s="63" t="s">
        <v>2960</v>
      </c>
      <c r="H519" s="63" t="s">
        <v>1955</v>
      </c>
      <c r="I519" s="63">
        <v>692</v>
      </c>
      <c r="J519" s="63"/>
      <c r="K519" s="63"/>
      <c r="L519" s="63" t="s">
        <v>1956</v>
      </c>
    </row>
    <row r="520" spans="1:12" ht="12.75" x14ac:dyDescent="0.2">
      <c r="A520" s="12" t="s">
        <v>2801</v>
      </c>
      <c r="B520" s="12" t="s">
        <v>726</v>
      </c>
      <c r="C520" s="14">
        <v>4</v>
      </c>
      <c r="D520" s="12"/>
      <c r="E520" s="12"/>
      <c r="G520" s="63" t="s">
        <v>2955</v>
      </c>
      <c r="H520" s="63" t="s">
        <v>1770</v>
      </c>
      <c r="I520" s="63">
        <v>716</v>
      </c>
      <c r="J520" s="63"/>
      <c r="K520" s="63"/>
      <c r="L520" s="63" t="s">
        <v>275</v>
      </c>
    </row>
    <row r="521" spans="1:12" ht="12.75" x14ac:dyDescent="0.2">
      <c r="A521" s="12" t="s">
        <v>2802</v>
      </c>
      <c r="B521" s="12" t="s">
        <v>727</v>
      </c>
      <c r="C521" s="14">
        <v>10</v>
      </c>
      <c r="D521" s="12"/>
      <c r="E521" s="12"/>
      <c r="G521" s="68" t="s">
        <v>2797</v>
      </c>
      <c r="H521" s="68" t="s">
        <v>151</v>
      </c>
      <c r="I521" s="68">
        <v>93</v>
      </c>
      <c r="J521" s="68"/>
      <c r="K521" s="68"/>
      <c r="L521" s="68" t="s">
        <v>156</v>
      </c>
    </row>
    <row r="522" spans="1:12" ht="12.75" x14ac:dyDescent="0.2">
      <c r="A522" s="12" t="s">
        <v>2803</v>
      </c>
      <c r="B522" s="12" t="s">
        <v>728</v>
      </c>
      <c r="C522" s="14">
        <v>10</v>
      </c>
      <c r="D522" s="12"/>
      <c r="E522" s="12"/>
      <c r="G522" s="68" t="s">
        <v>2797</v>
      </c>
      <c r="H522" s="68" t="s">
        <v>151</v>
      </c>
      <c r="I522" s="68">
        <v>93</v>
      </c>
      <c r="J522" s="68"/>
      <c r="K522" s="68"/>
      <c r="L522" s="68" t="s">
        <v>1956</v>
      </c>
    </row>
    <row r="523" spans="1:12" ht="12.75" x14ac:dyDescent="0.2">
      <c r="A523" s="12" t="s">
        <v>2804</v>
      </c>
      <c r="B523" s="12" t="s">
        <v>729</v>
      </c>
      <c r="C523" s="14">
        <v>10</v>
      </c>
      <c r="D523" s="12"/>
      <c r="E523" s="12"/>
      <c r="G523" s="68" t="s">
        <v>2797</v>
      </c>
      <c r="H523" s="68" t="s">
        <v>151</v>
      </c>
      <c r="I523" s="68">
        <v>93</v>
      </c>
      <c r="J523" s="68"/>
      <c r="K523" s="68"/>
      <c r="L523" s="68" t="s">
        <v>275</v>
      </c>
    </row>
    <row r="524" spans="1:12" ht="12.75" x14ac:dyDescent="0.2">
      <c r="A524" s="12" t="s">
        <v>2775</v>
      </c>
      <c r="B524" s="12" t="s">
        <v>509</v>
      </c>
      <c r="C524" s="14">
        <v>187</v>
      </c>
      <c r="D524" s="12"/>
      <c r="E524" s="14"/>
      <c r="G524" s="68" t="s">
        <v>2797</v>
      </c>
      <c r="H524" s="68" t="s">
        <v>151</v>
      </c>
      <c r="I524" s="68">
        <v>93</v>
      </c>
      <c r="J524" s="68"/>
      <c r="K524" s="68"/>
      <c r="L524" s="68" t="s">
        <v>152</v>
      </c>
    </row>
    <row r="525" spans="1:12" ht="12.75" x14ac:dyDescent="0.2">
      <c r="A525" s="12" t="s">
        <v>2776</v>
      </c>
      <c r="B525" s="12" t="s">
        <v>1353</v>
      </c>
      <c r="C525" s="14">
        <v>48</v>
      </c>
      <c r="D525" s="12"/>
      <c r="E525" s="14"/>
      <c r="G525" s="68" t="s">
        <v>2797</v>
      </c>
      <c r="H525" s="68" t="s">
        <v>151</v>
      </c>
      <c r="I525" s="68">
        <v>93</v>
      </c>
      <c r="J525" s="68"/>
      <c r="K525" s="68"/>
      <c r="L525" s="68" t="s">
        <v>1954</v>
      </c>
    </row>
    <row r="526" spans="1:12" ht="12.75" x14ac:dyDescent="0.2">
      <c r="A526" s="12" t="s">
        <v>2777</v>
      </c>
      <c r="B526" s="12" t="s">
        <v>510</v>
      </c>
      <c r="C526" s="14">
        <v>87</v>
      </c>
      <c r="D526" s="12"/>
      <c r="E526" s="14"/>
      <c r="G526" s="68" t="s">
        <v>2797</v>
      </c>
      <c r="H526" s="68" t="s">
        <v>151</v>
      </c>
      <c r="I526" s="68">
        <v>93</v>
      </c>
      <c r="J526" s="68"/>
      <c r="K526" s="68"/>
      <c r="L526" s="68" t="s">
        <v>1876</v>
      </c>
    </row>
    <row r="527" spans="1:12" ht="12.75" x14ac:dyDescent="0.2">
      <c r="A527" s="12" t="s">
        <v>2778</v>
      </c>
      <c r="B527" s="12" t="s">
        <v>511</v>
      </c>
      <c r="C527" s="14">
        <v>52</v>
      </c>
      <c r="D527" s="12"/>
      <c r="E527" s="14"/>
      <c r="G527" s="68" t="s">
        <v>2797</v>
      </c>
      <c r="H527" s="68" t="s">
        <v>151</v>
      </c>
      <c r="I527" s="68">
        <v>93</v>
      </c>
      <c r="J527" s="68"/>
      <c r="K527" s="68"/>
      <c r="L527" s="68" t="s">
        <v>158</v>
      </c>
    </row>
    <row r="528" spans="1:12" ht="12.75" x14ac:dyDescent="0.2">
      <c r="A528" s="12" t="s">
        <v>2838</v>
      </c>
      <c r="B528" s="12" t="s">
        <v>737</v>
      </c>
      <c r="C528" s="14">
        <v>78</v>
      </c>
      <c r="D528" s="12"/>
      <c r="E528" s="12"/>
      <c r="G528" s="63" t="s">
        <v>2834</v>
      </c>
      <c r="H528" s="63" t="s">
        <v>724</v>
      </c>
      <c r="I528" s="63">
        <v>279</v>
      </c>
      <c r="J528" s="63"/>
      <c r="K528" s="63"/>
      <c r="L528" s="63" t="s">
        <v>156</v>
      </c>
    </row>
    <row r="529" spans="1:12" ht="12.75" x14ac:dyDescent="0.2">
      <c r="A529" s="12" t="s">
        <v>2812</v>
      </c>
      <c r="B529" s="12" t="s">
        <v>737</v>
      </c>
      <c r="C529" s="14">
        <v>50</v>
      </c>
      <c r="D529" s="12"/>
      <c r="E529" s="12"/>
      <c r="G529" s="63" t="s">
        <v>2798</v>
      </c>
      <c r="H529" s="63" t="s">
        <v>724</v>
      </c>
      <c r="I529" s="63">
        <v>222</v>
      </c>
      <c r="J529" s="63"/>
      <c r="K529" s="63"/>
      <c r="L529" s="63" t="s">
        <v>152</v>
      </c>
    </row>
    <row r="530" spans="1:12" ht="12.75" x14ac:dyDescent="0.2">
      <c r="A530" s="12" t="s">
        <v>2844</v>
      </c>
      <c r="B530" s="12" t="s">
        <v>737</v>
      </c>
      <c r="C530" s="14">
        <v>20</v>
      </c>
      <c r="D530" s="12"/>
      <c r="E530" s="12"/>
      <c r="G530" s="63" t="s">
        <v>2942</v>
      </c>
      <c r="H530" s="63" t="s">
        <v>724</v>
      </c>
      <c r="I530" s="63">
        <v>221</v>
      </c>
      <c r="J530" s="63"/>
      <c r="K530" s="63"/>
      <c r="L530" s="63" t="s">
        <v>1876</v>
      </c>
    </row>
    <row r="531" spans="1:12" ht="12.75" x14ac:dyDescent="0.2">
      <c r="A531" s="12" t="s">
        <v>2850</v>
      </c>
      <c r="B531" s="12" t="s">
        <v>737</v>
      </c>
      <c r="C531" s="14">
        <v>92</v>
      </c>
      <c r="D531" s="12"/>
      <c r="E531" s="12"/>
      <c r="G531" s="63" t="s">
        <v>2840</v>
      </c>
      <c r="H531" s="63" t="s">
        <v>724</v>
      </c>
      <c r="I531" s="63">
        <v>222</v>
      </c>
      <c r="J531" s="63"/>
      <c r="K531" s="63"/>
      <c r="L531" s="63" t="s">
        <v>158</v>
      </c>
    </row>
    <row r="532" spans="1:12" ht="12.75" x14ac:dyDescent="0.2">
      <c r="A532" s="12" t="s">
        <v>2832</v>
      </c>
      <c r="B532" s="12" t="s">
        <v>737</v>
      </c>
      <c r="C532" s="14">
        <v>56</v>
      </c>
      <c r="D532" s="12"/>
      <c r="E532" s="12"/>
      <c r="G532" s="63" t="s">
        <v>2846</v>
      </c>
      <c r="H532" s="63" t="s">
        <v>724</v>
      </c>
      <c r="I532" s="63">
        <v>228</v>
      </c>
      <c r="J532" s="63"/>
      <c r="K532" s="63"/>
      <c r="L532" s="63" t="s">
        <v>1954</v>
      </c>
    </row>
    <row r="533" spans="1:12" ht="12.75" x14ac:dyDescent="0.2">
      <c r="A533" s="12" t="s">
        <v>2813</v>
      </c>
      <c r="B533" s="12" t="s">
        <v>738</v>
      </c>
      <c r="C533" s="14">
        <v>4</v>
      </c>
      <c r="D533" s="12"/>
      <c r="E533" s="12"/>
      <c r="G533" s="63" t="s">
        <v>2852</v>
      </c>
      <c r="H533" s="63" t="s">
        <v>724</v>
      </c>
      <c r="I533" s="63">
        <v>277</v>
      </c>
      <c r="J533" s="63"/>
      <c r="K533" s="63"/>
      <c r="L533" s="63" t="s">
        <v>1956</v>
      </c>
    </row>
    <row r="534" spans="1:12" ht="12.75" x14ac:dyDescent="0.2">
      <c r="A534" s="12" t="s">
        <v>2814</v>
      </c>
      <c r="B534" s="12" t="s">
        <v>739</v>
      </c>
      <c r="C534" s="14">
        <v>4</v>
      </c>
      <c r="D534" s="12"/>
      <c r="E534" s="12"/>
      <c r="G534" s="63" t="s">
        <v>2828</v>
      </c>
      <c r="H534" s="63" t="s">
        <v>724</v>
      </c>
      <c r="I534" s="63">
        <v>153</v>
      </c>
      <c r="J534" s="63"/>
      <c r="K534" s="63"/>
      <c r="L534" s="63" t="s">
        <v>275</v>
      </c>
    </row>
    <row r="535" spans="1:12" ht="12.75" x14ac:dyDescent="0.2">
      <c r="A535" s="12" t="s">
        <v>2815</v>
      </c>
      <c r="B535" s="12" t="s">
        <v>740</v>
      </c>
      <c r="C535" s="14">
        <v>4</v>
      </c>
      <c r="D535" s="12"/>
      <c r="E535" s="12"/>
      <c r="G535" s="64" t="s">
        <v>2799</v>
      </c>
      <c r="H535" s="64" t="s">
        <v>725</v>
      </c>
      <c r="I535" s="64">
        <v>57</v>
      </c>
      <c r="J535" s="64"/>
      <c r="K535" s="64"/>
      <c r="L535" s="64" t="s">
        <v>156</v>
      </c>
    </row>
    <row r="536" spans="1:12" ht="12.75" x14ac:dyDescent="0.2">
      <c r="A536" s="12" t="s">
        <v>2816</v>
      </c>
      <c r="B536" s="12" t="s">
        <v>3362</v>
      </c>
      <c r="C536" s="14">
        <v>4</v>
      </c>
      <c r="D536" s="12"/>
      <c r="E536" s="12"/>
      <c r="G536" s="64" t="s">
        <v>2799</v>
      </c>
      <c r="H536" s="64" t="s">
        <v>725</v>
      </c>
      <c r="I536" s="64">
        <v>57</v>
      </c>
      <c r="J536" s="64"/>
      <c r="K536" s="64"/>
      <c r="L536" s="64" t="s">
        <v>1956</v>
      </c>
    </row>
    <row r="537" spans="1:12" ht="12.75" x14ac:dyDescent="0.2">
      <c r="A537" s="12" t="s">
        <v>2817</v>
      </c>
      <c r="B537" s="12" t="s">
        <v>741</v>
      </c>
      <c r="C537" s="14">
        <v>10</v>
      </c>
      <c r="D537" s="12"/>
      <c r="E537" s="12"/>
      <c r="G537" s="64" t="s">
        <v>2799</v>
      </c>
      <c r="H537" s="64" t="s">
        <v>725</v>
      </c>
      <c r="I537" s="64">
        <v>57</v>
      </c>
      <c r="J537" s="64"/>
      <c r="K537" s="64"/>
      <c r="L537" s="64" t="s">
        <v>275</v>
      </c>
    </row>
    <row r="538" spans="1:12" ht="12.75" x14ac:dyDescent="0.2">
      <c r="A538" s="12" t="s">
        <v>2839</v>
      </c>
      <c r="B538" s="12" t="s">
        <v>274</v>
      </c>
      <c r="C538" s="14">
        <v>94</v>
      </c>
      <c r="D538" s="12"/>
      <c r="E538" s="12"/>
      <c r="G538" s="64" t="s">
        <v>2799</v>
      </c>
      <c r="H538" s="64" t="s">
        <v>725</v>
      </c>
      <c r="I538" s="64">
        <v>57</v>
      </c>
      <c r="J538" s="64"/>
      <c r="K538" s="64"/>
      <c r="L538" s="64" t="s">
        <v>152</v>
      </c>
    </row>
    <row r="539" spans="1:12" ht="12.75" x14ac:dyDescent="0.2">
      <c r="A539" s="12" t="s">
        <v>2818</v>
      </c>
      <c r="B539" s="12" t="s">
        <v>274</v>
      </c>
      <c r="C539" s="14">
        <v>90</v>
      </c>
      <c r="D539" s="12"/>
      <c r="E539" s="12"/>
      <c r="G539" s="64" t="s">
        <v>2799</v>
      </c>
      <c r="H539" s="64" t="s">
        <v>725</v>
      </c>
      <c r="I539" s="64">
        <v>57</v>
      </c>
      <c r="J539" s="64"/>
      <c r="K539" s="64"/>
      <c r="L539" s="64" t="s">
        <v>1954</v>
      </c>
    </row>
    <row r="540" spans="1:12" ht="12.75" x14ac:dyDescent="0.2">
      <c r="A540" s="12" t="s">
        <v>2845</v>
      </c>
      <c r="B540" s="12" t="s">
        <v>274</v>
      </c>
      <c r="C540" s="14">
        <v>122</v>
      </c>
      <c r="D540" s="12"/>
      <c r="E540" s="12"/>
      <c r="G540" s="64" t="s">
        <v>2799</v>
      </c>
      <c r="H540" s="64" t="s">
        <v>725</v>
      </c>
      <c r="I540" s="64">
        <v>57</v>
      </c>
      <c r="J540" s="64"/>
      <c r="K540" s="64"/>
      <c r="L540" s="64" t="s">
        <v>1876</v>
      </c>
    </row>
    <row r="541" spans="1:12" ht="12.75" x14ac:dyDescent="0.2">
      <c r="A541" s="12" t="s">
        <v>2851</v>
      </c>
      <c r="B541" s="12" t="s">
        <v>274</v>
      </c>
      <c r="C541" s="14">
        <v>94</v>
      </c>
      <c r="D541" s="12"/>
      <c r="E541" s="12"/>
      <c r="G541" s="64" t="s">
        <v>2799</v>
      </c>
      <c r="H541" s="64" t="s">
        <v>725</v>
      </c>
      <c r="I541" s="64">
        <v>57</v>
      </c>
      <c r="J541" s="64"/>
      <c r="K541" s="64"/>
      <c r="L541" s="64" t="s">
        <v>158</v>
      </c>
    </row>
    <row r="542" spans="1:12" ht="12.75" x14ac:dyDescent="0.2">
      <c r="A542" s="12" t="s">
        <v>2833</v>
      </c>
      <c r="B542" s="12" t="s">
        <v>274</v>
      </c>
      <c r="C542" s="14">
        <v>50</v>
      </c>
      <c r="D542" s="12"/>
      <c r="E542" s="12"/>
      <c r="G542" s="63" t="s">
        <v>2835</v>
      </c>
      <c r="H542" s="63" t="s">
        <v>272</v>
      </c>
      <c r="I542" s="63">
        <v>124</v>
      </c>
      <c r="J542" s="63"/>
      <c r="K542" s="63"/>
      <c r="L542" s="63" t="s">
        <v>156</v>
      </c>
    </row>
    <row r="543" spans="1:12" ht="12.75" x14ac:dyDescent="0.2">
      <c r="A543" s="12" t="s">
        <v>2819</v>
      </c>
      <c r="B543" s="12" t="s">
        <v>154</v>
      </c>
      <c r="C543" s="14">
        <v>4</v>
      </c>
      <c r="D543" s="12"/>
      <c r="E543" s="12"/>
      <c r="G543" s="63" t="s">
        <v>2800</v>
      </c>
      <c r="H543" s="63" t="s">
        <v>272</v>
      </c>
      <c r="I543" s="63">
        <v>84</v>
      </c>
      <c r="J543" s="63"/>
      <c r="K543" s="63"/>
      <c r="L543" s="63" t="s">
        <v>152</v>
      </c>
    </row>
    <row r="544" spans="1:12" ht="12.75" x14ac:dyDescent="0.2">
      <c r="A544" s="12" t="s">
        <v>2820</v>
      </c>
      <c r="B544" s="12" t="s">
        <v>742</v>
      </c>
      <c r="C544" s="14">
        <v>4</v>
      </c>
      <c r="D544" s="12"/>
      <c r="E544" s="12"/>
      <c r="G544" s="63" t="s">
        <v>2943</v>
      </c>
      <c r="H544" s="63" t="s">
        <v>272</v>
      </c>
      <c r="I544" s="63">
        <v>84</v>
      </c>
      <c r="J544" s="63"/>
      <c r="K544" s="63"/>
      <c r="L544" s="63" t="s">
        <v>1876</v>
      </c>
    </row>
    <row r="545" spans="1:12" ht="12.75" x14ac:dyDescent="0.2">
      <c r="A545" s="12" t="s">
        <v>2821</v>
      </c>
      <c r="B545" s="12" t="s">
        <v>743</v>
      </c>
      <c r="C545" s="14">
        <v>3</v>
      </c>
      <c r="D545" s="12"/>
      <c r="E545" s="12"/>
      <c r="G545" s="63" t="s">
        <v>2841</v>
      </c>
      <c r="H545" s="63" t="s">
        <v>272</v>
      </c>
      <c r="I545" s="63">
        <v>74</v>
      </c>
      <c r="J545" s="63"/>
      <c r="K545" s="63"/>
      <c r="L545" s="63" t="s">
        <v>158</v>
      </c>
    </row>
    <row r="546" spans="1:12" ht="12.75" x14ac:dyDescent="0.2">
      <c r="A546" s="12" t="s">
        <v>2822</v>
      </c>
      <c r="B546" s="12" t="s">
        <v>155</v>
      </c>
      <c r="C546" s="14">
        <v>8</v>
      </c>
      <c r="D546" s="12"/>
      <c r="E546" s="12"/>
      <c r="G546" s="63" t="s">
        <v>2847</v>
      </c>
      <c r="H546" s="63" t="s">
        <v>272</v>
      </c>
      <c r="I546" s="63">
        <v>74</v>
      </c>
      <c r="J546" s="63"/>
      <c r="K546" s="63"/>
      <c r="L546" s="63" t="s">
        <v>1954</v>
      </c>
    </row>
    <row r="547" spans="1:12" ht="12.75" x14ac:dyDescent="0.2">
      <c r="A547" s="12" t="s">
        <v>2836</v>
      </c>
      <c r="B547" s="12" t="s">
        <v>273</v>
      </c>
      <c r="C547" s="14">
        <v>98</v>
      </c>
      <c r="D547" s="12"/>
      <c r="E547" s="12"/>
      <c r="G547" s="63" t="s">
        <v>2853</v>
      </c>
      <c r="H547" s="63" t="s">
        <v>272</v>
      </c>
      <c r="I547" s="63">
        <v>124</v>
      </c>
      <c r="J547" s="63"/>
      <c r="K547" s="63"/>
      <c r="L547" s="63" t="s">
        <v>1956</v>
      </c>
    </row>
    <row r="548" spans="1:12" ht="12.75" x14ac:dyDescent="0.2">
      <c r="A548" s="12" t="s">
        <v>2805</v>
      </c>
      <c r="B548" s="12" t="s">
        <v>273</v>
      </c>
      <c r="C548" s="14">
        <v>81</v>
      </c>
      <c r="D548" s="12"/>
      <c r="E548" s="12"/>
      <c r="G548" s="63" t="s">
        <v>2829</v>
      </c>
      <c r="H548" s="63" t="s">
        <v>272</v>
      </c>
      <c r="I548" s="63">
        <v>34</v>
      </c>
      <c r="J548" s="63"/>
      <c r="K548" s="63"/>
      <c r="L548" s="63" t="s">
        <v>156</v>
      </c>
    </row>
    <row r="549" spans="1:12" ht="12.75" x14ac:dyDescent="0.2">
      <c r="A549" s="12" t="s">
        <v>2944</v>
      </c>
      <c r="B549" s="12" t="s">
        <v>273</v>
      </c>
      <c r="C549" s="14">
        <v>80</v>
      </c>
      <c r="D549" s="12"/>
      <c r="E549" s="12"/>
      <c r="G549" s="63" t="s">
        <v>2837</v>
      </c>
      <c r="H549" s="63" t="s">
        <v>735</v>
      </c>
      <c r="I549" s="63">
        <v>214</v>
      </c>
      <c r="J549" s="63"/>
      <c r="K549" s="63"/>
      <c r="L549" s="63" t="s">
        <v>156</v>
      </c>
    </row>
    <row r="550" spans="1:12" ht="12.75" x14ac:dyDescent="0.2">
      <c r="A550" s="12" t="s">
        <v>2842</v>
      </c>
      <c r="B550" s="12" t="s">
        <v>273</v>
      </c>
      <c r="C550" s="14">
        <v>91</v>
      </c>
      <c r="D550" s="12"/>
      <c r="E550" s="12"/>
      <c r="G550" s="63" t="s">
        <v>3400</v>
      </c>
      <c r="H550" s="63" t="s">
        <v>735</v>
      </c>
      <c r="I550" s="63">
        <v>182</v>
      </c>
      <c r="J550" s="63" t="s">
        <v>153</v>
      </c>
      <c r="K550" s="63"/>
      <c r="L550" s="63" t="s">
        <v>152</v>
      </c>
    </row>
    <row r="551" spans="1:12" ht="12.75" x14ac:dyDescent="0.2">
      <c r="A551" s="12" t="s">
        <v>2848</v>
      </c>
      <c r="B551" s="12" t="s">
        <v>273</v>
      </c>
      <c r="C551" s="14">
        <v>97</v>
      </c>
      <c r="D551" s="12"/>
      <c r="E551" s="12"/>
      <c r="G551" s="63" t="s">
        <v>2843</v>
      </c>
      <c r="H551" s="63" t="s">
        <v>735</v>
      </c>
      <c r="I551" s="63">
        <v>184</v>
      </c>
      <c r="J551" s="63"/>
      <c r="K551" s="63"/>
      <c r="L551" s="63" t="s">
        <v>158</v>
      </c>
    </row>
    <row r="552" spans="1:12" ht="12.75" x14ac:dyDescent="0.2">
      <c r="A552" s="12" t="s">
        <v>2854</v>
      </c>
      <c r="B552" s="12" t="s">
        <v>273</v>
      </c>
      <c r="C552" s="14">
        <v>96</v>
      </c>
      <c r="D552" s="12"/>
      <c r="E552" s="12"/>
      <c r="G552" s="63" t="s">
        <v>2849</v>
      </c>
      <c r="H552" s="63" t="s">
        <v>735</v>
      </c>
      <c r="I552" s="63">
        <v>228</v>
      </c>
      <c r="J552" s="63"/>
      <c r="K552" s="63"/>
      <c r="L552" s="63" t="s">
        <v>1954</v>
      </c>
    </row>
    <row r="553" spans="1:12" ht="12.75" x14ac:dyDescent="0.2">
      <c r="A553" s="12" t="s">
        <v>2830</v>
      </c>
      <c r="B553" s="12" t="s">
        <v>273</v>
      </c>
      <c r="C553" s="14">
        <v>62</v>
      </c>
      <c r="D553" s="12"/>
      <c r="E553" s="12"/>
      <c r="G553" s="63" t="s">
        <v>2831</v>
      </c>
      <c r="H553" s="63" t="s">
        <v>735</v>
      </c>
      <c r="I553" s="63">
        <v>148</v>
      </c>
      <c r="J553" s="63"/>
      <c r="K553" s="63"/>
      <c r="L553" s="63" t="s">
        <v>275</v>
      </c>
    </row>
    <row r="554" spans="1:12" ht="12.75" x14ac:dyDescent="0.2">
      <c r="A554" s="12" t="s">
        <v>2806</v>
      </c>
      <c r="B554" s="12" t="s">
        <v>730</v>
      </c>
      <c r="C554" s="14">
        <v>4</v>
      </c>
      <c r="D554" s="12"/>
      <c r="E554" s="12"/>
      <c r="G554" s="63" t="s">
        <v>2811</v>
      </c>
      <c r="H554" s="63" t="s">
        <v>736</v>
      </c>
      <c r="I554" s="63">
        <v>42</v>
      </c>
      <c r="J554" s="63"/>
      <c r="K554" s="63"/>
      <c r="L554" s="63" t="s">
        <v>156</v>
      </c>
    </row>
    <row r="555" spans="1:12" ht="12.75" x14ac:dyDescent="0.2">
      <c r="A555" s="12" t="s">
        <v>2807</v>
      </c>
      <c r="B555" s="12" t="s">
        <v>731</v>
      </c>
      <c r="C555" s="14">
        <v>11</v>
      </c>
      <c r="D555" s="12"/>
      <c r="E555" s="12"/>
      <c r="G555" s="68" t="s">
        <v>2811</v>
      </c>
      <c r="H555" s="68" t="s">
        <v>736</v>
      </c>
      <c r="I555" s="68">
        <v>42</v>
      </c>
      <c r="J555" s="68"/>
      <c r="K555" s="68"/>
      <c r="L555" s="68" t="s">
        <v>275</v>
      </c>
    </row>
    <row r="556" spans="1:12" ht="12.75" x14ac:dyDescent="0.2">
      <c r="A556" s="12" t="s">
        <v>2808</v>
      </c>
      <c r="B556" s="12" t="s">
        <v>732</v>
      </c>
      <c r="C556" s="14">
        <v>4</v>
      </c>
      <c r="D556" s="12"/>
      <c r="E556" s="12"/>
      <c r="G556" s="68" t="s">
        <v>2811</v>
      </c>
      <c r="H556" s="68" t="s">
        <v>736</v>
      </c>
      <c r="I556" s="68">
        <v>42</v>
      </c>
      <c r="J556" s="68"/>
      <c r="K556" s="68"/>
      <c r="L556" s="68" t="s">
        <v>152</v>
      </c>
    </row>
    <row r="557" spans="1:12" ht="12.75" x14ac:dyDescent="0.2">
      <c r="A557" s="12" t="s">
        <v>2809</v>
      </c>
      <c r="B557" s="12" t="s">
        <v>733</v>
      </c>
      <c r="C557" s="14">
        <v>6</v>
      </c>
      <c r="D557" s="12"/>
      <c r="E557" s="12"/>
      <c r="G557" s="68" t="s">
        <v>2811</v>
      </c>
      <c r="H557" s="68" t="s">
        <v>736</v>
      </c>
      <c r="I557" s="68">
        <v>42</v>
      </c>
      <c r="J557" s="68"/>
      <c r="K557" s="68"/>
      <c r="L557" s="68" t="s">
        <v>1954</v>
      </c>
    </row>
    <row r="558" spans="1:12" ht="12.75" x14ac:dyDescent="0.2">
      <c r="A558" s="12" t="s">
        <v>2810</v>
      </c>
      <c r="B558" s="12" t="s">
        <v>734</v>
      </c>
      <c r="C558" s="14">
        <v>5</v>
      </c>
      <c r="D558" s="12"/>
      <c r="E558" s="12"/>
      <c r="G558" s="68" t="s">
        <v>2811</v>
      </c>
      <c r="H558" s="68" t="s">
        <v>736</v>
      </c>
      <c r="I558" s="68">
        <v>42</v>
      </c>
      <c r="J558" s="68"/>
      <c r="K558" s="68"/>
      <c r="L558" s="68" t="s">
        <v>158</v>
      </c>
    </row>
    <row r="559" spans="1:12" ht="12.75" x14ac:dyDescent="0.2">
      <c r="A559" s="12" t="s">
        <v>2754</v>
      </c>
      <c r="B559" s="12" t="s">
        <v>706</v>
      </c>
      <c r="C559" s="14">
        <v>323</v>
      </c>
      <c r="D559" s="12"/>
      <c r="E559" s="14"/>
      <c r="G559" s="64" t="s">
        <v>2801</v>
      </c>
      <c r="H559" s="64" t="s">
        <v>726</v>
      </c>
      <c r="I559" s="64">
        <v>4</v>
      </c>
      <c r="J559" s="64"/>
      <c r="K559" s="64"/>
      <c r="L559" s="64" t="s">
        <v>156</v>
      </c>
    </row>
    <row r="560" spans="1:12" ht="12.75" x14ac:dyDescent="0.2">
      <c r="A560" s="12" t="s">
        <v>2759</v>
      </c>
      <c r="B560" s="12" t="s">
        <v>709</v>
      </c>
      <c r="C560" s="14">
        <v>373</v>
      </c>
      <c r="D560" s="12"/>
      <c r="E560" s="14"/>
      <c r="G560" s="64" t="s">
        <v>2801</v>
      </c>
      <c r="H560" s="64" t="s">
        <v>726</v>
      </c>
      <c r="I560" s="64">
        <v>4</v>
      </c>
      <c r="J560" s="64"/>
      <c r="K560" s="64"/>
      <c r="L560" s="64" t="s">
        <v>1956</v>
      </c>
    </row>
    <row r="561" spans="1:12" ht="12.75" x14ac:dyDescent="0.2">
      <c r="A561" s="12" t="s">
        <v>2762</v>
      </c>
      <c r="B561" s="12" t="s">
        <v>512</v>
      </c>
      <c r="C561" s="14">
        <v>370</v>
      </c>
      <c r="D561" s="12"/>
      <c r="E561" s="14"/>
      <c r="G561" s="64" t="s">
        <v>2801</v>
      </c>
      <c r="H561" s="64" t="s">
        <v>726</v>
      </c>
      <c r="I561" s="64">
        <v>4</v>
      </c>
      <c r="J561" s="64"/>
      <c r="K561" s="64"/>
      <c r="L561" s="64" t="s">
        <v>275</v>
      </c>
    </row>
    <row r="562" spans="1:12" ht="12.75" x14ac:dyDescent="0.2">
      <c r="A562" s="12" t="s">
        <v>2764</v>
      </c>
      <c r="B562" s="12" t="s">
        <v>513</v>
      </c>
      <c r="C562" s="14">
        <v>263</v>
      </c>
      <c r="D562" s="12"/>
      <c r="E562" s="14"/>
      <c r="G562" s="64" t="s">
        <v>2801</v>
      </c>
      <c r="H562" s="64" t="s">
        <v>726</v>
      </c>
      <c r="I562" s="64">
        <v>4</v>
      </c>
      <c r="J562" s="64"/>
      <c r="K562" s="64"/>
      <c r="L562" s="64" t="s">
        <v>152</v>
      </c>
    </row>
    <row r="563" spans="1:12" ht="12.75" x14ac:dyDescent="0.2">
      <c r="A563" s="12" t="s">
        <v>2755</v>
      </c>
      <c r="B563" s="12" t="s">
        <v>707</v>
      </c>
      <c r="C563" s="14">
        <v>58</v>
      </c>
      <c r="D563" s="12"/>
      <c r="E563" s="14"/>
      <c r="G563" s="64" t="s">
        <v>2801</v>
      </c>
      <c r="H563" s="64" t="s">
        <v>726</v>
      </c>
      <c r="I563" s="64">
        <v>4</v>
      </c>
      <c r="J563" s="64"/>
      <c r="K563" s="64"/>
      <c r="L563" s="64" t="s">
        <v>1954</v>
      </c>
    </row>
    <row r="564" spans="1:12" ht="12.75" x14ac:dyDescent="0.2">
      <c r="A564" s="12" t="s">
        <v>2760</v>
      </c>
      <c r="B564" s="12" t="s">
        <v>710</v>
      </c>
      <c r="C564" s="14">
        <v>76</v>
      </c>
      <c r="D564" s="12"/>
      <c r="E564" s="14"/>
      <c r="G564" s="64" t="s">
        <v>2801</v>
      </c>
      <c r="H564" s="64" t="s">
        <v>726</v>
      </c>
      <c r="I564" s="64">
        <v>4</v>
      </c>
      <c r="J564" s="64"/>
      <c r="K564" s="64"/>
      <c r="L564" s="64" t="s">
        <v>1876</v>
      </c>
    </row>
    <row r="565" spans="1:12" ht="12.75" x14ac:dyDescent="0.2">
      <c r="A565" s="12" t="s">
        <v>2763</v>
      </c>
      <c r="B565" s="12" t="s">
        <v>514</v>
      </c>
      <c r="C565" s="14">
        <v>73</v>
      </c>
      <c r="D565" s="12"/>
      <c r="E565" s="14"/>
      <c r="G565" s="64" t="s">
        <v>2801</v>
      </c>
      <c r="H565" s="64" t="s">
        <v>726</v>
      </c>
      <c r="I565" s="64">
        <v>4</v>
      </c>
      <c r="J565" s="64"/>
      <c r="K565" s="64"/>
      <c r="L565" s="64" t="s">
        <v>158</v>
      </c>
    </row>
    <row r="566" spans="1:12" ht="12.75" x14ac:dyDescent="0.2">
      <c r="A566" s="12" t="s">
        <v>2765</v>
      </c>
      <c r="B566" s="12" t="s">
        <v>515</v>
      </c>
      <c r="C566" s="14">
        <v>83</v>
      </c>
      <c r="D566" s="12"/>
      <c r="E566" s="14"/>
      <c r="G566" s="68" t="s">
        <v>2802</v>
      </c>
      <c r="H566" s="68" t="s">
        <v>727</v>
      </c>
      <c r="I566" s="68">
        <v>10</v>
      </c>
      <c r="J566" s="68"/>
      <c r="K566" s="68"/>
      <c r="L566" s="68" t="s">
        <v>156</v>
      </c>
    </row>
    <row r="567" spans="1:12" ht="12.75" x14ac:dyDescent="0.2">
      <c r="A567" s="12" t="s">
        <v>2756</v>
      </c>
      <c r="B567" s="12" t="s">
        <v>516</v>
      </c>
      <c r="C567" s="14">
        <v>72</v>
      </c>
      <c r="D567" s="12"/>
      <c r="E567" s="14"/>
      <c r="G567" s="68" t="s">
        <v>2802</v>
      </c>
      <c r="H567" s="68" t="s">
        <v>727</v>
      </c>
      <c r="I567" s="68">
        <v>10</v>
      </c>
      <c r="J567" s="68"/>
      <c r="K567" s="68"/>
      <c r="L567" s="68" t="s">
        <v>1956</v>
      </c>
    </row>
    <row r="568" spans="1:12" ht="12.75" x14ac:dyDescent="0.2">
      <c r="A568" s="12" t="s">
        <v>2766</v>
      </c>
      <c r="B568" s="12" t="s">
        <v>516</v>
      </c>
      <c r="C568" s="14">
        <v>66</v>
      </c>
      <c r="D568" s="12"/>
      <c r="E568" s="14"/>
      <c r="G568" s="68" t="s">
        <v>2802</v>
      </c>
      <c r="H568" s="68" t="s">
        <v>727</v>
      </c>
      <c r="I568" s="68">
        <v>10</v>
      </c>
      <c r="J568" s="68"/>
      <c r="K568" s="68"/>
      <c r="L568" s="68" t="s">
        <v>275</v>
      </c>
    </row>
    <row r="569" spans="1:12" ht="12.75" x14ac:dyDescent="0.2">
      <c r="A569" s="12" t="s">
        <v>2757</v>
      </c>
      <c r="B569" s="12" t="s">
        <v>708</v>
      </c>
      <c r="C569" s="14">
        <v>91</v>
      </c>
      <c r="D569" s="12"/>
      <c r="E569" s="14"/>
      <c r="G569" s="68" t="s">
        <v>2802</v>
      </c>
      <c r="H569" s="68" t="s">
        <v>727</v>
      </c>
      <c r="I569" s="68">
        <v>10</v>
      </c>
      <c r="J569" s="68"/>
      <c r="K569" s="68"/>
      <c r="L569" s="68" t="s">
        <v>152</v>
      </c>
    </row>
    <row r="570" spans="1:12" ht="12.75" x14ac:dyDescent="0.2">
      <c r="A570" s="12" t="s">
        <v>2758</v>
      </c>
      <c r="B570" s="12" t="s">
        <v>160</v>
      </c>
      <c r="C570" s="14">
        <v>102</v>
      </c>
      <c r="D570" s="12"/>
      <c r="E570" s="14"/>
      <c r="G570" s="68" t="s">
        <v>2802</v>
      </c>
      <c r="H570" s="68" t="s">
        <v>727</v>
      </c>
      <c r="I570" s="68">
        <v>10</v>
      </c>
      <c r="J570" s="68"/>
      <c r="K570" s="68"/>
      <c r="L570" s="68" t="s">
        <v>1954</v>
      </c>
    </row>
    <row r="571" spans="1:12" ht="12.75" x14ac:dyDescent="0.2">
      <c r="A571" s="12" t="s">
        <v>2761</v>
      </c>
      <c r="B571" s="12" t="s">
        <v>270</v>
      </c>
      <c r="C571" s="14">
        <v>111</v>
      </c>
      <c r="D571" s="12"/>
      <c r="E571" s="14"/>
      <c r="G571" s="68" t="s">
        <v>2802</v>
      </c>
      <c r="H571" s="68" t="s">
        <v>727</v>
      </c>
      <c r="I571" s="68">
        <v>10</v>
      </c>
      <c r="J571" s="68"/>
      <c r="K571" s="68"/>
      <c r="L571" s="68" t="s">
        <v>1876</v>
      </c>
    </row>
    <row r="572" spans="1:12" ht="12.75" x14ac:dyDescent="0.2">
      <c r="A572" s="12" t="s">
        <v>2953</v>
      </c>
      <c r="B572" s="12" t="s">
        <v>703</v>
      </c>
      <c r="C572" s="14">
        <v>1658</v>
      </c>
      <c r="D572" s="12"/>
      <c r="E572" s="14"/>
      <c r="G572" s="68" t="s">
        <v>2802</v>
      </c>
      <c r="H572" s="68" t="s">
        <v>727</v>
      </c>
      <c r="I572" s="68">
        <v>10</v>
      </c>
      <c r="J572" s="68"/>
      <c r="K572" s="68"/>
      <c r="L572" s="68" t="s">
        <v>158</v>
      </c>
    </row>
    <row r="573" spans="1:12" ht="12.75" x14ac:dyDescent="0.2">
      <c r="A573" s="12" t="s">
        <v>2752</v>
      </c>
      <c r="B573" s="12" t="s">
        <v>704</v>
      </c>
      <c r="C573" s="14">
        <v>83</v>
      </c>
      <c r="D573" s="12"/>
      <c r="E573" s="14"/>
      <c r="G573" s="64" t="s">
        <v>2803</v>
      </c>
      <c r="H573" s="64" t="s">
        <v>728</v>
      </c>
      <c r="I573" s="64">
        <v>10</v>
      </c>
      <c r="J573" s="64"/>
      <c r="K573" s="64"/>
      <c r="L573" s="64" t="s">
        <v>156</v>
      </c>
    </row>
    <row r="574" spans="1:12" ht="12.75" x14ac:dyDescent="0.2">
      <c r="A574" s="12" t="s">
        <v>2753</v>
      </c>
      <c r="B574" s="12" t="s">
        <v>705</v>
      </c>
      <c r="C574" s="14">
        <v>123</v>
      </c>
      <c r="D574" s="12"/>
      <c r="E574" s="14"/>
      <c r="G574" s="64" t="s">
        <v>2803</v>
      </c>
      <c r="H574" s="64" t="s">
        <v>728</v>
      </c>
      <c r="I574" s="64">
        <v>10</v>
      </c>
      <c r="J574" s="64"/>
      <c r="K574" s="64"/>
      <c r="L574" s="64" t="s">
        <v>1956</v>
      </c>
    </row>
    <row r="575" spans="1:12" ht="12.75" x14ac:dyDescent="0.2">
      <c r="A575" s="12" t="s">
        <v>2794</v>
      </c>
      <c r="B575" s="12" t="s">
        <v>162</v>
      </c>
      <c r="C575" s="14">
        <v>60</v>
      </c>
      <c r="D575" s="12"/>
      <c r="E575" s="14"/>
      <c r="G575" s="64" t="s">
        <v>2803</v>
      </c>
      <c r="H575" s="64" t="s">
        <v>728</v>
      </c>
      <c r="I575" s="64">
        <v>10</v>
      </c>
      <c r="J575" s="64"/>
      <c r="K575" s="64"/>
      <c r="L575" s="64" t="s">
        <v>275</v>
      </c>
    </row>
    <row r="576" spans="1:12" ht="12.75" x14ac:dyDescent="0.2">
      <c r="A576" s="12" t="s">
        <v>2823</v>
      </c>
      <c r="B576" s="12" t="s">
        <v>744</v>
      </c>
      <c r="C576" s="14">
        <v>322</v>
      </c>
      <c r="D576" s="12"/>
      <c r="E576" s="12"/>
      <c r="G576" s="64" t="s">
        <v>2803</v>
      </c>
      <c r="H576" s="64" t="s">
        <v>728</v>
      </c>
      <c r="I576" s="64">
        <v>10</v>
      </c>
      <c r="J576" s="64"/>
      <c r="K576" s="64"/>
      <c r="L576" s="64" t="s">
        <v>152</v>
      </c>
    </row>
    <row r="577" spans="1:12" ht="12.75" x14ac:dyDescent="0.2">
      <c r="A577" s="12" t="s">
        <v>2824</v>
      </c>
      <c r="B577" s="12" t="s">
        <v>745</v>
      </c>
      <c r="C577" s="14">
        <v>71</v>
      </c>
      <c r="D577" s="12"/>
      <c r="E577" s="12"/>
      <c r="G577" s="64" t="s">
        <v>2803</v>
      </c>
      <c r="H577" s="64" t="s">
        <v>728</v>
      </c>
      <c r="I577" s="64">
        <v>10</v>
      </c>
      <c r="J577" s="64"/>
      <c r="K577" s="64"/>
      <c r="L577" s="64" t="s">
        <v>1954</v>
      </c>
    </row>
    <row r="578" spans="1:12" ht="12.75" x14ac:dyDescent="0.2">
      <c r="A578" s="12" t="s">
        <v>2825</v>
      </c>
      <c r="B578" s="12" t="s">
        <v>157</v>
      </c>
      <c r="C578" s="14">
        <v>82</v>
      </c>
      <c r="D578" s="12"/>
      <c r="E578" s="12"/>
      <c r="G578" s="64" t="s">
        <v>2803</v>
      </c>
      <c r="H578" s="64" t="s">
        <v>728</v>
      </c>
      <c r="I578" s="64">
        <v>10</v>
      </c>
      <c r="J578" s="64"/>
      <c r="K578" s="64"/>
      <c r="L578" s="64" t="s">
        <v>1876</v>
      </c>
    </row>
    <row r="579" spans="1:12" ht="12.75" x14ac:dyDescent="0.2">
      <c r="A579" s="12" t="s">
        <v>2826</v>
      </c>
      <c r="B579" s="12" t="s">
        <v>746</v>
      </c>
      <c r="C579" s="14">
        <v>89</v>
      </c>
      <c r="D579" s="12"/>
      <c r="E579" s="12"/>
      <c r="G579" s="64" t="s">
        <v>2803</v>
      </c>
      <c r="H579" s="64" t="s">
        <v>728</v>
      </c>
      <c r="I579" s="64">
        <v>10</v>
      </c>
      <c r="J579" s="64"/>
      <c r="K579" s="64"/>
      <c r="L579" s="64" t="s">
        <v>158</v>
      </c>
    </row>
    <row r="580" spans="1:12" ht="12.75" x14ac:dyDescent="0.2">
      <c r="A580" s="12" t="s">
        <v>2827</v>
      </c>
      <c r="B580" s="12" t="s">
        <v>747</v>
      </c>
      <c r="C580" s="14">
        <v>80</v>
      </c>
      <c r="D580" s="12"/>
      <c r="E580" s="12"/>
      <c r="G580" s="68" t="s">
        <v>2804</v>
      </c>
      <c r="H580" s="68" t="s">
        <v>729</v>
      </c>
      <c r="I580" s="68">
        <v>10</v>
      </c>
      <c r="J580" s="68"/>
      <c r="K580" s="68"/>
      <c r="L580" s="68" t="s">
        <v>156</v>
      </c>
    </row>
    <row r="581" spans="1:12" ht="12.75" x14ac:dyDescent="0.2">
      <c r="A581" s="12" t="s">
        <v>2266</v>
      </c>
      <c r="B581" s="12" t="s">
        <v>2271</v>
      </c>
      <c r="C581" s="14">
        <v>214</v>
      </c>
      <c r="D581" s="12"/>
      <c r="E581" s="12">
        <v>216</v>
      </c>
      <c r="G581" s="68" t="s">
        <v>2804</v>
      </c>
      <c r="H581" s="68" t="s">
        <v>729</v>
      </c>
      <c r="I581" s="68">
        <v>10</v>
      </c>
      <c r="J581" s="68"/>
      <c r="K581" s="68"/>
      <c r="L581" s="68" t="s">
        <v>1956</v>
      </c>
    </row>
    <row r="582" spans="1:12" ht="12.75" x14ac:dyDescent="0.2">
      <c r="A582" s="12" t="s">
        <v>2267</v>
      </c>
      <c r="B582" s="12" t="s">
        <v>2272</v>
      </c>
      <c r="C582" s="14">
        <v>100</v>
      </c>
      <c r="D582" s="12"/>
      <c r="E582" s="12">
        <v>102</v>
      </c>
      <c r="G582" s="68" t="s">
        <v>2804</v>
      </c>
      <c r="H582" s="68" t="s">
        <v>729</v>
      </c>
      <c r="I582" s="68">
        <v>10</v>
      </c>
      <c r="J582" s="68"/>
      <c r="K582" s="68"/>
      <c r="L582" s="68" t="s">
        <v>275</v>
      </c>
    </row>
    <row r="583" spans="1:12" ht="12.75" x14ac:dyDescent="0.2">
      <c r="A583" s="12" t="s">
        <v>2268</v>
      </c>
      <c r="B583" s="12" t="s">
        <v>752</v>
      </c>
      <c r="C583" s="14">
        <v>46</v>
      </c>
      <c r="D583" s="12"/>
      <c r="E583" s="12"/>
      <c r="G583" s="68" t="s">
        <v>2804</v>
      </c>
      <c r="H583" s="68" t="s">
        <v>729</v>
      </c>
      <c r="I583" s="68">
        <v>10</v>
      </c>
      <c r="J583" s="68"/>
      <c r="K583" s="68"/>
      <c r="L583" s="68" t="s">
        <v>152</v>
      </c>
    </row>
    <row r="584" spans="1:12" ht="12.75" x14ac:dyDescent="0.2">
      <c r="A584" s="12" t="s">
        <v>2269</v>
      </c>
      <c r="B584" s="12" t="s">
        <v>750</v>
      </c>
      <c r="C584" s="14">
        <v>16</v>
      </c>
      <c r="D584" s="12"/>
      <c r="E584" s="12"/>
      <c r="G584" s="68" t="s">
        <v>2804</v>
      </c>
      <c r="H584" s="68" t="s">
        <v>729</v>
      </c>
      <c r="I584" s="68">
        <v>10</v>
      </c>
      <c r="J584" s="68"/>
      <c r="K584" s="68"/>
      <c r="L584" s="68" t="s">
        <v>1954</v>
      </c>
    </row>
    <row r="585" spans="1:12" ht="12.75" x14ac:dyDescent="0.2">
      <c r="A585" s="12" t="s">
        <v>2270</v>
      </c>
      <c r="B585" s="12" t="s">
        <v>751</v>
      </c>
      <c r="C585" s="14">
        <v>52</v>
      </c>
      <c r="D585" s="12"/>
      <c r="E585" s="12"/>
      <c r="G585" s="68" t="s">
        <v>2804</v>
      </c>
      <c r="H585" s="68" t="s">
        <v>729</v>
      </c>
      <c r="I585" s="68">
        <v>10</v>
      </c>
      <c r="J585" s="68"/>
      <c r="K585" s="68"/>
      <c r="L585" s="68" t="s">
        <v>1876</v>
      </c>
    </row>
    <row r="586" spans="1:12" ht="12.75" x14ac:dyDescent="0.2">
      <c r="A586" s="12" t="s">
        <v>2274</v>
      </c>
      <c r="B586" s="12" t="s">
        <v>287</v>
      </c>
      <c r="C586" s="14">
        <v>1976</v>
      </c>
      <c r="D586" s="12"/>
      <c r="E586" s="12">
        <v>1981</v>
      </c>
      <c r="G586" s="68" t="s">
        <v>2804</v>
      </c>
      <c r="H586" s="68" t="s">
        <v>729</v>
      </c>
      <c r="I586" s="68">
        <v>10</v>
      </c>
      <c r="J586" s="68"/>
      <c r="K586" s="68"/>
      <c r="L586" s="68" t="s">
        <v>158</v>
      </c>
    </row>
    <row r="587" spans="1:12" ht="12.75" x14ac:dyDescent="0.2">
      <c r="A587" s="12" t="s">
        <v>2273</v>
      </c>
      <c r="B587" s="12" t="s">
        <v>164</v>
      </c>
      <c r="C587" s="14">
        <v>188</v>
      </c>
      <c r="D587" s="12"/>
      <c r="E587" s="12">
        <v>187</v>
      </c>
      <c r="G587" s="63" t="s">
        <v>2775</v>
      </c>
      <c r="H587" s="63" t="s">
        <v>509</v>
      </c>
      <c r="I587" s="63">
        <v>187</v>
      </c>
      <c r="J587" s="63"/>
      <c r="K587" s="63"/>
      <c r="L587" s="63" t="s">
        <v>148</v>
      </c>
    </row>
    <row r="588" spans="1:12" ht="12.75" x14ac:dyDescent="0.2">
      <c r="A588" s="12" t="s">
        <v>2258</v>
      </c>
      <c r="B588" s="12" t="s">
        <v>168</v>
      </c>
      <c r="C588" s="14">
        <v>508</v>
      </c>
      <c r="D588" s="12"/>
      <c r="E588" s="12">
        <v>515</v>
      </c>
      <c r="G588" s="63" t="s">
        <v>2776</v>
      </c>
      <c r="H588" s="63" t="s">
        <v>1353</v>
      </c>
      <c r="I588" s="63">
        <v>48</v>
      </c>
      <c r="J588" s="63"/>
      <c r="K588" s="63"/>
      <c r="L588" s="63" t="s">
        <v>148</v>
      </c>
    </row>
    <row r="589" spans="1:12" ht="12.75" x14ac:dyDescent="0.2">
      <c r="A589" s="12" t="s">
        <v>2263</v>
      </c>
      <c r="B589" s="12" t="s">
        <v>168</v>
      </c>
      <c r="C589" s="14">
        <v>508</v>
      </c>
      <c r="D589" s="12"/>
      <c r="E589" s="12">
        <v>515</v>
      </c>
      <c r="G589" s="63" t="s">
        <v>2777</v>
      </c>
      <c r="H589" s="63" t="s">
        <v>510</v>
      </c>
      <c r="I589" s="63">
        <v>87</v>
      </c>
      <c r="J589" s="63"/>
      <c r="K589" s="63"/>
      <c r="L589" s="63" t="s">
        <v>148</v>
      </c>
    </row>
    <row r="590" spans="1:12" ht="12.75" x14ac:dyDescent="0.2">
      <c r="A590" s="12" t="s">
        <v>2259</v>
      </c>
      <c r="B590" s="12" t="s">
        <v>165</v>
      </c>
      <c r="C590" s="14">
        <v>66</v>
      </c>
      <c r="D590" s="12"/>
      <c r="E590" s="12">
        <v>70</v>
      </c>
      <c r="G590" s="63" t="s">
        <v>2778</v>
      </c>
      <c r="H590" s="63" t="s">
        <v>511</v>
      </c>
      <c r="I590" s="63">
        <v>52</v>
      </c>
      <c r="J590" s="63"/>
      <c r="K590" s="63"/>
      <c r="L590" s="63" t="s">
        <v>148</v>
      </c>
    </row>
    <row r="591" spans="1:12" ht="12.75" x14ac:dyDescent="0.2">
      <c r="A591" s="12" t="s">
        <v>2260</v>
      </c>
      <c r="B591" s="12" t="s">
        <v>167</v>
      </c>
      <c r="C591" s="14">
        <v>88</v>
      </c>
      <c r="D591" s="12"/>
      <c r="E591" s="12"/>
      <c r="G591" s="63" t="s">
        <v>2838</v>
      </c>
      <c r="H591" s="63" t="s">
        <v>737</v>
      </c>
      <c r="I591" s="63">
        <v>78</v>
      </c>
      <c r="J591" s="63"/>
      <c r="K591" s="63"/>
      <c r="L591" s="63" t="s">
        <v>156</v>
      </c>
    </row>
    <row r="592" spans="1:12" ht="12.75" x14ac:dyDescent="0.2">
      <c r="A592" s="12" t="s">
        <v>2261</v>
      </c>
      <c r="B592" s="12" t="s">
        <v>753</v>
      </c>
      <c r="C592" s="14">
        <v>88</v>
      </c>
      <c r="D592" s="12"/>
      <c r="E592" s="12"/>
      <c r="G592" s="63" t="s">
        <v>2812</v>
      </c>
      <c r="H592" s="63" t="s">
        <v>737</v>
      </c>
      <c r="I592" s="63">
        <v>50</v>
      </c>
      <c r="J592" s="63"/>
      <c r="K592" s="63"/>
      <c r="L592" s="63" t="s">
        <v>152</v>
      </c>
    </row>
    <row r="593" spans="1:12" ht="12.75" x14ac:dyDescent="0.2">
      <c r="A593" s="12" t="s">
        <v>2264</v>
      </c>
      <c r="B593" s="12" t="s">
        <v>3363</v>
      </c>
      <c r="C593" s="14">
        <v>88</v>
      </c>
      <c r="D593" s="12"/>
      <c r="E593" s="12"/>
      <c r="G593" s="63" t="s">
        <v>2844</v>
      </c>
      <c r="H593" s="63" t="s">
        <v>737</v>
      </c>
      <c r="I593" s="63">
        <v>20</v>
      </c>
      <c r="J593" s="63"/>
      <c r="K593" s="63"/>
      <c r="L593" s="63" t="s">
        <v>158</v>
      </c>
    </row>
    <row r="594" spans="1:12" ht="12.75" x14ac:dyDescent="0.2">
      <c r="A594" s="12" t="s">
        <v>2262</v>
      </c>
      <c r="B594" s="12" t="s">
        <v>517</v>
      </c>
      <c r="C594" s="14">
        <v>84</v>
      </c>
      <c r="D594" s="12"/>
      <c r="E594" s="12">
        <v>87</v>
      </c>
      <c r="G594" s="63" t="s">
        <v>2850</v>
      </c>
      <c r="H594" s="63" t="s">
        <v>737</v>
      </c>
      <c r="I594" s="63">
        <v>92</v>
      </c>
      <c r="J594" s="63"/>
      <c r="K594" s="63"/>
      <c r="L594" s="63" t="s">
        <v>1954</v>
      </c>
    </row>
    <row r="595" spans="1:12" ht="12.75" x14ac:dyDescent="0.2">
      <c r="A595" s="12" t="s">
        <v>2265</v>
      </c>
      <c r="B595" s="12" t="s">
        <v>754</v>
      </c>
      <c r="C595" s="14">
        <v>94</v>
      </c>
      <c r="D595" s="12"/>
      <c r="E595" s="12"/>
      <c r="G595" s="63" t="s">
        <v>2832</v>
      </c>
      <c r="H595" s="63" t="s">
        <v>737</v>
      </c>
      <c r="I595" s="63">
        <v>56</v>
      </c>
      <c r="J595" s="63"/>
      <c r="K595" s="63"/>
      <c r="L595" s="63" t="s">
        <v>156</v>
      </c>
    </row>
    <row r="596" spans="1:12" ht="12.75" x14ac:dyDescent="0.2">
      <c r="A596" s="12" t="s">
        <v>2275</v>
      </c>
      <c r="B596" s="12" t="s">
        <v>755</v>
      </c>
      <c r="C596" s="14">
        <v>558</v>
      </c>
      <c r="D596" s="12"/>
      <c r="E596" s="12">
        <v>548</v>
      </c>
      <c r="G596" s="64" t="s">
        <v>2813</v>
      </c>
      <c r="H596" s="64" t="s">
        <v>738</v>
      </c>
      <c r="I596" s="64">
        <v>4</v>
      </c>
      <c r="J596" s="64"/>
      <c r="K596" s="64"/>
      <c r="L596" s="64" t="s">
        <v>156</v>
      </c>
    </row>
    <row r="597" spans="1:12" ht="12.75" x14ac:dyDescent="0.2">
      <c r="A597" s="12" t="s">
        <v>2276</v>
      </c>
      <c r="B597" s="12" t="s">
        <v>169</v>
      </c>
      <c r="C597" s="14">
        <v>55</v>
      </c>
      <c r="D597" s="12"/>
      <c r="E597" s="12">
        <v>57</v>
      </c>
      <c r="G597" s="64" t="s">
        <v>2813</v>
      </c>
      <c r="H597" s="64" t="s">
        <v>738</v>
      </c>
      <c r="I597" s="64">
        <v>4</v>
      </c>
      <c r="J597" s="64"/>
      <c r="K597" s="64"/>
      <c r="L597" s="64" t="s">
        <v>275</v>
      </c>
    </row>
    <row r="598" spans="1:12" ht="12.75" x14ac:dyDescent="0.2">
      <c r="A598" s="12" t="s">
        <v>2277</v>
      </c>
      <c r="B598" s="12" t="s">
        <v>758</v>
      </c>
      <c r="C598" s="14">
        <v>157</v>
      </c>
      <c r="D598" s="12"/>
      <c r="E598" s="12"/>
      <c r="G598" s="64" t="s">
        <v>2813</v>
      </c>
      <c r="H598" s="64" t="s">
        <v>738</v>
      </c>
      <c r="I598" s="64">
        <v>4</v>
      </c>
      <c r="J598" s="64"/>
      <c r="K598" s="64"/>
      <c r="L598" s="64" t="s">
        <v>152</v>
      </c>
    </row>
    <row r="599" spans="1:12" ht="12.75" x14ac:dyDescent="0.2">
      <c r="A599" s="12" t="s">
        <v>2278</v>
      </c>
      <c r="B599" s="12" t="s">
        <v>759</v>
      </c>
      <c r="C599" s="14">
        <v>85</v>
      </c>
      <c r="D599" s="12"/>
      <c r="E599" s="12">
        <v>86</v>
      </c>
      <c r="G599" s="64" t="s">
        <v>2813</v>
      </c>
      <c r="H599" s="64" t="s">
        <v>738</v>
      </c>
      <c r="I599" s="64">
        <v>4</v>
      </c>
      <c r="J599" s="64"/>
      <c r="K599" s="64"/>
      <c r="L599" s="64" t="s">
        <v>1954</v>
      </c>
    </row>
    <row r="600" spans="1:12" ht="12.75" x14ac:dyDescent="0.2">
      <c r="A600" s="12" t="s">
        <v>2279</v>
      </c>
      <c r="B600" s="12" t="s">
        <v>170</v>
      </c>
      <c r="C600" s="14">
        <v>86</v>
      </c>
      <c r="D600" s="12"/>
      <c r="E600" s="12">
        <v>91</v>
      </c>
      <c r="G600" s="64" t="s">
        <v>2813</v>
      </c>
      <c r="H600" s="64" t="s">
        <v>738</v>
      </c>
      <c r="I600" s="64">
        <v>4</v>
      </c>
      <c r="J600" s="64"/>
      <c r="K600" s="64"/>
      <c r="L600" s="64" t="s">
        <v>158</v>
      </c>
    </row>
    <row r="601" spans="1:12" ht="12.75" x14ac:dyDescent="0.2">
      <c r="A601" s="12" t="s">
        <v>2280</v>
      </c>
      <c r="B601" s="12" t="s">
        <v>171</v>
      </c>
      <c r="C601" s="14">
        <v>40</v>
      </c>
      <c r="D601" s="12"/>
      <c r="E601" s="12"/>
      <c r="G601" s="68" t="s">
        <v>2814</v>
      </c>
      <c r="H601" s="68" t="s">
        <v>739</v>
      </c>
      <c r="I601" s="68">
        <v>4</v>
      </c>
      <c r="J601" s="68"/>
      <c r="K601" s="68"/>
      <c r="L601" s="68" t="s">
        <v>156</v>
      </c>
    </row>
    <row r="602" spans="1:12" ht="12.75" x14ac:dyDescent="0.2">
      <c r="A602" s="12" t="s">
        <v>2281</v>
      </c>
      <c r="B602" s="12" t="s">
        <v>757</v>
      </c>
      <c r="C602" s="14">
        <v>30</v>
      </c>
      <c r="D602" s="12"/>
      <c r="E602" s="12"/>
      <c r="G602" s="68" t="s">
        <v>2814</v>
      </c>
      <c r="H602" s="68" t="s">
        <v>739</v>
      </c>
      <c r="I602" s="68">
        <v>4</v>
      </c>
      <c r="J602" s="68"/>
      <c r="K602" s="68"/>
      <c r="L602" s="68" t="s">
        <v>275</v>
      </c>
    </row>
    <row r="603" spans="1:12" ht="12.75" x14ac:dyDescent="0.2">
      <c r="A603" s="12" t="s">
        <v>2282</v>
      </c>
      <c r="B603" s="12" t="s">
        <v>288</v>
      </c>
      <c r="C603" s="14">
        <v>2179</v>
      </c>
      <c r="D603" s="12"/>
      <c r="E603" s="12">
        <v>2186</v>
      </c>
      <c r="G603" s="68" t="s">
        <v>2814</v>
      </c>
      <c r="H603" s="68" t="s">
        <v>739</v>
      </c>
      <c r="I603" s="68">
        <v>4</v>
      </c>
      <c r="J603" s="68"/>
      <c r="K603" s="68"/>
      <c r="L603" s="68" t="s">
        <v>152</v>
      </c>
    </row>
    <row r="604" spans="1:12" ht="12.75" x14ac:dyDescent="0.2">
      <c r="A604" s="12" t="s">
        <v>2283</v>
      </c>
      <c r="B604" s="12" t="s">
        <v>3389</v>
      </c>
      <c r="C604" s="14">
        <v>126</v>
      </c>
      <c r="D604" s="12"/>
      <c r="E604" s="12">
        <v>124</v>
      </c>
      <c r="G604" s="68" t="s">
        <v>2814</v>
      </c>
      <c r="H604" s="68" t="s">
        <v>739</v>
      </c>
      <c r="I604" s="68">
        <v>4</v>
      </c>
      <c r="J604" s="68"/>
      <c r="K604" s="68"/>
      <c r="L604" s="68" t="s">
        <v>1954</v>
      </c>
    </row>
    <row r="605" spans="1:12" ht="12.75" x14ac:dyDescent="0.2">
      <c r="A605" s="12" t="s">
        <v>2284</v>
      </c>
      <c r="B605" s="12" t="s">
        <v>761</v>
      </c>
      <c r="C605" s="14">
        <v>138</v>
      </c>
      <c r="D605" s="12"/>
      <c r="E605" s="12"/>
      <c r="G605" s="68" t="s">
        <v>2814</v>
      </c>
      <c r="H605" s="68" t="s">
        <v>739</v>
      </c>
      <c r="I605" s="68">
        <v>4</v>
      </c>
      <c r="J605" s="68"/>
      <c r="K605" s="68"/>
      <c r="L605" s="68" t="s">
        <v>158</v>
      </c>
    </row>
    <row r="606" spans="1:12" ht="12.75" x14ac:dyDescent="0.2">
      <c r="A606" s="12" t="s">
        <v>2285</v>
      </c>
      <c r="B606" s="12" t="s">
        <v>762</v>
      </c>
      <c r="C606" s="14">
        <v>391</v>
      </c>
      <c r="D606" s="12"/>
      <c r="E606" s="12">
        <v>394</v>
      </c>
      <c r="G606" s="64" t="s">
        <v>2815</v>
      </c>
      <c r="H606" s="64" t="s">
        <v>740</v>
      </c>
      <c r="I606" s="64">
        <v>4</v>
      </c>
      <c r="J606" s="64"/>
      <c r="K606" s="64"/>
      <c r="L606" s="64" t="s">
        <v>156</v>
      </c>
    </row>
    <row r="607" spans="1:12" ht="12.75" x14ac:dyDescent="0.2">
      <c r="A607" s="12" t="s">
        <v>2289</v>
      </c>
      <c r="B607" s="12" t="s">
        <v>2298</v>
      </c>
      <c r="C607" s="14">
        <v>391</v>
      </c>
      <c r="D607" s="12"/>
      <c r="E607" s="12">
        <v>394</v>
      </c>
      <c r="G607" s="64" t="s">
        <v>2815</v>
      </c>
      <c r="H607" s="64" t="s">
        <v>740</v>
      </c>
      <c r="I607" s="64">
        <v>4</v>
      </c>
      <c r="J607" s="64"/>
      <c r="K607" s="64"/>
      <c r="L607" s="64" t="s">
        <v>275</v>
      </c>
    </row>
    <row r="608" spans="1:12" ht="12.75" x14ac:dyDescent="0.2">
      <c r="A608" s="12" t="s">
        <v>2286</v>
      </c>
      <c r="B608" s="12" t="s">
        <v>165</v>
      </c>
      <c r="C608" s="14">
        <v>62</v>
      </c>
      <c r="D608" s="12"/>
      <c r="E608" s="12">
        <v>65</v>
      </c>
      <c r="G608" s="64" t="s">
        <v>2815</v>
      </c>
      <c r="H608" s="64" t="s">
        <v>740</v>
      </c>
      <c r="I608" s="64">
        <v>4</v>
      </c>
      <c r="J608" s="64"/>
      <c r="K608" s="64"/>
      <c r="L608" s="64" t="s">
        <v>152</v>
      </c>
    </row>
    <row r="609" spans="1:12" ht="12.75" x14ac:dyDescent="0.2">
      <c r="A609" s="12" t="s">
        <v>2287</v>
      </c>
      <c r="B609" s="12" t="s">
        <v>167</v>
      </c>
      <c r="C609" s="14">
        <v>88</v>
      </c>
      <c r="D609" s="12"/>
      <c r="E609" s="12"/>
      <c r="G609" s="64" t="s">
        <v>2815</v>
      </c>
      <c r="H609" s="64" t="s">
        <v>740</v>
      </c>
      <c r="I609" s="64">
        <v>4</v>
      </c>
      <c r="J609" s="64"/>
      <c r="K609" s="64"/>
      <c r="L609" s="64" t="s">
        <v>1954</v>
      </c>
    </row>
    <row r="610" spans="1:12" ht="12.75" x14ac:dyDescent="0.2">
      <c r="A610" s="12" t="s">
        <v>2290</v>
      </c>
      <c r="B610" s="12" t="s">
        <v>2299</v>
      </c>
      <c r="C610" s="14">
        <v>88</v>
      </c>
      <c r="D610" s="12"/>
      <c r="E610" s="12"/>
      <c r="G610" s="64" t="s">
        <v>2815</v>
      </c>
      <c r="H610" s="64" t="s">
        <v>740</v>
      </c>
      <c r="I610" s="64">
        <v>4</v>
      </c>
      <c r="J610" s="64"/>
      <c r="K610" s="64"/>
      <c r="L610" s="64" t="s">
        <v>158</v>
      </c>
    </row>
    <row r="611" spans="1:12" ht="12.75" x14ac:dyDescent="0.2">
      <c r="A611" s="12" t="s">
        <v>2288</v>
      </c>
      <c r="B611" s="12" t="s">
        <v>517</v>
      </c>
      <c r="C611" s="14">
        <v>65</v>
      </c>
      <c r="D611" s="12"/>
      <c r="E611" s="12"/>
      <c r="G611" s="68" t="s">
        <v>2816</v>
      </c>
      <c r="H611" s="68" t="s">
        <v>3362</v>
      </c>
      <c r="I611" s="68">
        <v>4</v>
      </c>
      <c r="J611" s="68"/>
      <c r="K611" s="68"/>
      <c r="L611" s="68" t="s">
        <v>156</v>
      </c>
    </row>
    <row r="612" spans="1:12" ht="12.75" x14ac:dyDescent="0.2">
      <c r="A612" s="12" t="s">
        <v>2296</v>
      </c>
      <c r="B612" s="12" t="s">
        <v>764</v>
      </c>
      <c r="C612" s="14">
        <v>126</v>
      </c>
      <c r="D612" s="12"/>
      <c r="E612" s="12"/>
      <c r="G612" s="68" t="s">
        <v>2816</v>
      </c>
      <c r="H612" s="68" t="s">
        <v>3362</v>
      </c>
      <c r="I612" s="68">
        <v>4</v>
      </c>
      <c r="J612" s="68"/>
      <c r="K612" s="68"/>
      <c r="L612" s="68" t="s">
        <v>275</v>
      </c>
    </row>
    <row r="613" spans="1:12" ht="12.75" x14ac:dyDescent="0.2">
      <c r="A613" s="12" t="s">
        <v>2291</v>
      </c>
      <c r="B613" s="12" t="s">
        <v>763</v>
      </c>
      <c r="C613" s="14">
        <v>714</v>
      </c>
      <c r="D613" s="12"/>
      <c r="E613" s="12"/>
      <c r="G613" s="68" t="s">
        <v>2816</v>
      </c>
      <c r="H613" s="68" t="s">
        <v>3362</v>
      </c>
      <c r="I613" s="68">
        <v>4</v>
      </c>
      <c r="J613" s="68"/>
      <c r="K613" s="68"/>
      <c r="L613" s="68" t="s">
        <v>152</v>
      </c>
    </row>
    <row r="614" spans="1:12" ht="12.75" x14ac:dyDescent="0.2">
      <c r="A614" s="12" t="s">
        <v>2292</v>
      </c>
      <c r="B614" s="12" t="s">
        <v>169</v>
      </c>
      <c r="C614" s="14">
        <v>56</v>
      </c>
      <c r="D614" s="12"/>
      <c r="E614" s="12">
        <v>58</v>
      </c>
      <c r="G614" s="64" t="s">
        <v>2817</v>
      </c>
      <c r="H614" s="64" t="s">
        <v>741</v>
      </c>
      <c r="I614" s="64">
        <v>10</v>
      </c>
      <c r="J614" s="64"/>
      <c r="K614" s="64"/>
      <c r="L614" s="64" t="s">
        <v>156</v>
      </c>
    </row>
    <row r="615" spans="1:12" ht="12.75" x14ac:dyDescent="0.2">
      <c r="A615" s="12" t="s">
        <v>2293</v>
      </c>
      <c r="B615" s="12" t="s">
        <v>758</v>
      </c>
      <c r="C615" s="14">
        <v>157</v>
      </c>
      <c r="D615" s="12"/>
      <c r="E615" s="12"/>
      <c r="G615" s="64" t="s">
        <v>2817</v>
      </c>
      <c r="H615" s="64" t="s">
        <v>741</v>
      </c>
      <c r="I615" s="64">
        <v>10</v>
      </c>
      <c r="J615" s="64"/>
      <c r="K615" s="64"/>
      <c r="L615" s="64" t="s">
        <v>275</v>
      </c>
    </row>
    <row r="616" spans="1:12" ht="12.75" x14ac:dyDescent="0.2">
      <c r="A616" s="12" t="s">
        <v>2294</v>
      </c>
      <c r="B616" s="12" t="s">
        <v>759</v>
      </c>
      <c r="C616" s="14">
        <v>88</v>
      </c>
      <c r="D616" s="12"/>
      <c r="E616" s="12">
        <v>86</v>
      </c>
      <c r="G616" s="64" t="s">
        <v>2817</v>
      </c>
      <c r="H616" s="64" t="s">
        <v>741</v>
      </c>
      <c r="I616" s="64">
        <v>10</v>
      </c>
      <c r="J616" s="64"/>
      <c r="K616" s="64"/>
      <c r="L616" s="64" t="s">
        <v>152</v>
      </c>
    </row>
    <row r="617" spans="1:12" ht="12.75" x14ac:dyDescent="0.2">
      <c r="A617" s="12" t="s">
        <v>2295</v>
      </c>
      <c r="B617" s="12" t="s">
        <v>765</v>
      </c>
      <c r="C617" s="14">
        <v>35</v>
      </c>
      <c r="D617" s="12"/>
      <c r="E617" s="12"/>
      <c r="G617" s="64" t="s">
        <v>2817</v>
      </c>
      <c r="H617" s="64" t="s">
        <v>741</v>
      </c>
      <c r="I617" s="64">
        <v>10</v>
      </c>
      <c r="J617" s="64"/>
      <c r="K617" s="64"/>
      <c r="L617" s="64" t="s">
        <v>1954</v>
      </c>
    </row>
    <row r="618" spans="1:12" ht="12.75" x14ac:dyDescent="0.2">
      <c r="A618" s="12" t="s">
        <v>2313</v>
      </c>
      <c r="B618" s="12" t="s">
        <v>518</v>
      </c>
      <c r="C618" s="14">
        <v>2164</v>
      </c>
      <c r="D618" s="12"/>
      <c r="E618" s="12"/>
      <c r="G618" s="63" t="s">
        <v>2839</v>
      </c>
      <c r="H618" s="63" t="s">
        <v>274</v>
      </c>
      <c r="I618" s="63">
        <v>94</v>
      </c>
      <c r="J618" s="63"/>
      <c r="K618" s="63"/>
      <c r="L618" s="63" t="s">
        <v>156</v>
      </c>
    </row>
    <row r="619" spans="1:12" ht="12.75" x14ac:dyDescent="0.2">
      <c r="A619" s="12" t="s">
        <v>2322</v>
      </c>
      <c r="B619" s="12" t="s">
        <v>768</v>
      </c>
      <c r="C619" s="14">
        <v>981</v>
      </c>
      <c r="D619" s="12"/>
      <c r="E619" s="12">
        <v>1003</v>
      </c>
      <c r="G619" s="63" t="s">
        <v>2818</v>
      </c>
      <c r="H619" s="63" t="s">
        <v>274</v>
      </c>
      <c r="I619" s="63">
        <v>90</v>
      </c>
      <c r="J619" s="63"/>
      <c r="K619" s="63"/>
      <c r="L619" s="63" t="s">
        <v>152</v>
      </c>
    </row>
    <row r="620" spans="1:12" ht="12.75" x14ac:dyDescent="0.2">
      <c r="A620" s="12" t="s">
        <v>2314</v>
      </c>
      <c r="B620" s="12" t="s">
        <v>519</v>
      </c>
      <c r="C620" s="14">
        <v>109</v>
      </c>
      <c r="D620" s="12"/>
      <c r="E620" s="12"/>
      <c r="G620" s="63" t="s">
        <v>2845</v>
      </c>
      <c r="H620" s="63" t="s">
        <v>274</v>
      </c>
      <c r="I620" s="63">
        <v>122</v>
      </c>
      <c r="J620" s="63"/>
      <c r="K620" s="63"/>
      <c r="L620" s="63" t="s">
        <v>158</v>
      </c>
    </row>
    <row r="621" spans="1:12" ht="12.75" x14ac:dyDescent="0.2">
      <c r="A621" s="12" t="s">
        <v>2323</v>
      </c>
      <c r="B621" s="12" t="s">
        <v>769</v>
      </c>
      <c r="C621" s="14">
        <v>113</v>
      </c>
      <c r="D621" s="12"/>
      <c r="E621" s="12">
        <v>127</v>
      </c>
      <c r="G621" s="63" t="s">
        <v>2851</v>
      </c>
      <c r="H621" s="63" t="s">
        <v>274</v>
      </c>
      <c r="I621" s="63">
        <v>94</v>
      </c>
      <c r="J621" s="63"/>
      <c r="K621" s="63"/>
      <c r="L621" s="63" t="s">
        <v>1954</v>
      </c>
    </row>
    <row r="622" spans="1:12" ht="12.75" x14ac:dyDescent="0.2">
      <c r="A622" s="12" t="s">
        <v>2458</v>
      </c>
      <c r="B622" s="12" t="s">
        <v>520</v>
      </c>
      <c r="C622" s="14">
        <v>466</v>
      </c>
      <c r="D622" s="12"/>
      <c r="E622" s="12">
        <v>496</v>
      </c>
      <c r="G622" s="63" t="s">
        <v>2833</v>
      </c>
      <c r="H622" s="63" t="s">
        <v>274</v>
      </c>
      <c r="I622" s="63">
        <v>50</v>
      </c>
      <c r="J622" s="63"/>
      <c r="K622" s="63"/>
      <c r="L622" s="63" t="s">
        <v>156</v>
      </c>
    </row>
    <row r="623" spans="1:12" ht="12.75" x14ac:dyDescent="0.2">
      <c r="A623" s="12" t="s">
        <v>2330</v>
      </c>
      <c r="B623" s="12" t="s">
        <v>774</v>
      </c>
      <c r="C623" s="14">
        <v>108</v>
      </c>
      <c r="D623" s="12"/>
      <c r="E623" s="12"/>
      <c r="G623" s="68" t="s">
        <v>2819</v>
      </c>
      <c r="H623" s="68" t="s">
        <v>154</v>
      </c>
      <c r="I623" s="68">
        <v>4</v>
      </c>
      <c r="J623" s="68"/>
      <c r="K623" s="68"/>
      <c r="L623" s="68" t="s">
        <v>156</v>
      </c>
    </row>
    <row r="624" spans="1:12" ht="12.75" x14ac:dyDescent="0.2">
      <c r="A624" s="12" t="s">
        <v>2331</v>
      </c>
      <c r="B624" s="12" t="s">
        <v>775</v>
      </c>
      <c r="C624" s="14">
        <v>77</v>
      </c>
      <c r="D624" s="12"/>
      <c r="E624" s="12"/>
      <c r="G624" s="68" t="s">
        <v>2819</v>
      </c>
      <c r="H624" s="68" t="s">
        <v>154</v>
      </c>
      <c r="I624" s="68">
        <v>4</v>
      </c>
      <c r="J624" s="68"/>
      <c r="K624" s="68"/>
      <c r="L624" s="68" t="s">
        <v>275</v>
      </c>
    </row>
    <row r="625" spans="1:12" ht="12.75" x14ac:dyDescent="0.2">
      <c r="A625" s="12" t="s">
        <v>2332</v>
      </c>
      <c r="B625" s="12" t="s">
        <v>776</v>
      </c>
      <c r="C625" s="14">
        <v>73</v>
      </c>
      <c r="D625" s="12"/>
      <c r="E625" s="12">
        <v>103</v>
      </c>
      <c r="G625" s="68" t="s">
        <v>2819</v>
      </c>
      <c r="H625" s="68" t="s">
        <v>154</v>
      </c>
      <c r="I625" s="68">
        <v>4</v>
      </c>
      <c r="J625" s="68"/>
      <c r="K625" s="68"/>
      <c r="L625" s="68" t="s">
        <v>152</v>
      </c>
    </row>
    <row r="626" spans="1:12" ht="12.75" x14ac:dyDescent="0.2">
      <c r="A626" s="12" t="s">
        <v>2333</v>
      </c>
      <c r="B626" s="12" t="s">
        <v>777</v>
      </c>
      <c r="C626" s="14">
        <v>109</v>
      </c>
      <c r="D626" s="12"/>
      <c r="E626" s="12"/>
      <c r="G626" s="68" t="s">
        <v>2819</v>
      </c>
      <c r="H626" s="68" t="s">
        <v>154</v>
      </c>
      <c r="I626" s="68">
        <v>4</v>
      </c>
      <c r="J626" s="68"/>
      <c r="K626" s="68"/>
      <c r="L626" s="68" t="s">
        <v>1954</v>
      </c>
    </row>
    <row r="627" spans="1:12" ht="12.75" x14ac:dyDescent="0.2">
      <c r="A627" s="12" t="s">
        <v>2324</v>
      </c>
      <c r="B627" s="12" t="s">
        <v>521</v>
      </c>
      <c r="C627" s="14">
        <v>311</v>
      </c>
      <c r="D627" s="12"/>
      <c r="E627" s="12">
        <v>315</v>
      </c>
      <c r="G627" s="68" t="s">
        <v>2819</v>
      </c>
      <c r="H627" s="68" t="s">
        <v>154</v>
      </c>
      <c r="I627" s="68">
        <v>4</v>
      </c>
      <c r="J627" s="68"/>
      <c r="K627" s="68"/>
      <c r="L627" s="68" t="s">
        <v>158</v>
      </c>
    </row>
    <row r="628" spans="1:12" ht="12.75" x14ac:dyDescent="0.2">
      <c r="A628" s="12" t="s">
        <v>2325</v>
      </c>
      <c r="B628" s="12" t="s">
        <v>770</v>
      </c>
      <c r="C628" s="14">
        <v>72</v>
      </c>
      <c r="D628" s="12"/>
      <c r="E628" s="12"/>
      <c r="G628" s="64" t="s">
        <v>2820</v>
      </c>
      <c r="H628" s="64" t="s">
        <v>742</v>
      </c>
      <c r="I628" s="64">
        <v>4</v>
      </c>
      <c r="J628" s="64"/>
      <c r="K628" s="64"/>
      <c r="L628" s="64" t="s">
        <v>156</v>
      </c>
    </row>
    <row r="629" spans="1:12" ht="12.75" x14ac:dyDescent="0.2">
      <c r="A629" s="12" t="s">
        <v>2326</v>
      </c>
      <c r="B629" s="12" t="s">
        <v>771</v>
      </c>
      <c r="C629" s="14">
        <v>76</v>
      </c>
      <c r="D629" s="12"/>
      <c r="E629" s="12">
        <v>78</v>
      </c>
      <c r="G629" s="64" t="s">
        <v>2820</v>
      </c>
      <c r="H629" s="64" t="s">
        <v>742</v>
      </c>
      <c r="I629" s="64">
        <v>4</v>
      </c>
      <c r="J629" s="64"/>
      <c r="K629" s="64"/>
      <c r="L629" s="64" t="s">
        <v>275</v>
      </c>
    </row>
    <row r="630" spans="1:12" ht="12.75" x14ac:dyDescent="0.2">
      <c r="A630" s="12" t="s">
        <v>2319</v>
      </c>
      <c r="B630" s="12" t="s">
        <v>173</v>
      </c>
      <c r="C630" s="14">
        <v>16</v>
      </c>
      <c r="D630" s="12"/>
      <c r="E630" s="12"/>
      <c r="G630" s="64" t="s">
        <v>2820</v>
      </c>
      <c r="H630" s="64" t="s">
        <v>742</v>
      </c>
      <c r="I630" s="64">
        <v>4</v>
      </c>
      <c r="J630" s="64"/>
      <c r="K630" s="64"/>
      <c r="L630" s="64" t="s">
        <v>152</v>
      </c>
    </row>
    <row r="631" spans="1:12" ht="12.75" x14ac:dyDescent="0.2">
      <c r="A631" s="12" t="s">
        <v>2316</v>
      </c>
      <c r="B631" s="12" t="s">
        <v>522</v>
      </c>
      <c r="C631" s="14">
        <v>481</v>
      </c>
      <c r="D631" s="12"/>
      <c r="E631" s="12"/>
      <c r="G631" s="64" t="s">
        <v>2820</v>
      </c>
      <c r="H631" s="64" t="s">
        <v>742</v>
      </c>
      <c r="I631" s="64">
        <v>4</v>
      </c>
      <c r="J631" s="64"/>
      <c r="K631" s="64"/>
      <c r="L631" s="64" t="s">
        <v>1954</v>
      </c>
    </row>
    <row r="632" spans="1:12" ht="12.75" x14ac:dyDescent="0.2">
      <c r="A632" s="12" t="s">
        <v>2328</v>
      </c>
      <c r="B632" s="12" t="s">
        <v>772</v>
      </c>
      <c r="C632" s="14">
        <v>246</v>
      </c>
      <c r="D632" s="12"/>
      <c r="E632" s="12"/>
      <c r="G632" s="64" t="s">
        <v>2820</v>
      </c>
      <c r="H632" s="64" t="s">
        <v>742</v>
      </c>
      <c r="I632" s="64">
        <v>4</v>
      </c>
      <c r="J632" s="64"/>
      <c r="K632" s="64"/>
      <c r="L632" s="64" t="s">
        <v>158</v>
      </c>
    </row>
    <row r="633" spans="1:12" ht="12.75" x14ac:dyDescent="0.2">
      <c r="A633" s="12" t="s">
        <v>2317</v>
      </c>
      <c r="B633" s="12" t="s">
        <v>523</v>
      </c>
      <c r="C633" s="14">
        <v>65</v>
      </c>
      <c r="D633" s="12"/>
      <c r="E633" s="12"/>
      <c r="G633" s="68" t="s">
        <v>2821</v>
      </c>
      <c r="H633" s="68" t="s">
        <v>743</v>
      </c>
      <c r="I633" s="68">
        <v>3</v>
      </c>
      <c r="J633" s="68"/>
      <c r="K633" s="68"/>
      <c r="L633" s="68" t="s">
        <v>156</v>
      </c>
    </row>
    <row r="634" spans="1:12" ht="12.75" x14ac:dyDescent="0.2">
      <c r="A634" s="12" t="s">
        <v>2329</v>
      </c>
      <c r="B634" s="12" t="s">
        <v>773</v>
      </c>
      <c r="C634" s="14">
        <v>72</v>
      </c>
      <c r="D634" s="12"/>
      <c r="E634" s="12"/>
      <c r="G634" s="68" t="s">
        <v>2821</v>
      </c>
      <c r="H634" s="68" t="s">
        <v>743</v>
      </c>
      <c r="I634" s="68">
        <v>3</v>
      </c>
      <c r="J634" s="68"/>
      <c r="K634" s="68"/>
      <c r="L634" s="68" t="s">
        <v>275</v>
      </c>
    </row>
    <row r="635" spans="1:12" ht="12.75" x14ac:dyDescent="0.2">
      <c r="A635" s="12" t="s">
        <v>2318</v>
      </c>
      <c r="B635" s="12" t="s">
        <v>524</v>
      </c>
      <c r="C635" s="14">
        <v>104</v>
      </c>
      <c r="D635" s="12"/>
      <c r="E635" s="12"/>
      <c r="G635" s="68" t="s">
        <v>2821</v>
      </c>
      <c r="H635" s="68" t="s">
        <v>743</v>
      </c>
      <c r="I635" s="68">
        <v>3</v>
      </c>
      <c r="J635" s="68"/>
      <c r="K635" s="68"/>
      <c r="L635" s="68" t="s">
        <v>152</v>
      </c>
    </row>
    <row r="636" spans="1:12" ht="12.75" x14ac:dyDescent="0.2">
      <c r="A636" s="12" t="s">
        <v>2327</v>
      </c>
      <c r="B636" s="12" t="s">
        <v>525</v>
      </c>
      <c r="C636" s="14">
        <v>87</v>
      </c>
      <c r="D636" s="12"/>
      <c r="E636" s="12"/>
      <c r="G636" s="68" t="s">
        <v>2821</v>
      </c>
      <c r="H636" s="68" t="s">
        <v>743</v>
      </c>
      <c r="I636" s="68">
        <v>3</v>
      </c>
      <c r="J636" s="68"/>
      <c r="K636" s="68"/>
      <c r="L636" s="68" t="s">
        <v>1954</v>
      </c>
    </row>
    <row r="637" spans="1:12" ht="12.75" x14ac:dyDescent="0.2">
      <c r="A637" s="12" t="s">
        <v>2320</v>
      </c>
      <c r="B637" s="12" t="s">
        <v>766</v>
      </c>
      <c r="C637" s="14">
        <v>18</v>
      </c>
      <c r="D637" s="12"/>
      <c r="E637" s="12"/>
      <c r="G637" s="68" t="s">
        <v>2821</v>
      </c>
      <c r="H637" s="68" t="s">
        <v>743</v>
      </c>
      <c r="I637" s="68">
        <v>3</v>
      </c>
      <c r="J637" s="68"/>
      <c r="K637" s="68"/>
      <c r="L637" s="68" t="s">
        <v>158</v>
      </c>
    </row>
    <row r="638" spans="1:12" ht="12.75" x14ac:dyDescent="0.2">
      <c r="A638" s="12" t="s">
        <v>2321</v>
      </c>
      <c r="B638" s="12" t="s">
        <v>767</v>
      </c>
      <c r="C638" s="14">
        <v>22</v>
      </c>
      <c r="D638" s="12"/>
      <c r="E638" s="12"/>
      <c r="G638" s="64" t="s">
        <v>2822</v>
      </c>
      <c r="H638" s="64" t="s">
        <v>155</v>
      </c>
      <c r="I638" s="64">
        <v>8</v>
      </c>
      <c r="J638" s="64"/>
      <c r="K638" s="64"/>
      <c r="L638" s="64" t="s">
        <v>156</v>
      </c>
    </row>
    <row r="639" spans="1:12" ht="12.75" x14ac:dyDescent="0.2">
      <c r="A639" s="12" t="s">
        <v>2315</v>
      </c>
      <c r="B639" s="12" t="s">
        <v>174</v>
      </c>
      <c r="C639" s="14">
        <v>131</v>
      </c>
      <c r="D639" s="12"/>
      <c r="E639" s="12"/>
      <c r="G639" s="64" t="s">
        <v>2822</v>
      </c>
      <c r="H639" s="64" t="s">
        <v>155</v>
      </c>
      <c r="I639" s="64">
        <v>8</v>
      </c>
      <c r="J639" s="64"/>
      <c r="K639" s="64"/>
      <c r="L639" s="64" t="s">
        <v>275</v>
      </c>
    </row>
    <row r="640" spans="1:12" ht="12.75" x14ac:dyDescent="0.2">
      <c r="A640" s="12" t="s">
        <v>2334</v>
      </c>
      <c r="B640" s="12" t="s">
        <v>778</v>
      </c>
      <c r="C640" s="14">
        <v>99</v>
      </c>
      <c r="D640" s="12"/>
      <c r="E640" s="12"/>
      <c r="G640" s="64" t="s">
        <v>2822</v>
      </c>
      <c r="H640" s="64" t="s">
        <v>155</v>
      </c>
      <c r="I640" s="64">
        <v>8</v>
      </c>
      <c r="J640" s="64"/>
      <c r="K640" s="64"/>
      <c r="L640" s="64" t="s">
        <v>152</v>
      </c>
    </row>
    <row r="641" spans="1:12" ht="12.75" x14ac:dyDescent="0.2">
      <c r="A641" s="12" t="s">
        <v>3079</v>
      </c>
      <c r="B641" s="12" t="s">
        <v>518</v>
      </c>
      <c r="C641" s="14">
        <v>2236</v>
      </c>
      <c r="D641" s="12"/>
      <c r="E641" s="12"/>
      <c r="G641" s="64" t="s">
        <v>2822</v>
      </c>
      <c r="H641" s="64" t="s">
        <v>155</v>
      </c>
      <c r="I641" s="64">
        <v>8</v>
      </c>
      <c r="J641" s="64"/>
      <c r="K641" s="64"/>
      <c r="L641" s="64" t="s">
        <v>1954</v>
      </c>
    </row>
    <row r="642" spans="1:12" ht="12.75" x14ac:dyDescent="0.2">
      <c r="A642" s="12" t="s">
        <v>3160</v>
      </c>
      <c r="B642" s="12" t="s">
        <v>519</v>
      </c>
      <c r="C642" s="14">
        <v>221</v>
      </c>
      <c r="D642" s="12"/>
      <c r="E642" s="12"/>
      <c r="G642" s="64" t="s">
        <v>2822</v>
      </c>
      <c r="H642" s="64" t="s">
        <v>155</v>
      </c>
      <c r="I642" s="64">
        <v>8</v>
      </c>
      <c r="J642" s="64"/>
      <c r="K642" s="64"/>
      <c r="L642" s="64" t="s">
        <v>158</v>
      </c>
    </row>
    <row r="643" spans="1:12" ht="12.75" x14ac:dyDescent="0.2">
      <c r="A643" s="12" t="s">
        <v>3084</v>
      </c>
      <c r="B643" s="12" t="s">
        <v>522</v>
      </c>
      <c r="C643" s="14">
        <v>471</v>
      </c>
      <c r="D643" s="12"/>
      <c r="E643" s="12"/>
      <c r="G643" s="63" t="s">
        <v>2836</v>
      </c>
      <c r="H643" s="63" t="s">
        <v>273</v>
      </c>
      <c r="I643" s="63">
        <v>98</v>
      </c>
      <c r="J643" s="63"/>
      <c r="K643" s="63"/>
      <c r="L643" s="63" t="s">
        <v>156</v>
      </c>
    </row>
    <row r="644" spans="1:12" ht="12.75" x14ac:dyDescent="0.2">
      <c r="A644" s="12" t="s">
        <v>3159</v>
      </c>
      <c r="B644" s="12" t="s">
        <v>523</v>
      </c>
      <c r="C644" s="14">
        <v>79</v>
      </c>
      <c r="D644" s="12"/>
      <c r="E644" s="12"/>
      <c r="G644" s="63" t="s">
        <v>2805</v>
      </c>
      <c r="H644" s="63" t="s">
        <v>273</v>
      </c>
      <c r="I644" s="63">
        <v>81</v>
      </c>
      <c r="J644" s="63"/>
      <c r="K644" s="63"/>
      <c r="L644" s="63" t="s">
        <v>152</v>
      </c>
    </row>
    <row r="645" spans="1:12" ht="12.75" x14ac:dyDescent="0.2">
      <c r="A645" s="12" t="s">
        <v>3081</v>
      </c>
      <c r="B645" s="12" t="s">
        <v>524</v>
      </c>
      <c r="C645" s="14">
        <v>98</v>
      </c>
      <c r="D645" s="12"/>
      <c r="E645" s="12"/>
      <c r="G645" s="63" t="s">
        <v>2944</v>
      </c>
      <c r="H645" s="63" t="s">
        <v>273</v>
      </c>
      <c r="I645" s="63">
        <v>80</v>
      </c>
      <c r="J645" s="63"/>
      <c r="K645" s="63"/>
      <c r="L645" s="63" t="s">
        <v>1876</v>
      </c>
    </row>
    <row r="646" spans="1:12" ht="12.75" x14ac:dyDescent="0.2">
      <c r="A646" s="12" t="s">
        <v>3086</v>
      </c>
      <c r="B646" s="12" t="s">
        <v>766</v>
      </c>
      <c r="C646" s="14">
        <v>21</v>
      </c>
      <c r="D646" s="12"/>
      <c r="E646" s="12"/>
      <c r="G646" s="63" t="s">
        <v>2842</v>
      </c>
      <c r="H646" s="63" t="s">
        <v>273</v>
      </c>
      <c r="I646" s="63">
        <v>91</v>
      </c>
      <c r="J646" s="63"/>
      <c r="K646" s="63"/>
      <c r="L646" s="63" t="s">
        <v>158</v>
      </c>
    </row>
    <row r="647" spans="1:12" ht="12.75" x14ac:dyDescent="0.2">
      <c r="A647" s="12" t="s">
        <v>3087</v>
      </c>
      <c r="B647" s="12" t="s">
        <v>767</v>
      </c>
      <c r="C647" s="14">
        <v>26</v>
      </c>
      <c r="D647" s="12"/>
      <c r="E647" s="12"/>
      <c r="G647" s="63" t="s">
        <v>2848</v>
      </c>
      <c r="H647" s="63" t="s">
        <v>273</v>
      </c>
      <c r="I647" s="63">
        <v>97</v>
      </c>
      <c r="J647" s="63"/>
      <c r="K647" s="63"/>
      <c r="L647" s="63" t="s">
        <v>1954</v>
      </c>
    </row>
    <row r="648" spans="1:12" ht="12.75" x14ac:dyDescent="0.2">
      <c r="A648" s="12" t="s">
        <v>3085</v>
      </c>
      <c r="B648" s="12" t="s">
        <v>173</v>
      </c>
      <c r="C648" s="14">
        <v>17</v>
      </c>
      <c r="D648" s="12"/>
      <c r="E648" s="12"/>
      <c r="G648" s="63" t="s">
        <v>2854</v>
      </c>
      <c r="H648" s="63" t="s">
        <v>273</v>
      </c>
      <c r="I648" s="63">
        <v>96</v>
      </c>
      <c r="J648" s="63"/>
      <c r="K648" s="63"/>
      <c r="L648" s="63" t="s">
        <v>1956</v>
      </c>
    </row>
    <row r="649" spans="1:12" ht="12.75" x14ac:dyDescent="0.2">
      <c r="A649" s="12" t="s">
        <v>3080</v>
      </c>
      <c r="B649" s="12" t="s">
        <v>174</v>
      </c>
      <c r="C649" s="14">
        <v>131</v>
      </c>
      <c r="D649" s="12"/>
      <c r="E649" s="12"/>
      <c r="G649" s="63" t="s">
        <v>2830</v>
      </c>
      <c r="H649" s="63" t="s">
        <v>273</v>
      </c>
      <c r="I649" s="63">
        <v>62</v>
      </c>
      <c r="J649" s="63"/>
      <c r="K649" s="63"/>
      <c r="L649" s="63" t="s">
        <v>156</v>
      </c>
    </row>
    <row r="650" spans="1:12" ht="12.75" x14ac:dyDescent="0.2">
      <c r="A650" s="12" t="s">
        <v>1505</v>
      </c>
      <c r="B650" s="12" t="s">
        <v>1538</v>
      </c>
      <c r="C650" s="14">
        <v>122</v>
      </c>
      <c r="D650" s="12"/>
      <c r="E650" s="14"/>
      <c r="G650" s="68" t="s">
        <v>2806</v>
      </c>
      <c r="H650" s="68" t="s">
        <v>730</v>
      </c>
      <c r="I650" s="68">
        <v>4</v>
      </c>
      <c r="J650" s="68"/>
      <c r="K650" s="68"/>
      <c r="L650" s="68" t="s">
        <v>156</v>
      </c>
    </row>
    <row r="651" spans="1:12" ht="12.75" x14ac:dyDescent="0.2">
      <c r="A651" s="12" t="s">
        <v>1509</v>
      </c>
      <c r="B651" s="12" t="s">
        <v>86</v>
      </c>
      <c r="C651" s="14">
        <v>122</v>
      </c>
      <c r="D651" s="12"/>
      <c r="E651" s="14"/>
      <c r="G651" s="68" t="s">
        <v>2806</v>
      </c>
      <c r="H651" s="68" t="s">
        <v>730</v>
      </c>
      <c r="I651" s="68">
        <v>4</v>
      </c>
      <c r="J651" s="68"/>
      <c r="K651" s="68"/>
      <c r="L651" s="68" t="s">
        <v>1956</v>
      </c>
    </row>
    <row r="652" spans="1:12" ht="12.75" x14ac:dyDescent="0.2">
      <c r="A652" s="12" t="s">
        <v>1692</v>
      </c>
      <c r="B652" s="12" t="s">
        <v>1538</v>
      </c>
      <c r="C652" s="14">
        <v>122</v>
      </c>
      <c r="D652" s="12"/>
      <c r="E652" s="14"/>
      <c r="G652" s="68" t="s">
        <v>2806</v>
      </c>
      <c r="H652" s="68" t="s">
        <v>730</v>
      </c>
      <c r="I652" s="68">
        <v>4</v>
      </c>
      <c r="J652" s="68"/>
      <c r="K652" s="68"/>
      <c r="L652" s="68" t="s">
        <v>275</v>
      </c>
    </row>
    <row r="653" spans="1:12" ht="12.75" x14ac:dyDescent="0.2">
      <c r="A653" s="12" t="s">
        <v>909</v>
      </c>
      <c r="B653" s="12" t="s">
        <v>910</v>
      </c>
      <c r="C653" s="14">
        <v>94</v>
      </c>
      <c r="D653" s="12"/>
      <c r="E653" s="14"/>
      <c r="G653" s="68" t="s">
        <v>2806</v>
      </c>
      <c r="H653" s="68" t="s">
        <v>730</v>
      </c>
      <c r="I653" s="68">
        <v>4</v>
      </c>
      <c r="J653" s="68"/>
      <c r="K653" s="68"/>
      <c r="L653" s="68" t="s">
        <v>152</v>
      </c>
    </row>
    <row r="654" spans="1:12" ht="12.75" x14ac:dyDescent="0.2">
      <c r="A654" s="12" t="s">
        <v>911</v>
      </c>
      <c r="B654" s="12" t="s">
        <v>86</v>
      </c>
      <c r="C654" s="14">
        <v>94</v>
      </c>
      <c r="D654" s="12"/>
      <c r="E654" s="14"/>
      <c r="G654" s="68" t="s">
        <v>2806</v>
      </c>
      <c r="H654" s="68" t="s">
        <v>730</v>
      </c>
      <c r="I654" s="68">
        <v>4</v>
      </c>
      <c r="J654" s="68"/>
      <c r="K654" s="68"/>
      <c r="L654" s="68" t="s">
        <v>1954</v>
      </c>
    </row>
    <row r="655" spans="1:12" ht="12.75" x14ac:dyDescent="0.2">
      <c r="A655" s="12" t="s">
        <v>3108</v>
      </c>
      <c r="B655" s="12" t="s">
        <v>3142</v>
      </c>
      <c r="C655" s="14">
        <v>261</v>
      </c>
      <c r="D655" s="12"/>
      <c r="E655" s="12"/>
      <c r="G655" s="68" t="s">
        <v>2806</v>
      </c>
      <c r="H655" s="68" t="s">
        <v>730</v>
      </c>
      <c r="I655" s="68">
        <v>4</v>
      </c>
      <c r="J655" s="68"/>
      <c r="K655" s="68"/>
      <c r="L655" s="68" t="s">
        <v>1876</v>
      </c>
    </row>
    <row r="656" spans="1:12" ht="12.75" x14ac:dyDescent="0.2">
      <c r="A656" s="12" t="s">
        <v>3109</v>
      </c>
      <c r="B656" s="12" t="s">
        <v>3347</v>
      </c>
      <c r="C656" s="14">
        <v>69</v>
      </c>
      <c r="D656" s="12"/>
      <c r="E656" s="12"/>
      <c r="G656" s="68" t="s">
        <v>2806</v>
      </c>
      <c r="H656" s="68" t="s">
        <v>730</v>
      </c>
      <c r="I656" s="68">
        <v>4</v>
      </c>
      <c r="J656" s="68"/>
      <c r="K656" s="68"/>
      <c r="L656" s="68" t="s">
        <v>158</v>
      </c>
    </row>
    <row r="657" spans="1:12" ht="12.75" x14ac:dyDescent="0.2">
      <c r="A657" s="12" t="s">
        <v>3110</v>
      </c>
      <c r="B657" s="12" t="s">
        <v>3348</v>
      </c>
      <c r="C657" s="14">
        <v>56</v>
      </c>
      <c r="D657" s="12"/>
      <c r="E657" s="12"/>
      <c r="G657" s="64" t="s">
        <v>2807</v>
      </c>
      <c r="H657" s="64" t="s">
        <v>731</v>
      </c>
      <c r="I657" s="64">
        <v>11</v>
      </c>
      <c r="J657" s="64"/>
      <c r="K657" s="64"/>
      <c r="L657" s="64" t="s">
        <v>156</v>
      </c>
    </row>
    <row r="658" spans="1:12" ht="12.75" x14ac:dyDescent="0.2">
      <c r="A658" s="12" t="s">
        <v>3111</v>
      </c>
      <c r="B658" s="12" t="s">
        <v>3143</v>
      </c>
      <c r="C658" s="14">
        <v>59</v>
      </c>
      <c r="D658" s="12"/>
      <c r="E658" s="12"/>
      <c r="G658" s="64" t="s">
        <v>2807</v>
      </c>
      <c r="H658" s="64" t="s">
        <v>731</v>
      </c>
      <c r="I658" s="64">
        <v>11</v>
      </c>
      <c r="J658" s="64"/>
      <c r="K658" s="64"/>
      <c r="L658" s="64" t="s">
        <v>1956</v>
      </c>
    </row>
    <row r="659" spans="1:12" ht="12.75" x14ac:dyDescent="0.2">
      <c r="A659" s="12" t="s">
        <v>3112</v>
      </c>
      <c r="B659" s="12" t="s">
        <v>3321</v>
      </c>
      <c r="C659" s="14">
        <v>77</v>
      </c>
      <c r="D659" s="12"/>
      <c r="E659" s="12"/>
      <c r="G659" s="64" t="s">
        <v>2807</v>
      </c>
      <c r="H659" s="64" t="s">
        <v>731</v>
      </c>
      <c r="I659" s="64">
        <v>11</v>
      </c>
      <c r="J659" s="64"/>
      <c r="K659" s="64"/>
      <c r="L659" s="64" t="s">
        <v>275</v>
      </c>
    </row>
    <row r="660" spans="1:12" ht="12.75" x14ac:dyDescent="0.2">
      <c r="A660" s="12" t="s">
        <v>3113</v>
      </c>
      <c r="B660" s="12" t="s">
        <v>3326</v>
      </c>
      <c r="C660" s="14">
        <v>181</v>
      </c>
      <c r="D660" s="12"/>
      <c r="E660" s="12"/>
      <c r="G660" s="64" t="s">
        <v>2807</v>
      </c>
      <c r="H660" s="64" t="s">
        <v>731</v>
      </c>
      <c r="I660" s="64">
        <v>11</v>
      </c>
      <c r="J660" s="64"/>
      <c r="K660" s="64"/>
      <c r="L660" s="64" t="s">
        <v>152</v>
      </c>
    </row>
    <row r="661" spans="1:12" ht="12.75" x14ac:dyDescent="0.2">
      <c r="A661" s="12" t="s">
        <v>3114</v>
      </c>
      <c r="B661" s="12" t="s">
        <v>3349</v>
      </c>
      <c r="C661" s="14">
        <v>56</v>
      </c>
      <c r="D661" s="12"/>
      <c r="E661" s="12"/>
      <c r="G661" s="64" t="s">
        <v>2807</v>
      </c>
      <c r="H661" s="64" t="s">
        <v>731</v>
      </c>
      <c r="I661" s="64">
        <v>11</v>
      </c>
      <c r="J661" s="64"/>
      <c r="K661" s="64"/>
      <c r="L661" s="64" t="s">
        <v>1954</v>
      </c>
    </row>
    <row r="662" spans="1:12" ht="12.75" x14ac:dyDescent="0.2">
      <c r="A662" s="12" t="s">
        <v>3115</v>
      </c>
      <c r="B662" s="12" t="s">
        <v>3327</v>
      </c>
      <c r="C662" s="14">
        <v>69</v>
      </c>
      <c r="D662" s="12"/>
      <c r="E662" s="12"/>
      <c r="G662" s="64" t="s">
        <v>2807</v>
      </c>
      <c r="H662" s="64" t="s">
        <v>731</v>
      </c>
      <c r="I662" s="64">
        <v>11</v>
      </c>
      <c r="J662" s="64"/>
      <c r="K662" s="64"/>
      <c r="L662" s="64" t="s">
        <v>1876</v>
      </c>
    </row>
    <row r="663" spans="1:12" ht="12.75" x14ac:dyDescent="0.2">
      <c r="A663" s="12" t="s">
        <v>3367</v>
      </c>
      <c r="B663" s="12" t="s">
        <v>3368</v>
      </c>
      <c r="C663" s="14">
        <v>320</v>
      </c>
      <c r="D663" s="12"/>
      <c r="E663" s="12"/>
      <c r="G663" s="64" t="s">
        <v>2807</v>
      </c>
      <c r="H663" s="64" t="s">
        <v>731</v>
      </c>
      <c r="I663" s="64">
        <v>11</v>
      </c>
      <c r="J663" s="64"/>
      <c r="K663" s="64"/>
      <c r="L663" s="64" t="s">
        <v>158</v>
      </c>
    </row>
    <row r="664" spans="1:12" ht="12.75" x14ac:dyDescent="0.2">
      <c r="A664" s="12" t="s">
        <v>3369</v>
      </c>
      <c r="B664" s="12" t="s">
        <v>3370</v>
      </c>
      <c r="C664" s="14">
        <v>67</v>
      </c>
      <c r="D664" s="12"/>
      <c r="E664" s="12"/>
      <c r="G664" s="68" t="s">
        <v>2808</v>
      </c>
      <c r="H664" s="68" t="s">
        <v>732</v>
      </c>
      <c r="I664" s="68">
        <v>4</v>
      </c>
      <c r="J664" s="68"/>
      <c r="K664" s="68"/>
      <c r="L664" s="68" t="s">
        <v>156</v>
      </c>
    </row>
    <row r="665" spans="1:12" ht="12.75" x14ac:dyDescent="0.2">
      <c r="A665" s="12" t="s">
        <v>3371</v>
      </c>
      <c r="B665" s="12" t="s">
        <v>3372</v>
      </c>
      <c r="C665" s="14">
        <v>91</v>
      </c>
      <c r="D665" s="12"/>
      <c r="E665" s="12"/>
      <c r="G665" s="68" t="s">
        <v>2808</v>
      </c>
      <c r="H665" s="68" t="s">
        <v>732</v>
      </c>
      <c r="I665" s="68">
        <v>4</v>
      </c>
      <c r="J665" s="68"/>
      <c r="K665" s="68"/>
      <c r="L665" s="68" t="s">
        <v>1956</v>
      </c>
    </row>
    <row r="666" spans="1:12" ht="12.75" x14ac:dyDescent="0.2">
      <c r="A666" s="12" t="s">
        <v>3373</v>
      </c>
      <c r="B666" s="12" t="s">
        <v>3374</v>
      </c>
      <c r="C666" s="14">
        <v>63</v>
      </c>
      <c r="D666" s="12"/>
      <c r="E666" s="12"/>
      <c r="G666" s="68" t="s">
        <v>2808</v>
      </c>
      <c r="H666" s="68" t="s">
        <v>732</v>
      </c>
      <c r="I666" s="68">
        <v>4</v>
      </c>
      <c r="J666" s="68"/>
      <c r="K666" s="68"/>
      <c r="L666" s="68" t="s">
        <v>275</v>
      </c>
    </row>
    <row r="667" spans="1:12" ht="12.75" x14ac:dyDescent="0.2">
      <c r="A667" s="12" t="s">
        <v>3375</v>
      </c>
      <c r="B667" s="12" t="s">
        <v>504</v>
      </c>
      <c r="C667" s="14">
        <v>99</v>
      </c>
      <c r="D667" s="12"/>
      <c r="E667" s="12"/>
      <c r="G667" s="68" t="s">
        <v>2808</v>
      </c>
      <c r="H667" s="68" t="s">
        <v>732</v>
      </c>
      <c r="I667" s="68">
        <v>4</v>
      </c>
      <c r="J667" s="68"/>
      <c r="K667" s="68"/>
      <c r="L667" s="68" t="s">
        <v>152</v>
      </c>
    </row>
    <row r="668" spans="1:12" ht="12.75" x14ac:dyDescent="0.2">
      <c r="A668" s="12" t="s">
        <v>3107</v>
      </c>
      <c r="B668" s="12" t="s">
        <v>3141</v>
      </c>
      <c r="C668" s="14">
        <v>91</v>
      </c>
      <c r="D668" s="12" t="s">
        <v>912</v>
      </c>
      <c r="E668" s="12">
        <v>90</v>
      </c>
      <c r="G668" s="68" t="s">
        <v>2808</v>
      </c>
      <c r="H668" s="68" t="s">
        <v>732</v>
      </c>
      <c r="I668" s="68">
        <v>4</v>
      </c>
      <c r="J668" s="68"/>
      <c r="K668" s="68"/>
      <c r="L668" s="68" t="s">
        <v>1954</v>
      </c>
    </row>
    <row r="669" spans="1:12" ht="12.75" x14ac:dyDescent="0.2">
      <c r="A669" s="12" t="s">
        <v>2858</v>
      </c>
      <c r="B669" s="12" t="s">
        <v>175</v>
      </c>
      <c r="C669" s="14">
        <v>6</v>
      </c>
      <c r="D669" s="12"/>
      <c r="E669" s="12"/>
      <c r="G669" s="68" t="s">
        <v>2808</v>
      </c>
      <c r="H669" s="68" t="s">
        <v>732</v>
      </c>
      <c r="I669" s="68">
        <v>4</v>
      </c>
      <c r="J669" s="68"/>
      <c r="K669" s="68"/>
      <c r="L669" s="68" t="s">
        <v>1876</v>
      </c>
    </row>
    <row r="670" spans="1:12" ht="12.75" x14ac:dyDescent="0.2">
      <c r="A670" s="12" t="s">
        <v>2859</v>
      </c>
      <c r="B670" s="12" t="s">
        <v>780</v>
      </c>
      <c r="C670" s="14">
        <v>2</v>
      </c>
      <c r="D670" s="12"/>
      <c r="E670" s="12"/>
      <c r="G670" s="68" t="s">
        <v>2808</v>
      </c>
      <c r="H670" s="68" t="s">
        <v>732</v>
      </c>
      <c r="I670" s="68">
        <v>4</v>
      </c>
      <c r="J670" s="68"/>
      <c r="K670" s="68"/>
      <c r="L670" s="68" t="s">
        <v>158</v>
      </c>
    </row>
    <row r="671" spans="1:12" ht="12.75" x14ac:dyDescent="0.2">
      <c r="A671" s="12" t="s">
        <v>2860</v>
      </c>
      <c r="B671" s="12" t="s">
        <v>781</v>
      </c>
      <c r="C671" s="14">
        <v>4</v>
      </c>
      <c r="D671" s="12"/>
      <c r="E671" s="12"/>
      <c r="G671" s="64" t="s">
        <v>2809</v>
      </c>
      <c r="H671" s="64" t="s">
        <v>733</v>
      </c>
      <c r="I671" s="64">
        <v>6</v>
      </c>
      <c r="J671" s="64"/>
      <c r="K671" s="64"/>
      <c r="L671" s="64" t="s">
        <v>156</v>
      </c>
    </row>
    <row r="672" spans="1:12" ht="12.75" x14ac:dyDescent="0.2">
      <c r="A672" s="12" t="s">
        <v>2861</v>
      </c>
      <c r="B672" s="12" t="s">
        <v>782</v>
      </c>
      <c r="C672" s="14">
        <v>4</v>
      </c>
      <c r="D672" s="12"/>
      <c r="E672" s="12"/>
      <c r="G672" s="64" t="s">
        <v>2809</v>
      </c>
      <c r="H672" s="64" t="s">
        <v>733</v>
      </c>
      <c r="I672" s="64">
        <v>6</v>
      </c>
      <c r="J672" s="64"/>
      <c r="K672" s="64"/>
      <c r="L672" s="64" t="s">
        <v>1956</v>
      </c>
    </row>
    <row r="673" spans="1:12" ht="12.75" x14ac:dyDescent="0.2">
      <c r="A673" s="12" t="s">
        <v>2863</v>
      </c>
      <c r="B673" s="12" t="s">
        <v>176</v>
      </c>
      <c r="C673" s="14">
        <v>6</v>
      </c>
      <c r="D673" s="12"/>
      <c r="E673" s="12"/>
      <c r="G673" s="64" t="s">
        <v>2809</v>
      </c>
      <c r="H673" s="64" t="s">
        <v>733</v>
      </c>
      <c r="I673" s="64">
        <v>6</v>
      </c>
      <c r="J673" s="64"/>
      <c r="K673" s="64"/>
      <c r="L673" s="64" t="s">
        <v>275</v>
      </c>
    </row>
    <row r="674" spans="1:12" ht="12.75" x14ac:dyDescent="0.2">
      <c r="A674" s="12" t="s">
        <v>2864</v>
      </c>
      <c r="B674" s="12" t="s">
        <v>177</v>
      </c>
      <c r="C674" s="14">
        <v>6</v>
      </c>
      <c r="D674" s="12"/>
      <c r="E674" s="12"/>
      <c r="G674" s="64" t="s">
        <v>2809</v>
      </c>
      <c r="H674" s="64" t="s">
        <v>733</v>
      </c>
      <c r="I674" s="64">
        <v>6</v>
      </c>
      <c r="J674" s="64"/>
      <c r="K674" s="64"/>
      <c r="L674" s="64" t="s">
        <v>152</v>
      </c>
    </row>
    <row r="675" spans="1:12" ht="12.75" x14ac:dyDescent="0.2">
      <c r="A675" s="12" t="s">
        <v>2865</v>
      </c>
      <c r="B675" s="12" t="s">
        <v>178</v>
      </c>
      <c r="C675" s="14">
        <v>3</v>
      </c>
      <c r="D675" s="12"/>
      <c r="E675" s="12"/>
      <c r="G675" s="64" t="s">
        <v>2809</v>
      </c>
      <c r="H675" s="64" t="s">
        <v>733</v>
      </c>
      <c r="I675" s="64">
        <v>6</v>
      </c>
      <c r="J675" s="64"/>
      <c r="K675" s="64"/>
      <c r="L675" s="64" t="s">
        <v>1954</v>
      </c>
    </row>
    <row r="676" spans="1:12" ht="12.75" x14ac:dyDescent="0.2">
      <c r="A676" s="12" t="s">
        <v>2866</v>
      </c>
      <c r="B676" s="12" t="s">
        <v>179</v>
      </c>
      <c r="C676" s="14">
        <v>4</v>
      </c>
      <c r="D676" s="12"/>
      <c r="E676" s="12"/>
      <c r="G676" s="64" t="s">
        <v>2809</v>
      </c>
      <c r="H676" s="64" t="s">
        <v>733</v>
      </c>
      <c r="I676" s="64">
        <v>6</v>
      </c>
      <c r="J676" s="64"/>
      <c r="K676" s="64"/>
      <c r="L676" s="64" t="s">
        <v>1876</v>
      </c>
    </row>
    <row r="677" spans="1:12" ht="12.75" x14ac:dyDescent="0.2">
      <c r="A677" s="12" t="s">
        <v>2867</v>
      </c>
      <c r="B677" s="12" t="s">
        <v>783</v>
      </c>
      <c r="C677" s="14">
        <v>2</v>
      </c>
      <c r="D677" s="12"/>
      <c r="E677" s="12"/>
      <c r="G677" s="64" t="s">
        <v>2809</v>
      </c>
      <c r="H677" s="64" t="s">
        <v>733</v>
      </c>
      <c r="I677" s="64">
        <v>6</v>
      </c>
      <c r="J677" s="64"/>
      <c r="K677" s="64"/>
      <c r="L677" s="64" t="s">
        <v>158</v>
      </c>
    </row>
    <row r="678" spans="1:12" ht="12.75" x14ac:dyDescent="0.2">
      <c r="A678" s="12" t="s">
        <v>2868</v>
      </c>
      <c r="B678" s="12" t="s">
        <v>784</v>
      </c>
      <c r="C678" s="14">
        <v>4</v>
      </c>
      <c r="D678" s="12"/>
      <c r="E678" s="12"/>
      <c r="G678" s="68" t="s">
        <v>2810</v>
      </c>
      <c r="H678" s="68" t="s">
        <v>734</v>
      </c>
      <c r="I678" s="68">
        <v>5</v>
      </c>
      <c r="J678" s="68"/>
      <c r="K678" s="68"/>
      <c r="L678" s="68" t="s">
        <v>156</v>
      </c>
    </row>
    <row r="679" spans="1:12" ht="12.75" x14ac:dyDescent="0.2">
      <c r="A679" s="12" t="s">
        <v>2869</v>
      </c>
      <c r="B679" s="12" t="s">
        <v>785</v>
      </c>
      <c r="C679" s="14">
        <v>4</v>
      </c>
      <c r="D679" s="12"/>
      <c r="E679" s="12"/>
      <c r="G679" s="68" t="s">
        <v>2810</v>
      </c>
      <c r="H679" s="68" t="s">
        <v>734</v>
      </c>
      <c r="I679" s="68">
        <v>5</v>
      </c>
      <c r="J679" s="68"/>
      <c r="K679" s="68"/>
      <c r="L679" s="68" t="s">
        <v>1956</v>
      </c>
    </row>
    <row r="680" spans="1:12" ht="12.75" x14ac:dyDescent="0.2">
      <c r="A680" s="12" t="s">
        <v>2961</v>
      </c>
      <c r="B680" s="12" t="s">
        <v>786</v>
      </c>
      <c r="C680" s="14">
        <v>5</v>
      </c>
      <c r="D680" s="12"/>
      <c r="E680" s="12"/>
      <c r="G680" s="68" t="s">
        <v>2810</v>
      </c>
      <c r="H680" s="68" t="s">
        <v>734</v>
      </c>
      <c r="I680" s="68">
        <v>5</v>
      </c>
      <c r="J680" s="68"/>
      <c r="K680" s="68"/>
      <c r="L680" s="68" t="s">
        <v>275</v>
      </c>
    </row>
    <row r="681" spans="1:12" ht="12.75" x14ac:dyDescent="0.2">
      <c r="A681" s="12" t="s">
        <v>3171</v>
      </c>
      <c r="B681" s="14" t="s">
        <v>3176</v>
      </c>
      <c r="C681" s="14">
        <v>52</v>
      </c>
      <c r="D681" s="12"/>
      <c r="E681" s="12"/>
      <c r="G681" s="68" t="s">
        <v>2810</v>
      </c>
      <c r="H681" s="68" t="s">
        <v>734</v>
      </c>
      <c r="I681" s="68">
        <v>5</v>
      </c>
      <c r="J681" s="68"/>
      <c r="K681" s="68"/>
      <c r="L681" s="68" t="s">
        <v>152</v>
      </c>
    </row>
    <row r="682" spans="1:12" ht="12.75" x14ac:dyDescent="0.2">
      <c r="A682" s="12" t="s">
        <v>2855</v>
      </c>
      <c r="B682" s="12" t="s">
        <v>779</v>
      </c>
      <c r="C682" s="14">
        <v>288</v>
      </c>
      <c r="D682" s="12"/>
      <c r="E682" s="12"/>
      <c r="G682" s="68" t="s">
        <v>2810</v>
      </c>
      <c r="H682" s="68" t="s">
        <v>734</v>
      </c>
      <c r="I682" s="68">
        <v>5</v>
      </c>
      <c r="J682" s="68"/>
      <c r="K682" s="68"/>
      <c r="L682" s="68" t="s">
        <v>1954</v>
      </c>
    </row>
    <row r="683" spans="1:12" ht="12.75" x14ac:dyDescent="0.2">
      <c r="A683" s="12" t="s">
        <v>2856</v>
      </c>
      <c r="B683" s="12" t="s">
        <v>526</v>
      </c>
      <c r="C683" s="14">
        <v>57</v>
      </c>
      <c r="D683" s="12"/>
      <c r="E683" s="12"/>
      <c r="G683" s="68" t="s">
        <v>2810</v>
      </c>
      <c r="H683" s="68" t="s">
        <v>734</v>
      </c>
      <c r="I683" s="68">
        <v>5</v>
      </c>
      <c r="J683" s="68"/>
      <c r="K683" s="68"/>
      <c r="L683" s="68" t="s">
        <v>1876</v>
      </c>
    </row>
    <row r="684" spans="1:12" ht="12.75" x14ac:dyDescent="0.2">
      <c r="A684" s="12" t="s">
        <v>2857</v>
      </c>
      <c r="B684" s="12" t="s">
        <v>527</v>
      </c>
      <c r="C684" s="14">
        <v>90</v>
      </c>
      <c r="D684" s="12"/>
      <c r="E684" s="12"/>
      <c r="G684" s="68" t="s">
        <v>2810</v>
      </c>
      <c r="H684" s="68" t="s">
        <v>734</v>
      </c>
      <c r="I684" s="68">
        <v>5</v>
      </c>
      <c r="J684" s="68"/>
      <c r="K684" s="68"/>
      <c r="L684" s="68" t="s">
        <v>158</v>
      </c>
    </row>
    <row r="685" spans="1:12" ht="12.75" x14ac:dyDescent="0.2">
      <c r="A685" s="12" t="s">
        <v>2862</v>
      </c>
      <c r="B685" s="12" t="s">
        <v>528</v>
      </c>
      <c r="C685" s="14">
        <v>51</v>
      </c>
      <c r="D685" s="12"/>
      <c r="E685" s="12"/>
      <c r="G685" s="63" t="s">
        <v>2754</v>
      </c>
      <c r="H685" s="63" t="s">
        <v>706</v>
      </c>
      <c r="I685" s="63">
        <v>323</v>
      </c>
      <c r="J685" s="63"/>
      <c r="K685" s="63"/>
      <c r="L685" s="63" t="s">
        <v>159</v>
      </c>
    </row>
    <row r="686" spans="1:12" ht="12.75" x14ac:dyDescent="0.2">
      <c r="A686" s="12" t="s">
        <v>2147</v>
      </c>
      <c r="B686" s="12" t="s">
        <v>101</v>
      </c>
      <c r="C686" s="14">
        <v>99</v>
      </c>
      <c r="D686" s="14"/>
      <c r="E686" s="14">
        <v>93</v>
      </c>
      <c r="G686" s="63" t="s">
        <v>2759</v>
      </c>
      <c r="H686" s="63" t="s">
        <v>709</v>
      </c>
      <c r="I686" s="63">
        <v>373</v>
      </c>
      <c r="J686" s="63"/>
      <c r="K686" s="63"/>
      <c r="L686" s="63" t="s">
        <v>159</v>
      </c>
    </row>
    <row r="687" spans="1:12" ht="12.75" x14ac:dyDescent="0.2">
      <c r="A687" s="12" t="s">
        <v>2478</v>
      </c>
      <c r="B687" s="12" t="s">
        <v>760</v>
      </c>
      <c r="C687" s="14">
        <v>105</v>
      </c>
      <c r="D687" s="12"/>
      <c r="E687" s="12">
        <v>87</v>
      </c>
      <c r="G687" s="63" t="s">
        <v>2762</v>
      </c>
      <c r="H687" s="63" t="s">
        <v>512</v>
      </c>
      <c r="I687" s="63">
        <v>370</v>
      </c>
      <c r="J687" s="63"/>
      <c r="K687" s="63"/>
      <c r="L687" s="63" t="s">
        <v>159</v>
      </c>
    </row>
    <row r="688" spans="1:12" ht="12.75" x14ac:dyDescent="0.2">
      <c r="A688" s="12" t="s">
        <v>2480</v>
      </c>
      <c r="B688" s="12" t="s">
        <v>760</v>
      </c>
      <c r="C688" s="14">
        <v>59</v>
      </c>
      <c r="D688" s="12"/>
      <c r="E688" s="12"/>
      <c r="G688" s="63" t="s">
        <v>2764</v>
      </c>
      <c r="H688" s="63" t="s">
        <v>513</v>
      </c>
      <c r="I688" s="63">
        <v>263</v>
      </c>
      <c r="J688" s="63"/>
      <c r="K688" s="63"/>
      <c r="L688" s="63" t="s">
        <v>159</v>
      </c>
    </row>
    <row r="689" spans="1:12" ht="12.75" x14ac:dyDescent="0.2">
      <c r="A689" s="12" t="s">
        <v>2146</v>
      </c>
      <c r="B689" s="12" t="s">
        <v>1659</v>
      </c>
      <c r="C689" s="14">
        <v>127</v>
      </c>
      <c r="D689" s="14"/>
      <c r="E689" s="14">
        <v>121</v>
      </c>
      <c r="G689" s="63" t="s">
        <v>2755</v>
      </c>
      <c r="H689" s="63" t="s">
        <v>707</v>
      </c>
      <c r="I689" s="63">
        <v>58</v>
      </c>
      <c r="J689" s="63"/>
      <c r="K689" s="63"/>
      <c r="L689" s="63" t="s">
        <v>159</v>
      </c>
    </row>
    <row r="690" spans="1:12" ht="12.75" x14ac:dyDescent="0.2">
      <c r="A690" s="12" t="s">
        <v>2870</v>
      </c>
      <c r="B690" s="12" t="s">
        <v>529</v>
      </c>
      <c r="C690" s="14">
        <v>50</v>
      </c>
      <c r="D690" s="12"/>
      <c r="E690" s="12"/>
      <c r="G690" s="63" t="s">
        <v>2760</v>
      </c>
      <c r="H690" s="63" t="s">
        <v>710</v>
      </c>
      <c r="I690" s="63">
        <v>76</v>
      </c>
      <c r="J690" s="63"/>
      <c r="K690" s="63"/>
      <c r="L690" s="63" t="s">
        <v>159</v>
      </c>
    </row>
    <row r="691" spans="1:12" ht="12.75" x14ac:dyDescent="0.2">
      <c r="A691" s="12" t="s">
        <v>2871</v>
      </c>
      <c r="B691" s="12" t="s">
        <v>530</v>
      </c>
      <c r="C691" s="14">
        <v>2</v>
      </c>
      <c r="D691" s="12"/>
      <c r="E691" s="12"/>
      <c r="G691" s="63" t="s">
        <v>2763</v>
      </c>
      <c r="H691" s="63" t="s">
        <v>514</v>
      </c>
      <c r="I691" s="63">
        <v>73</v>
      </c>
      <c r="J691" s="63"/>
      <c r="K691" s="63"/>
      <c r="L691" s="63" t="s">
        <v>159</v>
      </c>
    </row>
    <row r="692" spans="1:12" ht="12.75" x14ac:dyDescent="0.2">
      <c r="A692" s="12" t="s">
        <v>2872</v>
      </c>
      <c r="B692" s="12" t="s">
        <v>531</v>
      </c>
      <c r="C692" s="14">
        <v>4</v>
      </c>
      <c r="D692" s="12"/>
      <c r="E692" s="12"/>
      <c r="G692" s="63" t="s">
        <v>2765</v>
      </c>
      <c r="H692" s="63" t="s">
        <v>515</v>
      </c>
      <c r="I692" s="63">
        <v>83</v>
      </c>
      <c r="J692" s="63"/>
      <c r="K692" s="63"/>
      <c r="L692" s="63" t="s">
        <v>159</v>
      </c>
    </row>
    <row r="693" spans="1:12" ht="12.75" x14ac:dyDescent="0.2">
      <c r="A693" s="12" t="s">
        <v>2873</v>
      </c>
      <c r="B693" s="12" t="s">
        <v>532</v>
      </c>
      <c r="C693" s="14">
        <v>4</v>
      </c>
      <c r="D693" s="12"/>
      <c r="E693" s="12"/>
      <c r="G693" s="63" t="s">
        <v>2756</v>
      </c>
      <c r="H693" s="63" t="s">
        <v>516</v>
      </c>
      <c r="I693" s="63">
        <v>72</v>
      </c>
      <c r="J693" s="63"/>
      <c r="K693" s="63"/>
      <c r="L693" s="63" t="s">
        <v>159</v>
      </c>
    </row>
    <row r="694" spans="1:12" ht="12.75" x14ac:dyDescent="0.2">
      <c r="A694" s="39" t="s">
        <v>3116</v>
      </c>
      <c r="B694" s="39" t="s">
        <v>3184</v>
      </c>
      <c r="C694" s="14">
        <v>201</v>
      </c>
      <c r="D694" s="12"/>
      <c r="E694" s="12"/>
      <c r="G694" s="63" t="s">
        <v>2766</v>
      </c>
      <c r="H694" s="63" t="s">
        <v>516</v>
      </c>
      <c r="I694" s="63">
        <v>66</v>
      </c>
      <c r="J694" s="63"/>
      <c r="K694" s="63"/>
      <c r="L694" s="63" t="s">
        <v>159</v>
      </c>
    </row>
    <row r="695" spans="1:12" ht="12.75" x14ac:dyDescent="0.2">
      <c r="A695" s="12" t="s">
        <v>2749</v>
      </c>
      <c r="B695" s="12" t="s">
        <v>533</v>
      </c>
      <c r="C695" s="14">
        <v>232</v>
      </c>
      <c r="D695" s="12"/>
      <c r="E695" s="14">
        <v>228</v>
      </c>
      <c r="G695" s="63" t="s">
        <v>2757</v>
      </c>
      <c r="H695" s="63" t="s">
        <v>708</v>
      </c>
      <c r="I695" s="63">
        <v>91</v>
      </c>
      <c r="J695" s="63"/>
      <c r="K695" s="63"/>
      <c r="L695" s="63" t="s">
        <v>159</v>
      </c>
    </row>
    <row r="696" spans="1:12" ht="12.75" x14ac:dyDescent="0.2">
      <c r="A696" s="12" t="s">
        <v>2750</v>
      </c>
      <c r="B696" s="12" t="s">
        <v>534</v>
      </c>
      <c r="C696" s="14">
        <v>194</v>
      </c>
      <c r="D696" s="12"/>
      <c r="E696" s="14">
        <v>190</v>
      </c>
      <c r="G696" s="63" t="s">
        <v>2758</v>
      </c>
      <c r="H696" s="63" t="s">
        <v>160</v>
      </c>
      <c r="I696" s="63">
        <v>102</v>
      </c>
      <c r="J696" s="63"/>
      <c r="K696" s="63"/>
      <c r="L696" s="63" t="s">
        <v>159</v>
      </c>
    </row>
    <row r="697" spans="1:12" ht="12.75" x14ac:dyDescent="0.2">
      <c r="A697" s="12" t="s">
        <v>1699</v>
      </c>
      <c r="B697" s="12" t="s">
        <v>182</v>
      </c>
      <c r="C697" s="14">
        <v>11</v>
      </c>
      <c r="D697" s="12"/>
      <c r="E697" s="12"/>
      <c r="G697" s="63" t="s">
        <v>2761</v>
      </c>
      <c r="H697" s="63" t="s">
        <v>270</v>
      </c>
      <c r="I697" s="63">
        <v>111</v>
      </c>
      <c r="J697" s="63"/>
      <c r="K697" s="63"/>
      <c r="L697" s="63" t="s">
        <v>159</v>
      </c>
    </row>
    <row r="698" spans="1:12" ht="12.75" x14ac:dyDescent="0.2">
      <c r="A698" s="12" t="s">
        <v>1700</v>
      </c>
      <c r="B698" s="12" t="s">
        <v>1702</v>
      </c>
      <c r="C698" s="14">
        <v>16</v>
      </c>
      <c r="D698" s="12"/>
      <c r="E698" s="12"/>
      <c r="G698" s="63" t="s">
        <v>2953</v>
      </c>
      <c r="H698" s="63" t="s">
        <v>703</v>
      </c>
      <c r="I698" s="63">
        <v>1658</v>
      </c>
      <c r="J698" s="63"/>
      <c r="K698" s="63"/>
      <c r="L698" s="63" t="s">
        <v>159</v>
      </c>
    </row>
    <row r="699" spans="1:12" ht="12.75" x14ac:dyDescent="0.2">
      <c r="A699" s="12" t="s">
        <v>1701</v>
      </c>
      <c r="B699" s="12" t="s">
        <v>1703</v>
      </c>
      <c r="C699" s="14">
        <v>16</v>
      </c>
      <c r="D699" s="12"/>
      <c r="E699" s="12"/>
      <c r="G699" s="63" t="s">
        <v>2752</v>
      </c>
      <c r="H699" s="63" t="s">
        <v>704</v>
      </c>
      <c r="I699" s="63">
        <v>83</v>
      </c>
      <c r="J699" s="63"/>
      <c r="K699" s="63"/>
      <c r="L699" s="63" t="s">
        <v>159</v>
      </c>
    </row>
    <row r="700" spans="1:12" ht="12.75" x14ac:dyDescent="0.2">
      <c r="A700" s="12" t="s">
        <v>3037</v>
      </c>
      <c r="B700" s="12" t="s">
        <v>3313</v>
      </c>
      <c r="C700" s="14">
        <v>262</v>
      </c>
      <c r="D700" s="12" t="s">
        <v>1697</v>
      </c>
      <c r="E700" s="12"/>
      <c r="G700" s="63" t="s">
        <v>2753</v>
      </c>
      <c r="H700" s="63" t="s">
        <v>705</v>
      </c>
      <c r="I700" s="63">
        <v>123</v>
      </c>
      <c r="J700" s="63"/>
      <c r="K700" s="63"/>
      <c r="L700" s="63" t="s">
        <v>159</v>
      </c>
    </row>
    <row r="701" spans="1:12" ht="12.75" x14ac:dyDescent="0.2">
      <c r="A701" s="12" t="s">
        <v>3038</v>
      </c>
      <c r="B701" s="12" t="s">
        <v>3314</v>
      </c>
      <c r="C701" s="14">
        <v>149</v>
      </c>
      <c r="D701" s="12" t="s">
        <v>1698</v>
      </c>
      <c r="E701" s="12"/>
      <c r="G701" s="63" t="s">
        <v>2794</v>
      </c>
      <c r="H701" s="63" t="s">
        <v>162</v>
      </c>
      <c r="I701" s="63">
        <v>60</v>
      </c>
      <c r="J701" s="63"/>
      <c r="K701" s="63"/>
      <c r="L701" s="63" t="s">
        <v>148</v>
      </c>
    </row>
    <row r="702" spans="1:12" ht="12.75" x14ac:dyDescent="0.2">
      <c r="A702" s="12" t="s">
        <v>2307</v>
      </c>
      <c r="B702" s="12" t="s">
        <v>535</v>
      </c>
      <c r="C702" s="14">
        <v>6</v>
      </c>
      <c r="D702" s="12"/>
      <c r="E702" s="12"/>
      <c r="G702" s="63" t="s">
        <v>2823</v>
      </c>
      <c r="H702" s="63" t="s">
        <v>744</v>
      </c>
      <c r="I702" s="63">
        <v>322</v>
      </c>
      <c r="J702" s="63"/>
      <c r="K702" s="63"/>
      <c r="L702" s="63" t="s">
        <v>156</v>
      </c>
    </row>
    <row r="703" spans="1:12" ht="12.75" x14ac:dyDescent="0.2">
      <c r="A703" s="12" t="s">
        <v>2311</v>
      </c>
      <c r="B703" s="12" t="s">
        <v>536</v>
      </c>
      <c r="C703" s="14">
        <v>31</v>
      </c>
      <c r="D703" s="12"/>
      <c r="E703" s="12"/>
      <c r="G703" s="64" t="s">
        <v>2823</v>
      </c>
      <c r="H703" s="64" t="s">
        <v>744</v>
      </c>
      <c r="I703" s="64">
        <v>322</v>
      </c>
      <c r="J703" s="64"/>
      <c r="K703" s="64"/>
      <c r="L703" s="64" t="s">
        <v>1956</v>
      </c>
    </row>
    <row r="704" spans="1:12" ht="12.75" x14ac:dyDescent="0.2">
      <c r="A704" s="12" t="s">
        <v>3092</v>
      </c>
      <c r="B704" s="12" t="s">
        <v>3091</v>
      </c>
      <c r="C704" s="14">
        <v>4</v>
      </c>
      <c r="D704" s="12"/>
      <c r="E704" s="12"/>
      <c r="G704" s="64" t="s">
        <v>2823</v>
      </c>
      <c r="H704" s="64" t="s">
        <v>744</v>
      </c>
      <c r="I704" s="64">
        <v>322</v>
      </c>
      <c r="J704" s="64"/>
      <c r="K704" s="64"/>
      <c r="L704" s="64" t="s">
        <v>275</v>
      </c>
    </row>
    <row r="705" spans="1:12" ht="12.75" x14ac:dyDescent="0.2">
      <c r="A705" s="12" t="s">
        <v>2309</v>
      </c>
      <c r="B705" s="12" t="s">
        <v>537</v>
      </c>
      <c r="C705" s="14">
        <v>21</v>
      </c>
      <c r="D705" s="12"/>
      <c r="E705" s="12"/>
      <c r="G705" s="64" t="s">
        <v>2823</v>
      </c>
      <c r="H705" s="64" t="s">
        <v>744</v>
      </c>
      <c r="I705" s="64">
        <v>322</v>
      </c>
      <c r="J705" s="64"/>
      <c r="K705" s="64"/>
      <c r="L705" s="64" t="s">
        <v>152</v>
      </c>
    </row>
    <row r="706" spans="1:12" ht="12.75" x14ac:dyDescent="0.2">
      <c r="A706" s="12" t="s">
        <v>3172</v>
      </c>
      <c r="B706" s="14" t="s">
        <v>3177</v>
      </c>
      <c r="C706" s="14">
        <v>24</v>
      </c>
      <c r="D706" s="12"/>
      <c r="E706" s="12"/>
      <c r="G706" s="64" t="s">
        <v>2823</v>
      </c>
      <c r="H706" s="64" t="s">
        <v>744</v>
      </c>
      <c r="I706" s="64">
        <v>322</v>
      </c>
      <c r="J706" s="64"/>
      <c r="K706" s="64"/>
      <c r="L706" s="64" t="s">
        <v>1954</v>
      </c>
    </row>
    <row r="707" spans="1:12" ht="12.75" x14ac:dyDescent="0.2">
      <c r="A707" s="12" t="s">
        <v>2603</v>
      </c>
      <c r="B707" s="12" t="s">
        <v>2605</v>
      </c>
      <c r="C707" s="14">
        <v>355</v>
      </c>
      <c r="D707" s="12"/>
      <c r="E707" s="14"/>
      <c r="G707" s="64" t="s">
        <v>2823</v>
      </c>
      <c r="H707" s="64" t="s">
        <v>744</v>
      </c>
      <c r="I707" s="64">
        <v>322</v>
      </c>
      <c r="J707" s="64"/>
      <c r="K707" s="64"/>
      <c r="L707" s="64" t="s">
        <v>1876</v>
      </c>
    </row>
    <row r="708" spans="1:12" ht="12.75" x14ac:dyDescent="0.2">
      <c r="A708" s="12" t="s">
        <v>2604</v>
      </c>
      <c r="B708" s="12" t="s">
        <v>787</v>
      </c>
      <c r="C708" s="14">
        <v>90</v>
      </c>
      <c r="D708" s="12"/>
      <c r="E708" s="14"/>
      <c r="G708" s="64" t="s">
        <v>2823</v>
      </c>
      <c r="H708" s="64" t="s">
        <v>744</v>
      </c>
      <c r="I708" s="64">
        <v>322</v>
      </c>
      <c r="J708" s="64"/>
      <c r="K708" s="64"/>
      <c r="L708" s="64" t="s">
        <v>158</v>
      </c>
    </row>
    <row r="709" spans="1:12" ht="12.75" x14ac:dyDescent="0.2">
      <c r="A709" s="12" t="s">
        <v>2305</v>
      </c>
      <c r="B709" s="12" t="s">
        <v>184</v>
      </c>
      <c r="C709" s="14">
        <v>53</v>
      </c>
      <c r="D709" s="12"/>
      <c r="E709" s="14"/>
      <c r="G709" s="68" t="s">
        <v>2824</v>
      </c>
      <c r="H709" s="68" t="s">
        <v>745</v>
      </c>
      <c r="I709" s="68">
        <v>71</v>
      </c>
      <c r="J709" s="68"/>
      <c r="K709" s="68"/>
      <c r="L709" s="68" t="s">
        <v>156</v>
      </c>
    </row>
    <row r="710" spans="1:12" ht="12.75" x14ac:dyDescent="0.2">
      <c r="A710" s="12" t="s">
        <v>2300</v>
      </c>
      <c r="B710" s="12" t="s">
        <v>2606</v>
      </c>
      <c r="C710" s="14">
        <v>212</v>
      </c>
      <c r="D710" s="12"/>
      <c r="E710" s="14"/>
      <c r="G710" s="68" t="s">
        <v>2824</v>
      </c>
      <c r="H710" s="68" t="s">
        <v>745</v>
      </c>
      <c r="I710" s="68">
        <v>71</v>
      </c>
      <c r="J710" s="68"/>
      <c r="K710" s="68"/>
      <c r="L710" s="68" t="s">
        <v>1956</v>
      </c>
    </row>
    <row r="711" spans="1:12" ht="12.75" x14ac:dyDescent="0.2">
      <c r="A711" s="12" t="s">
        <v>2301</v>
      </c>
      <c r="B711" s="12" t="s">
        <v>788</v>
      </c>
      <c r="C711" s="14">
        <v>77</v>
      </c>
      <c r="D711" s="12"/>
      <c r="E711" s="14"/>
      <c r="G711" s="68" t="s">
        <v>2824</v>
      </c>
      <c r="H711" s="68" t="s">
        <v>745</v>
      </c>
      <c r="I711" s="68">
        <v>71</v>
      </c>
      <c r="J711" s="68"/>
      <c r="K711" s="68"/>
      <c r="L711" s="68" t="s">
        <v>275</v>
      </c>
    </row>
    <row r="712" spans="1:12" ht="12.75" x14ac:dyDescent="0.2">
      <c r="A712" s="12" t="s">
        <v>2303</v>
      </c>
      <c r="B712" s="12" t="s">
        <v>789</v>
      </c>
      <c r="C712" s="14">
        <v>93</v>
      </c>
      <c r="D712" s="12"/>
      <c r="E712" s="12">
        <v>95</v>
      </c>
      <c r="G712" s="68" t="s">
        <v>2824</v>
      </c>
      <c r="H712" s="68" t="s">
        <v>745</v>
      </c>
      <c r="I712" s="68">
        <v>71</v>
      </c>
      <c r="J712" s="68"/>
      <c r="K712" s="68"/>
      <c r="L712" s="68" t="s">
        <v>152</v>
      </c>
    </row>
    <row r="713" spans="1:12" ht="12.75" x14ac:dyDescent="0.2">
      <c r="A713" s="12" t="s">
        <v>2304</v>
      </c>
      <c r="B713" s="12" t="s">
        <v>186</v>
      </c>
      <c r="C713" s="14">
        <v>38</v>
      </c>
      <c r="D713" s="12"/>
      <c r="E713" s="12">
        <v>47</v>
      </c>
      <c r="G713" s="68" t="s">
        <v>2824</v>
      </c>
      <c r="H713" s="68" t="s">
        <v>745</v>
      </c>
      <c r="I713" s="68">
        <v>71</v>
      </c>
      <c r="J713" s="68"/>
      <c r="K713" s="68"/>
      <c r="L713" s="68" t="s">
        <v>1954</v>
      </c>
    </row>
    <row r="714" spans="1:12" ht="12.75" x14ac:dyDescent="0.2">
      <c r="A714" s="12" t="s">
        <v>2613</v>
      </c>
      <c r="B714" s="12" t="s">
        <v>790</v>
      </c>
      <c r="C714" s="14">
        <v>36</v>
      </c>
      <c r="D714" s="12"/>
      <c r="E714" s="12"/>
      <c r="G714" s="68" t="s">
        <v>2824</v>
      </c>
      <c r="H714" s="68" t="s">
        <v>745</v>
      </c>
      <c r="I714" s="68">
        <v>71</v>
      </c>
      <c r="J714" s="68"/>
      <c r="K714" s="68"/>
      <c r="L714" s="68" t="s">
        <v>1876</v>
      </c>
    </row>
    <row r="715" spans="1:12" ht="12.75" x14ac:dyDescent="0.2">
      <c r="A715" s="12" t="s">
        <v>2306</v>
      </c>
      <c r="B715" s="12" t="s">
        <v>791</v>
      </c>
      <c r="C715" s="14">
        <v>6</v>
      </c>
      <c r="D715" s="12"/>
      <c r="E715" s="12"/>
      <c r="G715" s="68" t="s">
        <v>2824</v>
      </c>
      <c r="H715" s="68" t="s">
        <v>745</v>
      </c>
      <c r="I715" s="68">
        <v>71</v>
      </c>
      <c r="J715" s="68"/>
      <c r="K715" s="68"/>
      <c r="L715" s="68" t="s">
        <v>158</v>
      </c>
    </row>
    <row r="716" spans="1:12" ht="12.75" x14ac:dyDescent="0.2">
      <c r="A716" s="12" t="s">
        <v>2614</v>
      </c>
      <c r="B716" s="12" t="s">
        <v>792</v>
      </c>
      <c r="C716" s="14">
        <v>94</v>
      </c>
      <c r="D716" s="12"/>
      <c r="E716" s="12"/>
      <c r="G716" s="64" t="s">
        <v>2825</v>
      </c>
      <c r="H716" s="64" t="s">
        <v>157</v>
      </c>
      <c r="I716" s="64">
        <v>82</v>
      </c>
      <c r="J716" s="64"/>
      <c r="K716" s="64"/>
      <c r="L716" s="64" t="s">
        <v>156</v>
      </c>
    </row>
    <row r="717" spans="1:12" ht="12.75" x14ac:dyDescent="0.2">
      <c r="A717" s="12" t="s">
        <v>3401</v>
      </c>
      <c r="B717" s="12" t="s">
        <v>793</v>
      </c>
      <c r="C717" s="14">
        <v>10</v>
      </c>
      <c r="D717" s="12" t="s">
        <v>2308</v>
      </c>
      <c r="E717" s="12"/>
      <c r="G717" s="64" t="s">
        <v>2825</v>
      </c>
      <c r="H717" s="64" t="s">
        <v>157</v>
      </c>
      <c r="I717" s="64">
        <v>82</v>
      </c>
      <c r="J717" s="64"/>
      <c r="K717" s="64"/>
      <c r="L717" s="64" t="s">
        <v>1956</v>
      </c>
    </row>
    <row r="718" spans="1:12" ht="12.75" x14ac:dyDescent="0.2">
      <c r="A718" s="12" t="s">
        <v>2615</v>
      </c>
      <c r="B718" s="12" t="s">
        <v>794</v>
      </c>
      <c r="C718" s="14">
        <v>165</v>
      </c>
      <c r="D718" s="12"/>
      <c r="E718" s="12"/>
      <c r="G718" s="64" t="s">
        <v>2825</v>
      </c>
      <c r="H718" s="64" t="s">
        <v>157</v>
      </c>
      <c r="I718" s="64">
        <v>82</v>
      </c>
      <c r="J718" s="64"/>
      <c r="K718" s="64"/>
      <c r="L718" s="64" t="s">
        <v>275</v>
      </c>
    </row>
    <row r="719" spans="1:12" ht="12.75" x14ac:dyDescent="0.2">
      <c r="A719" s="12" t="s">
        <v>2310</v>
      </c>
      <c r="B719" s="12" t="s">
        <v>795</v>
      </c>
      <c r="C719" s="14">
        <v>10</v>
      </c>
      <c r="D719" s="12"/>
      <c r="E719" s="12"/>
      <c r="G719" s="64" t="s">
        <v>2825</v>
      </c>
      <c r="H719" s="64" t="s">
        <v>157</v>
      </c>
      <c r="I719" s="64">
        <v>82</v>
      </c>
      <c r="J719" s="64"/>
      <c r="K719" s="64"/>
      <c r="L719" s="64" t="s">
        <v>152</v>
      </c>
    </row>
    <row r="720" spans="1:12" ht="12.75" x14ac:dyDescent="0.2">
      <c r="A720" s="12" t="s">
        <v>3093</v>
      </c>
      <c r="B720" s="12" t="s">
        <v>3090</v>
      </c>
      <c r="C720" s="14">
        <v>107</v>
      </c>
      <c r="D720" s="12"/>
      <c r="E720" s="12"/>
      <c r="G720" s="64" t="s">
        <v>2825</v>
      </c>
      <c r="H720" s="64" t="s">
        <v>157</v>
      </c>
      <c r="I720" s="64">
        <v>82</v>
      </c>
      <c r="J720" s="64"/>
      <c r="K720" s="64"/>
      <c r="L720" s="64" t="s">
        <v>1954</v>
      </c>
    </row>
    <row r="721" spans="1:12" ht="12.75" x14ac:dyDescent="0.2">
      <c r="A721" s="12" t="s">
        <v>3088</v>
      </c>
      <c r="B721" s="12" t="s">
        <v>3089</v>
      </c>
      <c r="C721" s="14">
        <v>6</v>
      </c>
      <c r="D721" s="12"/>
      <c r="E721" s="12"/>
      <c r="G721" s="64" t="s">
        <v>2825</v>
      </c>
      <c r="H721" s="64" t="s">
        <v>157</v>
      </c>
      <c r="I721" s="64">
        <v>82</v>
      </c>
      <c r="J721" s="64"/>
      <c r="K721" s="64"/>
      <c r="L721" s="64" t="s">
        <v>1876</v>
      </c>
    </row>
    <row r="722" spans="1:12" ht="12.75" x14ac:dyDescent="0.2">
      <c r="A722" s="12" t="s">
        <v>2341</v>
      </c>
      <c r="B722" s="12" t="s">
        <v>796</v>
      </c>
      <c r="C722" s="14">
        <v>1564</v>
      </c>
      <c r="D722" s="12"/>
      <c r="E722" s="12">
        <v>1582</v>
      </c>
      <c r="G722" s="64" t="s">
        <v>2825</v>
      </c>
      <c r="H722" s="64" t="s">
        <v>157</v>
      </c>
      <c r="I722" s="64">
        <v>82</v>
      </c>
      <c r="J722" s="64"/>
      <c r="K722" s="64"/>
      <c r="L722" s="64" t="s">
        <v>158</v>
      </c>
    </row>
    <row r="723" spans="1:12" ht="12.75" x14ac:dyDescent="0.2">
      <c r="A723" s="12" t="s">
        <v>2336</v>
      </c>
      <c r="B723" s="12" t="s">
        <v>1710</v>
      </c>
      <c r="C723" s="14">
        <v>9</v>
      </c>
      <c r="D723" s="12"/>
      <c r="E723" s="12"/>
      <c r="G723" s="64" t="s">
        <v>2826</v>
      </c>
      <c r="H723" s="64" t="s">
        <v>746</v>
      </c>
      <c r="I723" s="64">
        <v>89</v>
      </c>
      <c r="J723" s="64"/>
      <c r="K723" s="64"/>
      <c r="L723" s="64" t="s">
        <v>156</v>
      </c>
    </row>
    <row r="724" spans="1:12" ht="12.75" x14ac:dyDescent="0.2">
      <c r="A724" s="12" t="s">
        <v>2337</v>
      </c>
      <c r="B724" s="12" t="s">
        <v>1711</v>
      </c>
      <c r="C724" s="14">
        <v>58</v>
      </c>
      <c r="D724" s="12"/>
      <c r="E724" s="12"/>
      <c r="G724" s="68" t="s">
        <v>2826</v>
      </c>
      <c r="H724" s="68" t="s">
        <v>746</v>
      </c>
      <c r="I724" s="68">
        <v>89</v>
      </c>
      <c r="J724" s="68"/>
      <c r="K724" s="68"/>
      <c r="L724" s="68" t="s">
        <v>1956</v>
      </c>
    </row>
    <row r="725" spans="1:12" ht="12.75" x14ac:dyDescent="0.2">
      <c r="A725" s="12" t="s">
        <v>2338</v>
      </c>
      <c r="B725" s="12" t="s">
        <v>1712</v>
      </c>
      <c r="C725" s="14">
        <v>31</v>
      </c>
      <c r="D725" s="12"/>
      <c r="E725" s="12"/>
      <c r="G725" s="68" t="s">
        <v>2826</v>
      </c>
      <c r="H725" s="68" t="s">
        <v>746</v>
      </c>
      <c r="I725" s="68">
        <v>89</v>
      </c>
      <c r="J725" s="68"/>
      <c r="K725" s="68"/>
      <c r="L725" s="68" t="s">
        <v>275</v>
      </c>
    </row>
    <row r="726" spans="1:12" ht="12.75" x14ac:dyDescent="0.2">
      <c r="A726" s="12" t="s">
        <v>2339</v>
      </c>
      <c r="B726" s="12" t="s">
        <v>1713</v>
      </c>
      <c r="C726" s="14">
        <v>6</v>
      </c>
      <c r="D726" s="12"/>
      <c r="E726" s="12"/>
      <c r="G726" s="68" t="s">
        <v>2826</v>
      </c>
      <c r="H726" s="68" t="s">
        <v>746</v>
      </c>
      <c r="I726" s="68">
        <v>89</v>
      </c>
      <c r="J726" s="68"/>
      <c r="K726" s="68"/>
      <c r="L726" s="68" t="s">
        <v>152</v>
      </c>
    </row>
    <row r="727" spans="1:12" ht="12.75" x14ac:dyDescent="0.2">
      <c r="A727" s="12" t="s">
        <v>2342</v>
      </c>
      <c r="B727" s="12" t="s">
        <v>187</v>
      </c>
      <c r="C727" s="14">
        <v>184</v>
      </c>
      <c r="D727" s="12"/>
      <c r="E727" s="12">
        <v>197</v>
      </c>
      <c r="G727" s="68" t="s">
        <v>2826</v>
      </c>
      <c r="H727" s="68" t="s">
        <v>746</v>
      </c>
      <c r="I727" s="68">
        <v>89</v>
      </c>
      <c r="J727" s="68"/>
      <c r="K727" s="68"/>
      <c r="L727" s="68" t="s">
        <v>1954</v>
      </c>
    </row>
    <row r="728" spans="1:12" ht="12.75" x14ac:dyDescent="0.2">
      <c r="A728" s="12" t="s">
        <v>2340</v>
      </c>
      <c r="B728" s="12" t="s">
        <v>1714</v>
      </c>
      <c r="C728" s="14">
        <v>5</v>
      </c>
      <c r="D728" s="12"/>
      <c r="E728" s="12"/>
      <c r="G728" s="68" t="s">
        <v>2826</v>
      </c>
      <c r="H728" s="68" t="s">
        <v>746</v>
      </c>
      <c r="I728" s="68">
        <v>89</v>
      </c>
      <c r="J728" s="68"/>
      <c r="K728" s="68"/>
      <c r="L728" s="68" t="s">
        <v>1876</v>
      </c>
    </row>
    <row r="729" spans="1:12" ht="12.75" x14ac:dyDescent="0.2">
      <c r="A729" s="12" t="s">
        <v>2335</v>
      </c>
      <c r="B729" s="12" t="s">
        <v>1709</v>
      </c>
      <c r="C729" s="14">
        <v>197</v>
      </c>
      <c r="D729" s="12"/>
      <c r="E729" s="12"/>
      <c r="G729" s="68" t="s">
        <v>2826</v>
      </c>
      <c r="H729" s="68" t="s">
        <v>746</v>
      </c>
      <c r="I729" s="68">
        <v>89</v>
      </c>
      <c r="J729" s="68"/>
      <c r="K729" s="68"/>
      <c r="L729" s="68" t="s">
        <v>158</v>
      </c>
    </row>
    <row r="730" spans="1:12" ht="12.75" x14ac:dyDescent="0.2">
      <c r="A730" s="12" t="s">
        <v>2347</v>
      </c>
      <c r="B730" s="12" t="s">
        <v>798</v>
      </c>
      <c r="C730" s="14">
        <v>5</v>
      </c>
      <c r="D730" s="12"/>
      <c r="E730" s="12"/>
      <c r="G730" s="64" t="s">
        <v>2827</v>
      </c>
      <c r="H730" s="64" t="s">
        <v>747</v>
      </c>
      <c r="I730" s="64">
        <v>80</v>
      </c>
      <c r="J730" s="64"/>
      <c r="K730" s="64"/>
      <c r="L730" s="64" t="s">
        <v>156</v>
      </c>
    </row>
    <row r="731" spans="1:12" ht="12.75" x14ac:dyDescent="0.2">
      <c r="A731" s="12" t="s">
        <v>2348</v>
      </c>
      <c r="B731" s="12" t="s">
        <v>188</v>
      </c>
      <c r="C731" s="14">
        <v>72</v>
      </c>
      <c r="D731" s="12"/>
      <c r="E731" s="12"/>
      <c r="G731" s="64" t="s">
        <v>2827</v>
      </c>
      <c r="H731" s="64" t="s">
        <v>747</v>
      </c>
      <c r="I731" s="64">
        <v>80</v>
      </c>
      <c r="J731" s="64"/>
      <c r="K731" s="64"/>
      <c r="L731" s="64" t="s">
        <v>1956</v>
      </c>
    </row>
    <row r="732" spans="1:12" ht="12.75" x14ac:dyDescent="0.2">
      <c r="A732" s="12" t="s">
        <v>2349</v>
      </c>
      <c r="B732" s="12" t="s">
        <v>189</v>
      </c>
      <c r="C732" s="14">
        <v>16</v>
      </c>
      <c r="D732" s="12"/>
      <c r="E732" s="12"/>
      <c r="G732" s="64" t="s">
        <v>2827</v>
      </c>
      <c r="H732" s="64" t="s">
        <v>747</v>
      </c>
      <c r="I732" s="64">
        <v>80</v>
      </c>
      <c r="J732" s="64"/>
      <c r="K732" s="64"/>
      <c r="L732" s="64" t="s">
        <v>275</v>
      </c>
    </row>
    <row r="733" spans="1:12" ht="12.75" x14ac:dyDescent="0.2">
      <c r="A733" s="12" t="s">
        <v>2350</v>
      </c>
      <c r="B733" s="12" t="s">
        <v>799</v>
      </c>
      <c r="C733" s="14">
        <v>6</v>
      </c>
      <c r="D733" s="12"/>
      <c r="E733" s="12"/>
      <c r="G733" s="64" t="s">
        <v>2827</v>
      </c>
      <c r="H733" s="64" t="s">
        <v>747</v>
      </c>
      <c r="I733" s="64">
        <v>80</v>
      </c>
      <c r="J733" s="64"/>
      <c r="K733" s="64"/>
      <c r="L733" s="64" t="s">
        <v>152</v>
      </c>
    </row>
    <row r="734" spans="1:12" ht="12.75" x14ac:dyDescent="0.2">
      <c r="A734" s="12" t="s">
        <v>2351</v>
      </c>
      <c r="B734" s="12" t="s">
        <v>800</v>
      </c>
      <c r="C734" s="14">
        <v>5</v>
      </c>
      <c r="D734" s="12"/>
      <c r="E734" s="12"/>
      <c r="G734" s="64" t="s">
        <v>2827</v>
      </c>
      <c r="H734" s="64" t="s">
        <v>747</v>
      </c>
      <c r="I734" s="64">
        <v>80</v>
      </c>
      <c r="J734" s="64"/>
      <c r="K734" s="64"/>
      <c r="L734" s="64" t="s">
        <v>1954</v>
      </c>
    </row>
    <row r="735" spans="1:12" ht="12.75" x14ac:dyDescent="0.2">
      <c r="A735" s="12" t="s">
        <v>2346</v>
      </c>
      <c r="B735" s="12" t="s">
        <v>538</v>
      </c>
      <c r="C735" s="14">
        <v>110</v>
      </c>
      <c r="D735" s="12"/>
      <c r="E735" s="12"/>
      <c r="G735" s="64" t="s">
        <v>2827</v>
      </c>
      <c r="H735" s="64" t="s">
        <v>747</v>
      </c>
      <c r="I735" s="64">
        <v>80</v>
      </c>
      <c r="J735" s="64"/>
      <c r="K735" s="64"/>
      <c r="L735" s="64" t="s">
        <v>1876</v>
      </c>
    </row>
    <row r="736" spans="1:12" ht="12.75" x14ac:dyDescent="0.2">
      <c r="A736" s="12" t="s">
        <v>2343</v>
      </c>
      <c r="B736" s="12" t="s">
        <v>191</v>
      </c>
      <c r="C736" s="14">
        <v>276</v>
      </c>
      <c r="D736" s="12"/>
      <c r="E736" s="12">
        <v>277</v>
      </c>
      <c r="G736" s="64" t="s">
        <v>2827</v>
      </c>
      <c r="H736" s="64" t="s">
        <v>747</v>
      </c>
      <c r="I736" s="64">
        <v>80</v>
      </c>
      <c r="J736" s="64"/>
      <c r="K736" s="64"/>
      <c r="L736" s="64" t="s">
        <v>158</v>
      </c>
    </row>
    <row r="737" spans="1:12" ht="12.75" x14ac:dyDescent="0.2">
      <c r="A737" s="12" t="s">
        <v>2344</v>
      </c>
      <c r="B737" s="12" t="s">
        <v>797</v>
      </c>
      <c r="C737" s="14">
        <v>96</v>
      </c>
      <c r="D737" s="12"/>
      <c r="E737" s="12">
        <v>97</v>
      </c>
      <c r="G737" s="63" t="s">
        <v>2266</v>
      </c>
      <c r="H737" s="63" t="s">
        <v>2271</v>
      </c>
      <c r="I737" s="63">
        <v>214</v>
      </c>
      <c r="J737" s="63"/>
      <c r="K737" s="63">
        <v>216</v>
      </c>
      <c r="L737" s="63" t="s">
        <v>166</v>
      </c>
    </row>
    <row r="738" spans="1:12" ht="12.75" x14ac:dyDescent="0.2">
      <c r="A738" s="12" t="s">
        <v>2345</v>
      </c>
      <c r="B738" s="12" t="s">
        <v>192</v>
      </c>
      <c r="C738" s="14">
        <v>30</v>
      </c>
      <c r="D738" s="12"/>
      <c r="E738" s="12"/>
      <c r="G738" s="63" t="s">
        <v>2267</v>
      </c>
      <c r="H738" s="63" t="s">
        <v>2272</v>
      </c>
      <c r="I738" s="63">
        <v>100</v>
      </c>
      <c r="J738" s="63"/>
      <c r="K738" s="63">
        <v>102</v>
      </c>
      <c r="L738" s="63" t="s">
        <v>166</v>
      </c>
    </row>
    <row r="739" spans="1:12" ht="12.75" x14ac:dyDescent="0.2">
      <c r="A739" s="12" t="s">
        <v>2353</v>
      </c>
      <c r="B739" s="12" t="s">
        <v>1718</v>
      </c>
      <c r="C739" s="14">
        <v>75</v>
      </c>
      <c r="D739" s="12"/>
      <c r="E739" s="12"/>
      <c r="G739" s="63" t="s">
        <v>2268</v>
      </c>
      <c r="H739" s="63" t="s">
        <v>752</v>
      </c>
      <c r="I739" s="63">
        <v>46</v>
      </c>
      <c r="J739" s="63"/>
      <c r="K739" s="63"/>
      <c r="L739" s="63" t="s">
        <v>166</v>
      </c>
    </row>
    <row r="740" spans="1:12" ht="12.75" x14ac:dyDescent="0.2">
      <c r="A740" s="12" t="s">
        <v>2364</v>
      </c>
      <c r="B740" s="12" t="s">
        <v>1716</v>
      </c>
      <c r="C740" s="14">
        <v>71</v>
      </c>
      <c r="D740" s="12"/>
      <c r="E740" s="12"/>
      <c r="G740" s="63" t="s">
        <v>2269</v>
      </c>
      <c r="H740" s="63" t="s">
        <v>750</v>
      </c>
      <c r="I740" s="63">
        <v>16</v>
      </c>
      <c r="J740" s="63"/>
      <c r="K740" s="63"/>
      <c r="L740" s="63" t="s">
        <v>166</v>
      </c>
    </row>
    <row r="741" spans="1:12" ht="12.75" x14ac:dyDescent="0.2">
      <c r="A741" s="12" t="s">
        <v>2352</v>
      </c>
      <c r="B741" s="12" t="s">
        <v>1717</v>
      </c>
      <c r="C741" s="14">
        <v>203</v>
      </c>
      <c r="D741" s="12"/>
      <c r="E741" s="12"/>
      <c r="G741" s="63" t="s">
        <v>2270</v>
      </c>
      <c r="H741" s="63" t="s">
        <v>751</v>
      </c>
      <c r="I741" s="63">
        <v>52</v>
      </c>
      <c r="J741" s="63"/>
      <c r="K741" s="63"/>
      <c r="L741" s="63" t="s">
        <v>166</v>
      </c>
    </row>
    <row r="742" spans="1:12" ht="12.75" x14ac:dyDescent="0.2">
      <c r="A742" s="12" t="s">
        <v>2363</v>
      </c>
      <c r="B742" s="12" t="s">
        <v>1715</v>
      </c>
      <c r="C742" s="14">
        <v>263</v>
      </c>
      <c r="D742" s="12"/>
      <c r="E742" s="12"/>
      <c r="G742" s="63" t="s">
        <v>2274</v>
      </c>
      <c r="H742" s="63" t="s">
        <v>287</v>
      </c>
      <c r="I742" s="63">
        <v>1976</v>
      </c>
      <c r="J742" s="63"/>
      <c r="K742" s="63">
        <v>1981</v>
      </c>
      <c r="L742" s="63" t="s">
        <v>166</v>
      </c>
    </row>
    <row r="743" spans="1:12" ht="12.75" x14ac:dyDescent="0.2">
      <c r="A743" s="12" t="s">
        <v>2354</v>
      </c>
      <c r="B743" s="12" t="s">
        <v>1710</v>
      </c>
      <c r="C743" s="14">
        <v>4</v>
      </c>
      <c r="D743" s="12"/>
      <c r="E743" s="12"/>
      <c r="G743" s="63" t="s">
        <v>2273</v>
      </c>
      <c r="H743" s="63" t="s">
        <v>164</v>
      </c>
      <c r="I743" s="63">
        <v>188</v>
      </c>
      <c r="J743" s="63"/>
      <c r="K743" s="63">
        <v>187</v>
      </c>
      <c r="L743" s="63" t="s">
        <v>166</v>
      </c>
    </row>
    <row r="744" spans="1:12" ht="12.75" x14ac:dyDescent="0.2">
      <c r="A744" s="12" t="s">
        <v>2365</v>
      </c>
      <c r="B744" s="12" t="s">
        <v>798</v>
      </c>
      <c r="C744" s="14">
        <v>4</v>
      </c>
      <c r="D744" s="12"/>
      <c r="E744" s="12"/>
      <c r="G744" s="63" t="s">
        <v>2258</v>
      </c>
      <c r="H744" s="63" t="s">
        <v>168</v>
      </c>
      <c r="I744" s="63">
        <v>508</v>
      </c>
      <c r="J744" s="63"/>
      <c r="K744" s="63">
        <v>515</v>
      </c>
      <c r="L744" s="63" t="s">
        <v>166</v>
      </c>
    </row>
    <row r="745" spans="1:12" ht="12.75" x14ac:dyDescent="0.2">
      <c r="A745" s="12" t="s">
        <v>2355</v>
      </c>
      <c r="B745" s="12" t="s">
        <v>1711</v>
      </c>
      <c r="C745" s="14">
        <v>53</v>
      </c>
      <c r="D745" s="12"/>
      <c r="E745" s="12"/>
      <c r="G745" s="63" t="s">
        <v>2263</v>
      </c>
      <c r="H745" s="63" t="s">
        <v>168</v>
      </c>
      <c r="I745" s="63">
        <v>508</v>
      </c>
      <c r="J745" s="63"/>
      <c r="K745" s="63">
        <v>515</v>
      </c>
      <c r="L745" s="63" t="s">
        <v>166</v>
      </c>
    </row>
    <row r="746" spans="1:12" ht="12.75" x14ac:dyDescent="0.2">
      <c r="A746" s="12" t="s">
        <v>2366</v>
      </c>
      <c r="B746" s="12" t="s">
        <v>188</v>
      </c>
      <c r="C746" s="14">
        <v>52</v>
      </c>
      <c r="D746" s="12"/>
      <c r="E746" s="12"/>
      <c r="G746" s="63" t="s">
        <v>2259</v>
      </c>
      <c r="H746" s="63" t="s">
        <v>165</v>
      </c>
      <c r="I746" s="63">
        <v>66</v>
      </c>
      <c r="J746" s="63"/>
      <c r="K746" s="63">
        <v>70</v>
      </c>
      <c r="L746" s="63" t="s">
        <v>166</v>
      </c>
    </row>
    <row r="747" spans="1:12" ht="12.75" x14ac:dyDescent="0.2">
      <c r="A747" s="12" t="s">
        <v>2356</v>
      </c>
      <c r="B747" s="12" t="s">
        <v>1712</v>
      </c>
      <c r="C747" s="14">
        <v>8</v>
      </c>
      <c r="D747" s="12"/>
      <c r="E747" s="12"/>
      <c r="G747" s="63" t="s">
        <v>2260</v>
      </c>
      <c r="H747" s="63" t="s">
        <v>167</v>
      </c>
      <c r="I747" s="63">
        <v>88</v>
      </c>
      <c r="J747" s="63"/>
      <c r="K747" s="63"/>
      <c r="L747" s="63" t="s">
        <v>166</v>
      </c>
    </row>
    <row r="748" spans="1:12" ht="12.75" x14ac:dyDescent="0.2">
      <c r="A748" s="12" t="s">
        <v>2367</v>
      </c>
      <c r="B748" s="12" t="s">
        <v>190</v>
      </c>
      <c r="C748" s="14">
        <v>6</v>
      </c>
      <c r="D748" s="12"/>
      <c r="E748" s="12"/>
      <c r="G748" s="63" t="s">
        <v>2261</v>
      </c>
      <c r="H748" s="63" t="s">
        <v>753</v>
      </c>
      <c r="I748" s="63">
        <v>88</v>
      </c>
      <c r="J748" s="63"/>
      <c r="K748" s="63"/>
      <c r="L748" s="63" t="s">
        <v>166</v>
      </c>
    </row>
    <row r="749" spans="1:12" ht="12.75" x14ac:dyDescent="0.2">
      <c r="A749" s="12" t="s">
        <v>2357</v>
      </c>
      <c r="B749" s="12" t="s">
        <v>1713</v>
      </c>
      <c r="C749" s="14">
        <v>4</v>
      </c>
      <c r="D749" s="12"/>
      <c r="E749" s="12"/>
      <c r="G749" s="63" t="s">
        <v>2264</v>
      </c>
      <c r="H749" s="63" t="s">
        <v>3363</v>
      </c>
      <c r="I749" s="63">
        <v>88</v>
      </c>
      <c r="J749" s="63"/>
      <c r="K749" s="63"/>
      <c r="L749" s="63" t="s">
        <v>166</v>
      </c>
    </row>
    <row r="750" spans="1:12" ht="12.75" x14ac:dyDescent="0.2">
      <c r="A750" s="12" t="s">
        <v>2368</v>
      </c>
      <c r="B750" s="12" t="s">
        <v>799</v>
      </c>
      <c r="C750" s="14">
        <v>4</v>
      </c>
      <c r="D750" s="12"/>
      <c r="E750" s="12"/>
      <c r="G750" s="63" t="s">
        <v>2262</v>
      </c>
      <c r="H750" s="63" t="s">
        <v>517</v>
      </c>
      <c r="I750" s="63">
        <v>84</v>
      </c>
      <c r="J750" s="63"/>
      <c r="K750" s="63">
        <v>87</v>
      </c>
      <c r="L750" s="63" t="s">
        <v>166</v>
      </c>
    </row>
    <row r="751" spans="1:12" ht="12.75" x14ac:dyDescent="0.2">
      <c r="A751" s="12" t="s">
        <v>2358</v>
      </c>
      <c r="B751" s="12" t="s">
        <v>1714</v>
      </c>
      <c r="C751" s="14">
        <v>6</v>
      </c>
      <c r="D751" s="12"/>
      <c r="E751" s="12"/>
      <c r="G751" s="63" t="s">
        <v>2265</v>
      </c>
      <c r="H751" s="63" t="s">
        <v>754</v>
      </c>
      <c r="I751" s="63">
        <v>94</v>
      </c>
      <c r="J751" s="63"/>
      <c r="K751" s="63"/>
      <c r="L751" s="63" t="s">
        <v>166</v>
      </c>
    </row>
    <row r="752" spans="1:12" ht="12.75" x14ac:dyDescent="0.2">
      <c r="A752" s="12" t="s">
        <v>2369</v>
      </c>
      <c r="B752" s="12" t="s">
        <v>800</v>
      </c>
      <c r="C752" s="14">
        <v>5</v>
      </c>
      <c r="D752" s="12"/>
      <c r="E752" s="12"/>
      <c r="G752" s="63" t="s">
        <v>2275</v>
      </c>
      <c r="H752" s="63" t="s">
        <v>755</v>
      </c>
      <c r="I752" s="63">
        <v>558</v>
      </c>
      <c r="J752" s="63"/>
      <c r="K752" s="63">
        <v>548</v>
      </c>
      <c r="L752" s="63" t="s">
        <v>166</v>
      </c>
    </row>
    <row r="753" spans="1:12" ht="12.75" x14ac:dyDescent="0.2">
      <c r="A753" s="12" t="s">
        <v>2359</v>
      </c>
      <c r="B753" s="12" t="s">
        <v>1719</v>
      </c>
      <c r="C753" s="14">
        <v>32</v>
      </c>
      <c r="D753" s="12"/>
      <c r="E753" s="12"/>
      <c r="G753" s="63" t="s">
        <v>2276</v>
      </c>
      <c r="H753" s="63" t="s">
        <v>169</v>
      </c>
      <c r="I753" s="63">
        <v>55</v>
      </c>
      <c r="J753" s="63"/>
      <c r="K753" s="63">
        <v>57</v>
      </c>
      <c r="L753" s="63" t="s">
        <v>166</v>
      </c>
    </row>
    <row r="754" spans="1:12" ht="12.75" x14ac:dyDescent="0.2">
      <c r="A754" s="12" t="s">
        <v>2370</v>
      </c>
      <c r="B754" s="12" t="s">
        <v>539</v>
      </c>
      <c r="C754" s="14">
        <v>32</v>
      </c>
      <c r="D754" s="12"/>
      <c r="E754" s="12"/>
      <c r="G754" s="63" t="s">
        <v>2277</v>
      </c>
      <c r="H754" s="63" t="s">
        <v>758</v>
      </c>
      <c r="I754" s="63">
        <v>157</v>
      </c>
      <c r="J754" s="63"/>
      <c r="K754" s="63"/>
      <c r="L754" s="63" t="s">
        <v>166</v>
      </c>
    </row>
    <row r="755" spans="1:12" ht="12.75" x14ac:dyDescent="0.2">
      <c r="A755" s="12" t="s">
        <v>2360</v>
      </c>
      <c r="B755" s="12" t="s">
        <v>1720</v>
      </c>
      <c r="C755" s="14">
        <v>7</v>
      </c>
      <c r="D755" s="12"/>
      <c r="E755" s="12"/>
      <c r="G755" s="63" t="s">
        <v>2278</v>
      </c>
      <c r="H755" s="63" t="s">
        <v>759</v>
      </c>
      <c r="I755" s="63">
        <v>85</v>
      </c>
      <c r="J755" s="63"/>
      <c r="K755" s="63">
        <v>86</v>
      </c>
      <c r="L755" s="63" t="s">
        <v>166</v>
      </c>
    </row>
    <row r="756" spans="1:12" ht="12.75" x14ac:dyDescent="0.2">
      <c r="A756" s="12" t="s">
        <v>2371</v>
      </c>
      <c r="B756" s="12" t="s">
        <v>801</v>
      </c>
      <c r="C756" s="14">
        <v>7</v>
      </c>
      <c r="D756" s="12"/>
      <c r="E756" s="12"/>
      <c r="G756" s="63" t="s">
        <v>2279</v>
      </c>
      <c r="H756" s="63" t="s">
        <v>170</v>
      </c>
      <c r="I756" s="63">
        <v>86</v>
      </c>
      <c r="J756" s="63"/>
      <c r="K756" s="63">
        <v>91</v>
      </c>
      <c r="L756" s="63" t="s">
        <v>166</v>
      </c>
    </row>
    <row r="757" spans="1:12" ht="12.75" x14ac:dyDescent="0.2">
      <c r="A757" s="12" t="s">
        <v>2361</v>
      </c>
      <c r="B757" s="12" t="s">
        <v>1711</v>
      </c>
      <c r="C757" s="14">
        <v>5</v>
      </c>
      <c r="D757" s="12"/>
      <c r="E757" s="12"/>
      <c r="G757" s="63" t="s">
        <v>2280</v>
      </c>
      <c r="H757" s="63" t="s">
        <v>171</v>
      </c>
      <c r="I757" s="63">
        <v>40</v>
      </c>
      <c r="J757" s="63"/>
      <c r="K757" s="63"/>
      <c r="L757" s="63" t="s">
        <v>166</v>
      </c>
    </row>
    <row r="758" spans="1:12" ht="12.75" x14ac:dyDescent="0.2">
      <c r="A758" s="12" t="s">
        <v>2372</v>
      </c>
      <c r="B758" s="12" t="s">
        <v>188</v>
      </c>
      <c r="C758" s="14">
        <v>5</v>
      </c>
      <c r="D758" s="12"/>
      <c r="E758" s="12"/>
      <c r="G758" s="63" t="s">
        <v>2281</v>
      </c>
      <c r="H758" s="63" t="s">
        <v>757</v>
      </c>
      <c r="I758" s="63">
        <v>30</v>
      </c>
      <c r="J758" s="63"/>
      <c r="K758" s="63"/>
      <c r="L758" s="63" t="s">
        <v>166</v>
      </c>
    </row>
    <row r="759" spans="1:12" ht="12.75" x14ac:dyDescent="0.2">
      <c r="A759" s="12" t="s">
        <v>2362</v>
      </c>
      <c r="B759" s="12" t="s">
        <v>1721</v>
      </c>
      <c r="C759" s="14">
        <v>4</v>
      </c>
      <c r="D759" s="12"/>
      <c r="E759" s="12"/>
      <c r="G759" s="63" t="s">
        <v>2282</v>
      </c>
      <c r="H759" s="63" t="s">
        <v>288</v>
      </c>
      <c r="I759" s="63">
        <v>2179</v>
      </c>
      <c r="J759" s="63"/>
      <c r="K759" s="63">
        <v>2186</v>
      </c>
      <c r="L759" s="63" t="s">
        <v>749</v>
      </c>
    </row>
    <row r="760" spans="1:12" ht="12.75" x14ac:dyDescent="0.2">
      <c r="A760" s="12" t="s">
        <v>2373</v>
      </c>
      <c r="B760" s="12" t="s">
        <v>802</v>
      </c>
      <c r="C760" s="14">
        <v>4</v>
      </c>
      <c r="D760" s="12"/>
      <c r="E760" s="12"/>
      <c r="G760" s="63" t="s">
        <v>2283</v>
      </c>
      <c r="H760" s="63" t="s">
        <v>3389</v>
      </c>
      <c r="I760" s="63">
        <v>126</v>
      </c>
      <c r="J760" s="63"/>
      <c r="K760" s="63">
        <v>124</v>
      </c>
      <c r="L760" s="63" t="s">
        <v>749</v>
      </c>
    </row>
    <row r="761" spans="1:12" ht="12.75" x14ac:dyDescent="0.2">
      <c r="A761" s="12" t="s">
        <v>913</v>
      </c>
      <c r="B761" s="12" t="s">
        <v>546</v>
      </c>
      <c r="C761" s="14">
        <v>118</v>
      </c>
      <c r="D761" s="12"/>
      <c r="E761" s="14">
        <v>117</v>
      </c>
      <c r="G761" s="63" t="s">
        <v>2284</v>
      </c>
      <c r="H761" s="63" t="s">
        <v>761</v>
      </c>
      <c r="I761" s="63">
        <v>138</v>
      </c>
      <c r="J761" s="63"/>
      <c r="K761" s="63"/>
      <c r="L761" s="63" t="s">
        <v>749</v>
      </c>
    </row>
    <row r="762" spans="1:12" ht="12.75" x14ac:dyDescent="0.2">
      <c r="A762" s="12" t="s">
        <v>3024</v>
      </c>
      <c r="B762" s="12" t="s">
        <v>3020</v>
      </c>
      <c r="C762" s="14">
        <v>3</v>
      </c>
      <c r="D762" s="12"/>
      <c r="E762" s="12"/>
      <c r="G762" s="63" t="s">
        <v>2285</v>
      </c>
      <c r="H762" s="63" t="s">
        <v>762</v>
      </c>
      <c r="I762" s="63">
        <v>391</v>
      </c>
      <c r="J762" s="63"/>
      <c r="K762" s="63">
        <v>394</v>
      </c>
      <c r="L762" s="63" t="s">
        <v>749</v>
      </c>
    </row>
    <row r="763" spans="1:12" ht="12.75" x14ac:dyDescent="0.2">
      <c r="A763" s="12" t="s">
        <v>3025</v>
      </c>
      <c r="B763" s="12" t="s">
        <v>3021</v>
      </c>
      <c r="C763" s="14">
        <v>15</v>
      </c>
      <c r="D763" s="12"/>
      <c r="E763" s="12"/>
      <c r="G763" s="63" t="s">
        <v>2289</v>
      </c>
      <c r="H763" s="63" t="s">
        <v>2298</v>
      </c>
      <c r="I763" s="63">
        <v>391</v>
      </c>
      <c r="J763" s="63"/>
      <c r="K763" s="63">
        <v>394</v>
      </c>
      <c r="L763" s="63" t="s">
        <v>749</v>
      </c>
    </row>
    <row r="764" spans="1:12" ht="12.75" x14ac:dyDescent="0.2">
      <c r="A764" s="12" t="s">
        <v>3026</v>
      </c>
      <c r="B764" s="12" t="s">
        <v>3022</v>
      </c>
      <c r="C764" s="14">
        <v>15</v>
      </c>
      <c r="D764" s="12"/>
      <c r="E764" s="12"/>
      <c r="G764" s="63" t="s">
        <v>2286</v>
      </c>
      <c r="H764" s="63" t="s">
        <v>165</v>
      </c>
      <c r="I764" s="63">
        <v>62</v>
      </c>
      <c r="J764" s="63"/>
      <c r="K764" s="63">
        <v>65</v>
      </c>
      <c r="L764" s="63" t="s">
        <v>749</v>
      </c>
    </row>
    <row r="765" spans="1:12" ht="12.75" x14ac:dyDescent="0.2">
      <c r="A765" s="12" t="s">
        <v>1506</v>
      </c>
      <c r="B765" s="12" t="s">
        <v>547</v>
      </c>
      <c r="C765" s="14">
        <v>93</v>
      </c>
      <c r="D765" s="12"/>
      <c r="E765" s="14">
        <v>92</v>
      </c>
      <c r="G765" s="63" t="s">
        <v>2287</v>
      </c>
      <c r="H765" s="63" t="s">
        <v>167</v>
      </c>
      <c r="I765" s="63">
        <v>88</v>
      </c>
      <c r="J765" s="63"/>
      <c r="K765" s="63"/>
      <c r="L765" s="63" t="s">
        <v>749</v>
      </c>
    </row>
    <row r="766" spans="1:12" ht="12.75" x14ac:dyDescent="0.2">
      <c r="A766" s="12" t="s">
        <v>1511</v>
      </c>
      <c r="B766" s="12" t="s">
        <v>548</v>
      </c>
      <c r="C766" s="14">
        <v>90</v>
      </c>
      <c r="D766" s="12"/>
      <c r="E766" s="14">
        <v>89</v>
      </c>
      <c r="G766" s="63" t="s">
        <v>2290</v>
      </c>
      <c r="H766" s="63" t="s">
        <v>2299</v>
      </c>
      <c r="I766" s="63">
        <v>88</v>
      </c>
      <c r="J766" s="63"/>
      <c r="K766" s="63"/>
      <c r="L766" s="63" t="s">
        <v>749</v>
      </c>
    </row>
    <row r="767" spans="1:12" ht="12.75" x14ac:dyDescent="0.2">
      <c r="A767" s="12" t="s">
        <v>1521</v>
      </c>
      <c r="B767" s="12" t="s">
        <v>549</v>
      </c>
      <c r="C767" s="14">
        <v>109</v>
      </c>
      <c r="D767" s="12"/>
      <c r="E767" s="14">
        <v>108</v>
      </c>
      <c r="G767" s="63" t="s">
        <v>2288</v>
      </c>
      <c r="H767" s="63" t="s">
        <v>517</v>
      </c>
      <c r="I767" s="63">
        <v>65</v>
      </c>
      <c r="J767" s="63"/>
      <c r="K767" s="63"/>
      <c r="L767" s="63" t="s">
        <v>749</v>
      </c>
    </row>
    <row r="768" spans="1:12" ht="12.75" x14ac:dyDescent="0.2">
      <c r="A768" s="12" t="s">
        <v>3027</v>
      </c>
      <c r="B768" s="12" t="s">
        <v>3023</v>
      </c>
      <c r="C768" s="14">
        <v>15</v>
      </c>
      <c r="D768" s="12"/>
      <c r="E768" s="12"/>
      <c r="G768" s="63" t="s">
        <v>2296</v>
      </c>
      <c r="H768" s="63" t="s">
        <v>764</v>
      </c>
      <c r="I768" s="63">
        <v>126</v>
      </c>
      <c r="J768" s="63"/>
      <c r="K768" s="63"/>
      <c r="L768" s="63" t="s">
        <v>749</v>
      </c>
    </row>
    <row r="769" spans="1:12" ht="12.75" x14ac:dyDescent="0.2">
      <c r="A769" s="12" t="s">
        <v>2742</v>
      </c>
      <c r="B769" s="12" t="s">
        <v>552</v>
      </c>
      <c r="C769" s="14">
        <v>76</v>
      </c>
      <c r="D769" s="12"/>
      <c r="E769" s="14"/>
      <c r="G769" s="63" t="s">
        <v>2291</v>
      </c>
      <c r="H769" s="63" t="s">
        <v>763</v>
      </c>
      <c r="I769" s="63">
        <v>714</v>
      </c>
      <c r="J769" s="63"/>
      <c r="K769" s="63"/>
      <c r="L769" s="63" t="s">
        <v>749</v>
      </c>
    </row>
    <row r="770" spans="1:12" ht="12.75" x14ac:dyDescent="0.2">
      <c r="A770" s="12" t="s">
        <v>3403</v>
      </c>
      <c r="B770" s="12" t="s">
        <v>2969</v>
      </c>
      <c r="C770" s="14">
        <v>114</v>
      </c>
      <c r="D770" s="12" t="s">
        <v>2968</v>
      </c>
      <c r="E770" s="14">
        <v>132</v>
      </c>
      <c r="G770" s="63" t="s">
        <v>2292</v>
      </c>
      <c r="H770" s="63" t="s">
        <v>169</v>
      </c>
      <c r="I770" s="63">
        <v>56</v>
      </c>
      <c r="J770" s="63"/>
      <c r="K770" s="63">
        <v>58</v>
      </c>
      <c r="L770" s="63" t="s">
        <v>749</v>
      </c>
    </row>
    <row r="771" spans="1:12" ht="12.75" x14ac:dyDescent="0.2">
      <c r="A771" s="12" t="s">
        <v>2902</v>
      </c>
      <c r="B771" s="12" t="s">
        <v>811</v>
      </c>
      <c r="C771" s="14">
        <v>157</v>
      </c>
      <c r="D771" s="12"/>
      <c r="E771" s="14"/>
      <c r="G771" s="63" t="s">
        <v>2293</v>
      </c>
      <c r="H771" s="63" t="s">
        <v>758</v>
      </c>
      <c r="I771" s="63">
        <v>157</v>
      </c>
      <c r="J771" s="63"/>
      <c r="K771" s="63"/>
      <c r="L771" s="63" t="s">
        <v>749</v>
      </c>
    </row>
    <row r="772" spans="1:12" ht="12.75" x14ac:dyDescent="0.2">
      <c r="A772" s="12" t="s">
        <v>2899</v>
      </c>
      <c r="B772" s="12" t="s">
        <v>803</v>
      </c>
      <c r="C772" s="14">
        <v>154</v>
      </c>
      <c r="D772" s="12"/>
      <c r="E772" s="14"/>
      <c r="G772" s="63" t="s">
        <v>2294</v>
      </c>
      <c r="H772" s="63" t="s">
        <v>759</v>
      </c>
      <c r="I772" s="63">
        <v>88</v>
      </c>
      <c r="J772" s="63"/>
      <c r="K772" s="63">
        <v>86</v>
      </c>
      <c r="L772" s="63" t="s">
        <v>749</v>
      </c>
    </row>
    <row r="773" spans="1:12" ht="12.75" x14ac:dyDescent="0.2">
      <c r="A773" s="12" t="s">
        <v>2945</v>
      </c>
      <c r="B773" s="12" t="s">
        <v>550</v>
      </c>
      <c r="C773" s="14">
        <v>147</v>
      </c>
      <c r="D773" s="12"/>
      <c r="E773" s="14"/>
      <c r="G773" s="63" t="s">
        <v>2295</v>
      </c>
      <c r="H773" s="63" t="s">
        <v>765</v>
      </c>
      <c r="I773" s="63">
        <v>35</v>
      </c>
      <c r="J773" s="63"/>
      <c r="K773" s="63"/>
      <c r="L773" s="63" t="s">
        <v>749</v>
      </c>
    </row>
    <row r="774" spans="1:12" ht="12.75" x14ac:dyDescent="0.2">
      <c r="A774" s="12" t="s">
        <v>2739</v>
      </c>
      <c r="B774" s="12" t="s">
        <v>664</v>
      </c>
      <c r="C774" s="14">
        <v>19</v>
      </c>
      <c r="D774" s="12"/>
      <c r="E774" s="14"/>
      <c r="G774" s="63" t="s">
        <v>2313</v>
      </c>
      <c r="H774" s="63" t="s">
        <v>518</v>
      </c>
      <c r="I774" s="63">
        <v>2164</v>
      </c>
      <c r="J774" s="63"/>
      <c r="K774" s="63"/>
      <c r="L774" s="63" t="s">
        <v>172</v>
      </c>
    </row>
    <row r="775" spans="1:12" ht="12.75" x14ac:dyDescent="0.2">
      <c r="A775" s="12" t="s">
        <v>2914</v>
      </c>
      <c r="B775" s="12" t="s">
        <v>665</v>
      </c>
      <c r="C775" s="14">
        <v>21</v>
      </c>
      <c r="D775" s="12"/>
      <c r="E775" s="14"/>
      <c r="G775" s="63" t="s">
        <v>2322</v>
      </c>
      <c r="H775" s="63" t="s">
        <v>768</v>
      </c>
      <c r="I775" s="63">
        <v>981</v>
      </c>
      <c r="J775" s="63"/>
      <c r="K775" s="63">
        <v>1003</v>
      </c>
      <c r="L775" s="63" t="s">
        <v>172</v>
      </c>
    </row>
    <row r="776" spans="1:12" ht="12.75" x14ac:dyDescent="0.2">
      <c r="A776" s="12" t="s">
        <v>2735</v>
      </c>
      <c r="B776" s="12" t="s">
        <v>3357</v>
      </c>
      <c r="C776" s="14">
        <v>20</v>
      </c>
      <c r="D776" s="12"/>
      <c r="E776" s="14"/>
      <c r="G776" s="63" t="s">
        <v>2314</v>
      </c>
      <c r="H776" s="63" t="s">
        <v>519</v>
      </c>
      <c r="I776" s="63">
        <v>109</v>
      </c>
      <c r="J776" s="63"/>
      <c r="K776" s="63"/>
      <c r="L776" s="63" t="s">
        <v>172</v>
      </c>
    </row>
    <row r="777" spans="1:12" ht="12.75" x14ac:dyDescent="0.2">
      <c r="A777" s="12" t="s">
        <v>2723</v>
      </c>
      <c r="B777" s="12" t="s">
        <v>667</v>
      </c>
      <c r="C777" s="14">
        <v>17</v>
      </c>
      <c r="D777" s="12"/>
      <c r="E777" s="14"/>
      <c r="G777" s="63" t="s">
        <v>2323</v>
      </c>
      <c r="H777" s="63" t="s">
        <v>769</v>
      </c>
      <c r="I777" s="63">
        <v>113</v>
      </c>
      <c r="J777" s="63"/>
      <c r="K777" s="63">
        <v>127</v>
      </c>
      <c r="L777" s="63" t="s">
        <v>172</v>
      </c>
    </row>
    <row r="778" spans="1:12" ht="12.75" x14ac:dyDescent="0.2">
      <c r="A778" s="12" t="s">
        <v>2736</v>
      </c>
      <c r="B778" s="12" t="s">
        <v>3358</v>
      </c>
      <c r="C778" s="14">
        <v>10</v>
      </c>
      <c r="D778" s="12"/>
      <c r="E778" s="14"/>
      <c r="G778" s="63" t="s">
        <v>2458</v>
      </c>
      <c r="H778" s="63" t="s">
        <v>520</v>
      </c>
      <c r="I778" s="63">
        <v>466</v>
      </c>
      <c r="J778" s="63"/>
      <c r="K778" s="63">
        <v>496</v>
      </c>
      <c r="L778" s="63" t="s">
        <v>172</v>
      </c>
    </row>
    <row r="779" spans="1:12" ht="12.75" x14ac:dyDescent="0.2">
      <c r="A779" s="12" t="s">
        <v>2900</v>
      </c>
      <c r="B779" s="12" t="s">
        <v>551</v>
      </c>
      <c r="C779" s="14">
        <v>7</v>
      </c>
      <c r="D779" s="12"/>
      <c r="E779" s="14"/>
      <c r="G779" s="63" t="s">
        <v>2330</v>
      </c>
      <c r="H779" s="63" t="s">
        <v>774</v>
      </c>
      <c r="I779" s="63">
        <v>108</v>
      </c>
      <c r="J779" s="63"/>
      <c r="K779" s="63"/>
      <c r="L779" s="63" t="s">
        <v>172</v>
      </c>
    </row>
    <row r="780" spans="1:12" ht="12.75" x14ac:dyDescent="0.2">
      <c r="A780" s="12" t="s">
        <v>2558</v>
      </c>
      <c r="B780" s="12" t="s">
        <v>2120</v>
      </c>
      <c r="C780" s="14">
        <v>25</v>
      </c>
      <c r="D780" s="12"/>
      <c r="E780" s="14"/>
      <c r="G780" s="63" t="s">
        <v>2331</v>
      </c>
      <c r="H780" s="63" t="s">
        <v>775</v>
      </c>
      <c r="I780" s="63">
        <v>77</v>
      </c>
      <c r="J780" s="63"/>
      <c r="K780" s="63"/>
      <c r="L780" s="63" t="s">
        <v>172</v>
      </c>
    </row>
    <row r="781" spans="1:12" ht="12.75" x14ac:dyDescent="0.2">
      <c r="A781" s="12" t="s">
        <v>914</v>
      </c>
      <c r="B781" s="12" t="s">
        <v>808</v>
      </c>
      <c r="C781" s="14">
        <v>122</v>
      </c>
      <c r="D781" s="12"/>
      <c r="E781" s="14"/>
      <c r="G781" s="63" t="s">
        <v>2332</v>
      </c>
      <c r="H781" s="63" t="s">
        <v>776</v>
      </c>
      <c r="I781" s="63">
        <v>73</v>
      </c>
      <c r="J781" s="63"/>
      <c r="K781" s="63">
        <v>103</v>
      </c>
      <c r="L781" s="63" t="s">
        <v>172</v>
      </c>
    </row>
    <row r="782" spans="1:12" ht="12.75" x14ac:dyDescent="0.2">
      <c r="A782" s="12" t="s">
        <v>2312</v>
      </c>
      <c r="B782" s="12" t="s">
        <v>804</v>
      </c>
      <c r="C782" s="14">
        <v>50</v>
      </c>
      <c r="D782" s="12"/>
      <c r="E782" s="12"/>
      <c r="G782" s="63" t="s">
        <v>2333</v>
      </c>
      <c r="H782" s="63" t="s">
        <v>777</v>
      </c>
      <c r="I782" s="63">
        <v>109</v>
      </c>
      <c r="J782" s="63"/>
      <c r="K782" s="63"/>
      <c r="L782" s="63" t="s">
        <v>172</v>
      </c>
    </row>
    <row r="783" spans="1:12" ht="12.75" x14ac:dyDescent="0.2">
      <c r="A783" s="12" t="s">
        <v>3118</v>
      </c>
      <c r="B783" s="12" t="s">
        <v>3145</v>
      </c>
      <c r="C783" s="14">
        <v>113</v>
      </c>
      <c r="D783" s="12"/>
      <c r="E783" s="14"/>
      <c r="G783" s="63" t="s">
        <v>2324</v>
      </c>
      <c r="H783" s="63" t="s">
        <v>521</v>
      </c>
      <c r="I783" s="63">
        <v>311</v>
      </c>
      <c r="J783" s="63"/>
      <c r="K783" s="63">
        <v>315</v>
      </c>
      <c r="L783" s="63" t="s">
        <v>172</v>
      </c>
    </row>
    <row r="784" spans="1:12" ht="12.75" x14ac:dyDescent="0.2">
      <c r="A784" s="12" t="s">
        <v>3402</v>
      </c>
      <c r="B784" s="12" t="s">
        <v>2967</v>
      </c>
      <c r="C784" s="14">
        <v>543</v>
      </c>
      <c r="D784" s="12" t="s">
        <v>2966</v>
      </c>
      <c r="E784" s="14">
        <v>555</v>
      </c>
      <c r="G784" s="63" t="s">
        <v>2325</v>
      </c>
      <c r="H784" s="63" t="s">
        <v>770</v>
      </c>
      <c r="I784" s="63">
        <v>72</v>
      </c>
      <c r="J784" s="63"/>
      <c r="K784" s="63"/>
      <c r="L784" s="63" t="s">
        <v>172</v>
      </c>
    </row>
    <row r="785" spans="1:12" ht="12.75" x14ac:dyDescent="0.2">
      <c r="A785" s="12" t="s">
        <v>3404</v>
      </c>
      <c r="B785" s="12" t="s">
        <v>2971</v>
      </c>
      <c r="C785" s="14">
        <v>97</v>
      </c>
      <c r="D785" s="12" t="s">
        <v>2970</v>
      </c>
      <c r="E785" s="14">
        <v>95</v>
      </c>
      <c r="G785" s="63" t="s">
        <v>2326</v>
      </c>
      <c r="H785" s="63" t="s">
        <v>771</v>
      </c>
      <c r="I785" s="63">
        <v>76</v>
      </c>
      <c r="J785" s="63"/>
      <c r="K785" s="63">
        <v>78</v>
      </c>
      <c r="L785" s="63" t="s">
        <v>172</v>
      </c>
    </row>
    <row r="786" spans="1:12" ht="12.75" x14ac:dyDescent="0.2">
      <c r="A786" s="12" t="s">
        <v>3405</v>
      </c>
      <c r="B786" s="12" t="s">
        <v>2973</v>
      </c>
      <c r="C786" s="14">
        <v>83</v>
      </c>
      <c r="D786" s="12" t="s">
        <v>2972</v>
      </c>
      <c r="E786" s="14">
        <v>82</v>
      </c>
      <c r="G786" s="63" t="s">
        <v>2319</v>
      </c>
      <c r="H786" s="63" t="s">
        <v>173</v>
      </c>
      <c r="I786" s="63">
        <v>16</v>
      </c>
      <c r="J786" s="63"/>
      <c r="K786" s="63"/>
      <c r="L786" s="63" t="s">
        <v>172</v>
      </c>
    </row>
    <row r="787" spans="1:12" ht="12.75" x14ac:dyDescent="0.2">
      <c r="A787" s="12" t="s">
        <v>3406</v>
      </c>
      <c r="B787" s="12" t="s">
        <v>2975</v>
      </c>
      <c r="C787" s="14">
        <v>83</v>
      </c>
      <c r="D787" s="12" t="s">
        <v>2974</v>
      </c>
      <c r="E787" s="14">
        <v>82</v>
      </c>
      <c r="G787" s="63" t="s">
        <v>2316</v>
      </c>
      <c r="H787" s="63" t="s">
        <v>522</v>
      </c>
      <c r="I787" s="63">
        <v>481</v>
      </c>
      <c r="J787" s="63"/>
      <c r="K787" s="63"/>
      <c r="L787" s="63" t="s">
        <v>172</v>
      </c>
    </row>
    <row r="788" spans="1:12" ht="12.75" x14ac:dyDescent="0.2">
      <c r="A788" s="12" t="s">
        <v>2964</v>
      </c>
      <c r="B788" s="12" t="s">
        <v>196</v>
      </c>
      <c r="C788" s="14">
        <v>250</v>
      </c>
      <c r="D788" s="12"/>
      <c r="E788" s="14"/>
      <c r="G788" s="63" t="s">
        <v>2328</v>
      </c>
      <c r="H788" s="63" t="s">
        <v>772</v>
      </c>
      <c r="I788" s="63">
        <v>246</v>
      </c>
      <c r="J788" s="63"/>
      <c r="K788" s="63"/>
      <c r="L788" s="63" t="s">
        <v>172</v>
      </c>
    </row>
    <row r="789" spans="1:12" ht="12.75" x14ac:dyDescent="0.2">
      <c r="A789" s="12" t="s">
        <v>2055</v>
      </c>
      <c r="B789" s="12" t="s">
        <v>805</v>
      </c>
      <c r="C789" s="14">
        <v>114</v>
      </c>
      <c r="D789" s="12"/>
      <c r="E789" s="14"/>
      <c r="G789" s="63" t="s">
        <v>2317</v>
      </c>
      <c r="H789" s="63" t="s">
        <v>523</v>
      </c>
      <c r="I789" s="63">
        <v>65</v>
      </c>
      <c r="J789" s="63"/>
      <c r="K789" s="63"/>
      <c r="L789" s="63" t="s">
        <v>172</v>
      </c>
    </row>
    <row r="790" spans="1:12" ht="12.75" x14ac:dyDescent="0.2">
      <c r="A790" s="12" t="s">
        <v>2740</v>
      </c>
      <c r="B790" s="12" t="s">
        <v>553</v>
      </c>
      <c r="C790" s="14">
        <v>384</v>
      </c>
      <c r="D790" s="12"/>
      <c r="E790" s="14"/>
      <c r="G790" s="63" t="s">
        <v>2329</v>
      </c>
      <c r="H790" s="63" t="s">
        <v>773</v>
      </c>
      <c r="I790" s="63">
        <v>72</v>
      </c>
      <c r="J790" s="63"/>
      <c r="K790" s="63"/>
      <c r="L790" s="63" t="s">
        <v>172</v>
      </c>
    </row>
    <row r="791" spans="1:12" ht="12.75" x14ac:dyDescent="0.2">
      <c r="A791" s="12" t="s">
        <v>2741</v>
      </c>
      <c r="B791" s="12" t="s">
        <v>806</v>
      </c>
      <c r="C791" s="14">
        <v>119</v>
      </c>
      <c r="D791" s="12"/>
      <c r="E791" s="14"/>
      <c r="G791" s="63" t="s">
        <v>2318</v>
      </c>
      <c r="H791" s="63" t="s">
        <v>524</v>
      </c>
      <c r="I791" s="63">
        <v>104</v>
      </c>
      <c r="J791" s="63"/>
      <c r="K791" s="63"/>
      <c r="L791" s="63" t="s">
        <v>172</v>
      </c>
    </row>
    <row r="792" spans="1:12" ht="12.75" x14ac:dyDescent="0.2">
      <c r="A792" s="12" t="s">
        <v>2743</v>
      </c>
      <c r="B792" s="12" t="s">
        <v>557</v>
      </c>
      <c r="C792" s="14">
        <v>63</v>
      </c>
      <c r="D792" s="12"/>
      <c r="E792" s="14"/>
      <c r="G792" s="63" t="s">
        <v>2327</v>
      </c>
      <c r="H792" s="63" t="s">
        <v>525</v>
      </c>
      <c r="I792" s="63">
        <v>87</v>
      </c>
      <c r="J792" s="63"/>
      <c r="K792" s="63"/>
      <c r="L792" s="63" t="s">
        <v>172</v>
      </c>
    </row>
    <row r="793" spans="1:12" ht="12.75" x14ac:dyDescent="0.2">
      <c r="A793" s="12" t="s">
        <v>915</v>
      </c>
      <c r="B793" s="12" t="s">
        <v>554</v>
      </c>
      <c r="C793" s="14">
        <v>534</v>
      </c>
      <c r="D793" s="12"/>
      <c r="E793" s="14"/>
      <c r="G793" s="63" t="s">
        <v>2320</v>
      </c>
      <c r="H793" s="63" t="s">
        <v>766</v>
      </c>
      <c r="I793" s="63">
        <v>18</v>
      </c>
      <c r="J793" s="63"/>
      <c r="K793" s="63"/>
      <c r="L793" s="63" t="s">
        <v>172</v>
      </c>
    </row>
    <row r="794" spans="1:12" ht="12.75" x14ac:dyDescent="0.2">
      <c r="A794" s="12" t="s">
        <v>916</v>
      </c>
      <c r="B794" s="12" t="s">
        <v>807</v>
      </c>
      <c r="C794" s="14">
        <v>120</v>
      </c>
      <c r="D794" s="12"/>
      <c r="E794" s="14"/>
      <c r="G794" s="63" t="s">
        <v>2321</v>
      </c>
      <c r="H794" s="63" t="s">
        <v>767</v>
      </c>
      <c r="I794" s="63">
        <v>22</v>
      </c>
      <c r="J794" s="63"/>
      <c r="K794" s="63"/>
      <c r="L794" s="63" t="s">
        <v>172</v>
      </c>
    </row>
    <row r="795" spans="1:12" ht="12.75" x14ac:dyDescent="0.2">
      <c r="A795" s="12" t="s">
        <v>917</v>
      </c>
      <c r="B795" s="12" t="s">
        <v>555</v>
      </c>
      <c r="C795" s="14">
        <v>73</v>
      </c>
      <c r="D795" s="12"/>
      <c r="E795" s="14"/>
      <c r="G795" s="63" t="s">
        <v>2315</v>
      </c>
      <c r="H795" s="63" t="s">
        <v>174</v>
      </c>
      <c r="I795" s="63">
        <v>131</v>
      </c>
      <c r="J795" s="63"/>
      <c r="K795" s="63"/>
      <c r="L795" s="63" t="s">
        <v>172</v>
      </c>
    </row>
    <row r="796" spans="1:12" ht="12.75" x14ac:dyDescent="0.2">
      <c r="A796" s="12" t="s">
        <v>918</v>
      </c>
      <c r="B796" s="12" t="s">
        <v>809</v>
      </c>
      <c r="C796" s="14">
        <v>670</v>
      </c>
      <c r="D796" s="12"/>
      <c r="E796" s="14"/>
      <c r="G796" s="63" t="s">
        <v>2334</v>
      </c>
      <c r="H796" s="63" t="s">
        <v>778</v>
      </c>
      <c r="I796" s="63">
        <v>99</v>
      </c>
      <c r="J796" s="63"/>
      <c r="K796" s="63"/>
      <c r="L796" s="63" t="s">
        <v>172</v>
      </c>
    </row>
    <row r="797" spans="1:12" ht="12.75" x14ac:dyDescent="0.2">
      <c r="A797" s="12" t="s">
        <v>919</v>
      </c>
      <c r="B797" s="12" t="s">
        <v>812</v>
      </c>
      <c r="C797" s="14">
        <v>670</v>
      </c>
      <c r="D797" s="12"/>
      <c r="E797" s="14"/>
      <c r="G797" s="63" t="s">
        <v>3079</v>
      </c>
      <c r="H797" s="63" t="s">
        <v>518</v>
      </c>
      <c r="I797" s="63">
        <v>2236</v>
      </c>
      <c r="J797" s="63"/>
      <c r="K797" s="63"/>
      <c r="L797" s="63" t="s">
        <v>172</v>
      </c>
    </row>
    <row r="798" spans="1:12" ht="12.75" x14ac:dyDescent="0.2">
      <c r="A798" s="12" t="s">
        <v>920</v>
      </c>
      <c r="B798" s="12" t="s">
        <v>810</v>
      </c>
      <c r="C798" s="14">
        <v>160</v>
      </c>
      <c r="D798" s="12"/>
      <c r="E798" s="14"/>
      <c r="G798" s="63" t="s">
        <v>3160</v>
      </c>
      <c r="H798" s="63" t="s">
        <v>519</v>
      </c>
      <c r="I798" s="63">
        <v>221</v>
      </c>
      <c r="J798" s="63"/>
      <c r="K798" s="63"/>
      <c r="L798" s="63" t="s">
        <v>172</v>
      </c>
    </row>
    <row r="799" spans="1:12" ht="12.75" x14ac:dyDescent="0.2">
      <c r="A799" s="12" t="s">
        <v>921</v>
      </c>
      <c r="B799" s="12" t="s">
        <v>555</v>
      </c>
      <c r="C799" s="14">
        <v>61</v>
      </c>
      <c r="D799" s="12"/>
      <c r="E799" s="14"/>
      <c r="G799" s="63" t="s">
        <v>3084</v>
      </c>
      <c r="H799" s="63" t="s">
        <v>522</v>
      </c>
      <c r="I799" s="63">
        <v>471</v>
      </c>
      <c r="J799" s="63"/>
      <c r="K799" s="63"/>
      <c r="L799" s="63" t="s">
        <v>172</v>
      </c>
    </row>
    <row r="800" spans="1:12" ht="12.75" x14ac:dyDescent="0.2">
      <c r="A800" s="12" t="s">
        <v>922</v>
      </c>
      <c r="B800" s="12" t="s">
        <v>557</v>
      </c>
      <c r="C800" s="14">
        <v>109</v>
      </c>
      <c r="D800" s="12"/>
      <c r="E800" s="14"/>
      <c r="G800" s="63" t="s">
        <v>3159</v>
      </c>
      <c r="H800" s="63" t="s">
        <v>523</v>
      </c>
      <c r="I800" s="63">
        <v>79</v>
      </c>
      <c r="J800" s="63"/>
      <c r="K800" s="63"/>
      <c r="L800" s="63" t="s">
        <v>172</v>
      </c>
    </row>
    <row r="801" spans="1:12" ht="12.75" x14ac:dyDescent="0.2">
      <c r="A801" s="12" t="s">
        <v>923</v>
      </c>
      <c r="B801" s="12" t="s">
        <v>813</v>
      </c>
      <c r="C801" s="14">
        <v>109</v>
      </c>
      <c r="D801" s="12"/>
      <c r="E801" s="14"/>
      <c r="G801" s="63" t="s">
        <v>3081</v>
      </c>
      <c r="H801" s="63" t="s">
        <v>524</v>
      </c>
      <c r="I801" s="63">
        <v>98</v>
      </c>
      <c r="J801" s="63"/>
      <c r="K801" s="63"/>
      <c r="L801" s="63" t="s">
        <v>172</v>
      </c>
    </row>
    <row r="802" spans="1:12" ht="12.75" x14ac:dyDescent="0.2">
      <c r="A802" s="12" t="s">
        <v>2965</v>
      </c>
      <c r="B802" s="12" t="s">
        <v>1689</v>
      </c>
      <c r="C802" s="14">
        <v>91</v>
      </c>
      <c r="D802" s="12"/>
      <c r="E802" s="14"/>
      <c r="G802" s="63" t="s">
        <v>3086</v>
      </c>
      <c r="H802" s="63" t="s">
        <v>766</v>
      </c>
      <c r="I802" s="63">
        <v>21</v>
      </c>
      <c r="J802" s="63"/>
      <c r="K802" s="63"/>
      <c r="L802" s="63" t="s">
        <v>172</v>
      </c>
    </row>
    <row r="803" spans="1:12" ht="12.75" x14ac:dyDescent="0.2">
      <c r="A803" s="12" t="s">
        <v>3117</v>
      </c>
      <c r="B803" s="12" t="s">
        <v>3144</v>
      </c>
      <c r="C803" s="14">
        <v>522</v>
      </c>
      <c r="D803" s="12"/>
      <c r="E803" s="14"/>
      <c r="G803" s="63" t="s">
        <v>3087</v>
      </c>
      <c r="H803" s="63" t="s">
        <v>767</v>
      </c>
      <c r="I803" s="63">
        <v>26</v>
      </c>
      <c r="J803" s="63"/>
      <c r="K803" s="63"/>
      <c r="L803" s="63" t="s">
        <v>172</v>
      </c>
    </row>
    <row r="804" spans="1:12" ht="12.75" x14ac:dyDescent="0.2">
      <c r="A804" s="12" t="s">
        <v>3119</v>
      </c>
      <c r="B804" s="12" t="s">
        <v>3146</v>
      </c>
      <c r="C804" s="14">
        <v>100</v>
      </c>
      <c r="D804" s="12"/>
      <c r="E804" s="14"/>
      <c r="G804" s="63" t="s">
        <v>3085</v>
      </c>
      <c r="H804" s="63" t="s">
        <v>173</v>
      </c>
      <c r="I804" s="63">
        <v>17</v>
      </c>
      <c r="J804" s="63"/>
      <c r="K804" s="63"/>
      <c r="L804" s="63" t="s">
        <v>172</v>
      </c>
    </row>
    <row r="805" spans="1:12" ht="12.75" x14ac:dyDescent="0.2">
      <c r="A805" s="12" t="s">
        <v>3120</v>
      </c>
      <c r="B805" s="12" t="s">
        <v>3147</v>
      </c>
      <c r="C805" s="14">
        <v>103</v>
      </c>
      <c r="D805" s="12"/>
      <c r="E805" s="14"/>
      <c r="G805" s="63" t="s">
        <v>3080</v>
      </c>
      <c r="H805" s="63" t="s">
        <v>174</v>
      </c>
      <c r="I805" s="63">
        <v>131</v>
      </c>
      <c r="J805" s="63"/>
      <c r="K805" s="63"/>
      <c r="L805" s="63" t="s">
        <v>172</v>
      </c>
    </row>
    <row r="806" spans="1:12" ht="12.75" x14ac:dyDescent="0.2">
      <c r="A806" s="12" t="s">
        <v>2102</v>
      </c>
      <c r="B806" s="12" t="s">
        <v>198</v>
      </c>
      <c r="C806" s="14">
        <v>20</v>
      </c>
      <c r="D806" s="12"/>
      <c r="E806" s="12"/>
      <c r="G806" s="68" t="s">
        <v>1505</v>
      </c>
      <c r="H806" s="68" t="s">
        <v>1538</v>
      </c>
      <c r="I806" s="68">
        <v>122</v>
      </c>
      <c r="J806" s="68"/>
      <c r="K806" s="68"/>
      <c r="L806" s="68" t="s">
        <v>81</v>
      </c>
    </row>
    <row r="807" spans="1:12" ht="12.75" x14ac:dyDescent="0.2">
      <c r="A807" s="12" t="s">
        <v>2103</v>
      </c>
      <c r="B807" s="12" t="s">
        <v>2104</v>
      </c>
      <c r="C807" s="14">
        <v>30</v>
      </c>
      <c r="D807" s="12"/>
      <c r="E807" s="12"/>
      <c r="G807" s="68" t="s">
        <v>1505</v>
      </c>
      <c r="H807" s="68" t="s">
        <v>1538</v>
      </c>
      <c r="I807" s="68">
        <v>122</v>
      </c>
      <c r="J807" s="68"/>
      <c r="K807" s="68"/>
      <c r="L807" s="68" t="s">
        <v>83</v>
      </c>
    </row>
    <row r="808" spans="1:12" ht="12.75" x14ac:dyDescent="0.2">
      <c r="A808" s="12" t="s">
        <v>2105</v>
      </c>
      <c r="B808" s="12" t="s">
        <v>558</v>
      </c>
      <c r="C808" s="14">
        <v>8</v>
      </c>
      <c r="D808" s="12"/>
      <c r="E808" s="12"/>
      <c r="G808" s="63" t="s">
        <v>1509</v>
      </c>
      <c r="H808" s="63" t="s">
        <v>86</v>
      </c>
      <c r="I808" s="63">
        <v>122</v>
      </c>
      <c r="J808" s="63"/>
      <c r="K808" s="63"/>
      <c r="L808" s="63" t="s">
        <v>85</v>
      </c>
    </row>
    <row r="809" spans="1:12" ht="12.75" x14ac:dyDescent="0.2">
      <c r="A809" s="12" t="s">
        <v>2459</v>
      </c>
      <c r="B809" s="12" t="s">
        <v>200</v>
      </c>
      <c r="C809" s="14">
        <v>15</v>
      </c>
      <c r="D809" s="12"/>
      <c r="E809" s="12"/>
      <c r="G809" s="63" t="s">
        <v>1692</v>
      </c>
      <c r="H809" s="63" t="s">
        <v>1538</v>
      </c>
      <c r="I809" s="63">
        <v>122</v>
      </c>
      <c r="J809" s="63"/>
      <c r="K809" s="63"/>
      <c r="L809" s="63" t="s">
        <v>84</v>
      </c>
    </row>
    <row r="810" spans="1:12" ht="12.75" x14ac:dyDescent="0.2">
      <c r="A810" s="12" t="s">
        <v>924</v>
      </c>
      <c r="B810" s="12" t="s">
        <v>559</v>
      </c>
      <c r="C810" s="14">
        <v>4506</v>
      </c>
      <c r="D810" s="12"/>
      <c r="E810" s="14">
        <v>4500</v>
      </c>
      <c r="G810" s="64" t="s">
        <v>909</v>
      </c>
      <c r="H810" s="64" t="s">
        <v>910</v>
      </c>
      <c r="I810" s="64">
        <v>94</v>
      </c>
      <c r="J810" s="64"/>
      <c r="K810" s="64"/>
      <c r="L810" s="64" t="s">
        <v>81</v>
      </c>
    </row>
    <row r="811" spans="1:12" ht="12.75" x14ac:dyDescent="0.2">
      <c r="A811" s="12" t="s">
        <v>925</v>
      </c>
      <c r="B811" s="12" t="s">
        <v>560</v>
      </c>
      <c r="C811" s="14">
        <v>141</v>
      </c>
      <c r="D811" s="12"/>
      <c r="E811" s="14">
        <v>136</v>
      </c>
      <c r="G811" s="64" t="s">
        <v>909</v>
      </c>
      <c r="H811" s="64" t="s">
        <v>910</v>
      </c>
      <c r="I811" s="64">
        <v>94</v>
      </c>
      <c r="J811" s="64"/>
      <c r="K811" s="64"/>
      <c r="L811" s="64" t="s">
        <v>83</v>
      </c>
    </row>
    <row r="812" spans="1:12" ht="12.75" x14ac:dyDescent="0.2">
      <c r="A812" s="12" t="s">
        <v>2410</v>
      </c>
      <c r="B812" s="12" t="s">
        <v>202</v>
      </c>
      <c r="C812" s="14">
        <v>528</v>
      </c>
      <c r="D812" s="12"/>
      <c r="E812" s="14">
        <v>523</v>
      </c>
      <c r="G812" s="64" t="s">
        <v>909</v>
      </c>
      <c r="H812" s="64" t="s">
        <v>910</v>
      </c>
      <c r="I812" s="64">
        <v>94</v>
      </c>
      <c r="J812" s="64"/>
      <c r="K812" s="64"/>
      <c r="L812" s="64" t="s">
        <v>84</v>
      </c>
    </row>
    <row r="813" spans="1:12" ht="12.75" x14ac:dyDescent="0.2">
      <c r="A813" s="12" t="s">
        <v>2411</v>
      </c>
      <c r="B813" s="12" t="s">
        <v>203</v>
      </c>
      <c r="C813" s="14">
        <v>129</v>
      </c>
      <c r="D813" s="12"/>
      <c r="E813" s="14"/>
      <c r="G813" s="63" t="s">
        <v>911</v>
      </c>
      <c r="H813" s="63" t="s">
        <v>86</v>
      </c>
      <c r="I813" s="63">
        <v>94</v>
      </c>
      <c r="J813" s="63"/>
      <c r="K813" s="63"/>
      <c r="L813" s="63" t="s">
        <v>85</v>
      </c>
    </row>
    <row r="814" spans="1:12" ht="12.75" x14ac:dyDescent="0.2">
      <c r="A814" s="12" t="s">
        <v>2412</v>
      </c>
      <c r="B814" s="12" t="s">
        <v>814</v>
      </c>
      <c r="C814" s="14">
        <v>167</v>
      </c>
      <c r="D814" s="12"/>
      <c r="E814" s="14">
        <v>163</v>
      </c>
      <c r="G814" s="63" t="s">
        <v>3108</v>
      </c>
      <c r="H814" s="63" t="s">
        <v>3142</v>
      </c>
      <c r="I814" s="63">
        <v>261</v>
      </c>
      <c r="J814" s="63"/>
      <c r="K814" s="63"/>
      <c r="L814" s="63" t="s">
        <v>271</v>
      </c>
    </row>
    <row r="815" spans="1:12" ht="12.75" x14ac:dyDescent="0.2">
      <c r="A815" s="12" t="s">
        <v>2413</v>
      </c>
      <c r="B815" s="12" t="s">
        <v>831</v>
      </c>
      <c r="C815" s="14">
        <v>232</v>
      </c>
      <c r="D815" s="12"/>
      <c r="E815" s="14">
        <v>231</v>
      </c>
      <c r="G815" s="63" t="s">
        <v>3109</v>
      </c>
      <c r="H815" s="63" t="s">
        <v>3347</v>
      </c>
      <c r="I815" s="63">
        <v>69</v>
      </c>
      <c r="J815" s="63"/>
      <c r="K815" s="63"/>
      <c r="L815" s="63" t="s">
        <v>271</v>
      </c>
    </row>
    <row r="816" spans="1:12" ht="12.75" x14ac:dyDescent="0.2">
      <c r="A816" s="12" t="s">
        <v>2374</v>
      </c>
      <c r="B816" s="12" t="s">
        <v>2375</v>
      </c>
      <c r="C816" s="14">
        <v>549</v>
      </c>
      <c r="D816" s="12"/>
      <c r="E816" s="14">
        <v>545</v>
      </c>
      <c r="G816" s="63" t="s">
        <v>3110</v>
      </c>
      <c r="H816" s="63" t="s">
        <v>3348</v>
      </c>
      <c r="I816" s="63">
        <v>56</v>
      </c>
      <c r="J816" s="63"/>
      <c r="K816" s="63"/>
      <c r="L816" s="63" t="s">
        <v>271</v>
      </c>
    </row>
    <row r="817" spans="1:12" ht="12.75" x14ac:dyDescent="0.2">
      <c r="A817" s="12" t="s">
        <v>2380</v>
      </c>
      <c r="B817" s="12" t="s">
        <v>2381</v>
      </c>
      <c r="C817" s="14">
        <v>231</v>
      </c>
      <c r="D817" s="12"/>
      <c r="E817" s="14">
        <v>224</v>
      </c>
      <c r="G817" s="63" t="s">
        <v>3111</v>
      </c>
      <c r="H817" s="63" t="s">
        <v>3143</v>
      </c>
      <c r="I817" s="63">
        <v>59</v>
      </c>
      <c r="J817" s="63"/>
      <c r="K817" s="63"/>
      <c r="L817" s="63" t="s">
        <v>271</v>
      </c>
    </row>
    <row r="818" spans="1:12" ht="12.75" x14ac:dyDescent="0.2">
      <c r="A818" s="12" t="s">
        <v>2386</v>
      </c>
      <c r="B818" s="12" t="s">
        <v>2387</v>
      </c>
      <c r="C818" s="14">
        <v>303</v>
      </c>
      <c r="D818" s="12"/>
      <c r="E818" s="14">
        <v>297</v>
      </c>
      <c r="G818" s="63" t="s">
        <v>3112</v>
      </c>
      <c r="H818" s="63" t="s">
        <v>3321</v>
      </c>
      <c r="I818" s="63">
        <v>77</v>
      </c>
      <c r="J818" s="63"/>
      <c r="K818" s="63"/>
      <c r="L818" s="63" t="s">
        <v>271</v>
      </c>
    </row>
    <row r="819" spans="1:12" ht="12.75" x14ac:dyDescent="0.2">
      <c r="A819" s="12" t="s">
        <v>2392</v>
      </c>
      <c r="B819" s="12" t="s">
        <v>2393</v>
      </c>
      <c r="C819" s="14">
        <v>459</v>
      </c>
      <c r="D819" s="12"/>
      <c r="E819" s="14">
        <v>456</v>
      </c>
      <c r="G819" s="63" t="s">
        <v>3113</v>
      </c>
      <c r="H819" s="63" t="s">
        <v>3326</v>
      </c>
      <c r="I819" s="63">
        <v>181</v>
      </c>
      <c r="J819" s="63"/>
      <c r="K819" s="63"/>
      <c r="L819" s="63" t="s">
        <v>271</v>
      </c>
    </row>
    <row r="820" spans="1:12" ht="12.75" x14ac:dyDescent="0.2">
      <c r="A820" s="12" t="s">
        <v>2398</v>
      </c>
      <c r="B820" s="12" t="s">
        <v>2399</v>
      </c>
      <c r="C820" s="14">
        <v>536</v>
      </c>
      <c r="D820" s="12"/>
      <c r="E820" s="14">
        <v>531</v>
      </c>
      <c r="G820" s="63" t="s">
        <v>3114</v>
      </c>
      <c r="H820" s="63" t="s">
        <v>3349</v>
      </c>
      <c r="I820" s="63">
        <v>56</v>
      </c>
      <c r="J820" s="63"/>
      <c r="K820" s="63"/>
      <c r="L820" s="63" t="s">
        <v>271</v>
      </c>
    </row>
    <row r="821" spans="1:12" ht="12.75" x14ac:dyDescent="0.2">
      <c r="A821" s="12" t="s">
        <v>2404</v>
      </c>
      <c r="B821" s="12" t="s">
        <v>2405</v>
      </c>
      <c r="C821" s="14">
        <v>362</v>
      </c>
      <c r="D821" s="12"/>
      <c r="E821" s="14">
        <v>358</v>
      </c>
      <c r="G821" s="63" t="s">
        <v>3115</v>
      </c>
      <c r="H821" s="63" t="s">
        <v>3327</v>
      </c>
      <c r="I821" s="63">
        <v>69</v>
      </c>
      <c r="J821" s="63"/>
      <c r="K821" s="63"/>
      <c r="L821" s="63" t="s">
        <v>271</v>
      </c>
    </row>
    <row r="822" spans="1:12" ht="12.75" x14ac:dyDescent="0.2">
      <c r="A822" s="12" t="s">
        <v>2376</v>
      </c>
      <c r="B822" s="12" t="s">
        <v>2377</v>
      </c>
      <c r="C822" s="14">
        <v>386</v>
      </c>
      <c r="D822" s="12"/>
      <c r="E822" s="14">
        <v>392</v>
      </c>
      <c r="G822" s="63" t="s">
        <v>3367</v>
      </c>
      <c r="H822" s="63" t="s">
        <v>3368</v>
      </c>
      <c r="I822" s="63">
        <v>320</v>
      </c>
      <c r="J822" s="63"/>
      <c r="K822" s="63"/>
      <c r="L822" s="63" t="s">
        <v>271</v>
      </c>
    </row>
    <row r="823" spans="1:12" ht="12.75" x14ac:dyDescent="0.2">
      <c r="A823" s="12" t="s">
        <v>2382</v>
      </c>
      <c r="B823" s="12" t="s">
        <v>2383</v>
      </c>
      <c r="C823" s="14">
        <v>165</v>
      </c>
      <c r="D823" s="12"/>
      <c r="E823" s="14">
        <v>167</v>
      </c>
      <c r="G823" s="63" t="s">
        <v>3369</v>
      </c>
      <c r="H823" s="63" t="s">
        <v>3370</v>
      </c>
      <c r="I823" s="63">
        <v>67</v>
      </c>
      <c r="J823" s="63"/>
      <c r="K823" s="63"/>
      <c r="L823" s="63" t="s">
        <v>271</v>
      </c>
    </row>
    <row r="824" spans="1:12" ht="12.75" x14ac:dyDescent="0.2">
      <c r="A824" s="12" t="s">
        <v>2388</v>
      </c>
      <c r="B824" s="12" t="s">
        <v>2389</v>
      </c>
      <c r="C824" s="14">
        <v>190</v>
      </c>
      <c r="D824" s="12"/>
      <c r="E824" s="14">
        <v>192</v>
      </c>
      <c r="G824" s="63" t="s">
        <v>3371</v>
      </c>
      <c r="H824" s="63" t="s">
        <v>3372</v>
      </c>
      <c r="I824" s="63">
        <v>91</v>
      </c>
      <c r="J824" s="63"/>
      <c r="K824" s="63"/>
      <c r="L824" s="63" t="s">
        <v>271</v>
      </c>
    </row>
    <row r="825" spans="1:12" ht="12.75" x14ac:dyDescent="0.2">
      <c r="A825" s="12" t="s">
        <v>2394</v>
      </c>
      <c r="B825" s="12" t="s">
        <v>2395</v>
      </c>
      <c r="C825" s="14">
        <v>320</v>
      </c>
      <c r="D825" s="12"/>
      <c r="E825" s="14">
        <v>321</v>
      </c>
      <c r="G825" s="63" t="s">
        <v>3373</v>
      </c>
      <c r="H825" s="63" t="s">
        <v>3374</v>
      </c>
      <c r="I825" s="63">
        <v>63</v>
      </c>
      <c r="J825" s="63"/>
      <c r="K825" s="63"/>
      <c r="L825" s="63" t="s">
        <v>271</v>
      </c>
    </row>
    <row r="826" spans="1:12" ht="12.75" x14ac:dyDescent="0.2">
      <c r="A826" s="12" t="s">
        <v>2400</v>
      </c>
      <c r="B826" s="12" t="s">
        <v>2401</v>
      </c>
      <c r="C826" s="14">
        <v>371</v>
      </c>
      <c r="D826" s="12"/>
      <c r="E826" s="14">
        <v>373</v>
      </c>
      <c r="G826" s="63" t="s">
        <v>3375</v>
      </c>
      <c r="H826" s="63" t="s">
        <v>504</v>
      </c>
      <c r="I826" s="63">
        <v>99</v>
      </c>
      <c r="J826" s="63"/>
      <c r="K826" s="63"/>
      <c r="L826" s="63" t="s">
        <v>271</v>
      </c>
    </row>
    <row r="827" spans="1:12" ht="12.75" x14ac:dyDescent="0.2">
      <c r="A827" s="12" t="s">
        <v>2406</v>
      </c>
      <c r="B827" s="12" t="s">
        <v>2407</v>
      </c>
      <c r="C827" s="14">
        <v>229</v>
      </c>
      <c r="D827" s="12"/>
      <c r="E827" s="14">
        <v>232</v>
      </c>
      <c r="G827" s="63" t="s">
        <v>3107</v>
      </c>
      <c r="H827" s="63" t="s">
        <v>3141</v>
      </c>
      <c r="I827" s="63">
        <v>91</v>
      </c>
      <c r="J827" s="63" t="s">
        <v>912</v>
      </c>
      <c r="K827" s="63">
        <v>90</v>
      </c>
      <c r="L827" s="63" t="s">
        <v>271</v>
      </c>
    </row>
    <row r="828" spans="1:12" ht="12.75" x14ac:dyDescent="0.2">
      <c r="A828" s="12" t="s">
        <v>2378</v>
      </c>
      <c r="B828" s="12" t="s">
        <v>2379</v>
      </c>
      <c r="C828" s="14">
        <v>163</v>
      </c>
      <c r="D828" s="12"/>
      <c r="E828" s="14">
        <v>153</v>
      </c>
      <c r="G828" s="63" t="s">
        <v>2858</v>
      </c>
      <c r="H828" s="63" t="s">
        <v>175</v>
      </c>
      <c r="I828" s="63">
        <v>6</v>
      </c>
      <c r="J828" s="63"/>
      <c r="K828" s="63"/>
      <c r="L828" s="63" t="s">
        <v>148</v>
      </c>
    </row>
    <row r="829" spans="1:12" ht="12.75" x14ac:dyDescent="0.2">
      <c r="A829" s="12" t="s">
        <v>2384</v>
      </c>
      <c r="B829" s="12" t="s">
        <v>2385</v>
      </c>
      <c r="C829" s="14">
        <v>66</v>
      </c>
      <c r="D829" s="12"/>
      <c r="E829" s="14">
        <v>57</v>
      </c>
      <c r="G829" s="63" t="s">
        <v>2859</v>
      </c>
      <c r="H829" s="63" t="s">
        <v>780</v>
      </c>
      <c r="I829" s="63">
        <v>2</v>
      </c>
      <c r="J829" s="63"/>
      <c r="K829" s="63"/>
      <c r="L829" s="63" t="s">
        <v>148</v>
      </c>
    </row>
    <row r="830" spans="1:12" ht="12.75" x14ac:dyDescent="0.2">
      <c r="A830" s="12" t="s">
        <v>2390</v>
      </c>
      <c r="B830" s="12" t="s">
        <v>2391</v>
      </c>
      <c r="C830" s="14">
        <v>113</v>
      </c>
      <c r="D830" s="12"/>
      <c r="E830" s="14">
        <v>105</v>
      </c>
      <c r="G830" s="63" t="s">
        <v>2860</v>
      </c>
      <c r="H830" s="63" t="s">
        <v>781</v>
      </c>
      <c r="I830" s="63">
        <v>4</v>
      </c>
      <c r="J830" s="63"/>
      <c r="K830" s="63"/>
      <c r="L830" s="63" t="s">
        <v>148</v>
      </c>
    </row>
    <row r="831" spans="1:12" ht="12.75" x14ac:dyDescent="0.2">
      <c r="A831" s="12" t="s">
        <v>2396</v>
      </c>
      <c r="B831" s="12" t="s">
        <v>2397</v>
      </c>
      <c r="C831" s="14">
        <v>139</v>
      </c>
      <c r="D831" s="12"/>
      <c r="E831" s="14">
        <v>135</v>
      </c>
      <c r="G831" s="63" t="s">
        <v>2861</v>
      </c>
      <c r="H831" s="63" t="s">
        <v>782</v>
      </c>
      <c r="I831" s="63">
        <v>4</v>
      </c>
      <c r="J831" s="63"/>
      <c r="K831" s="63"/>
      <c r="L831" s="63" t="s">
        <v>148</v>
      </c>
    </row>
    <row r="832" spans="1:12" ht="12.75" x14ac:dyDescent="0.2">
      <c r="A832" s="12" t="s">
        <v>2402</v>
      </c>
      <c r="B832" s="12" t="s">
        <v>2403</v>
      </c>
      <c r="C832" s="14">
        <v>165</v>
      </c>
      <c r="D832" s="12"/>
      <c r="E832" s="14">
        <v>158</v>
      </c>
      <c r="G832" s="63" t="s">
        <v>2863</v>
      </c>
      <c r="H832" s="63" t="s">
        <v>176</v>
      </c>
      <c r="I832" s="63">
        <v>6</v>
      </c>
      <c r="J832" s="63"/>
      <c r="K832" s="63"/>
      <c r="L832" s="63" t="s">
        <v>148</v>
      </c>
    </row>
    <row r="833" spans="1:12" ht="12.75" x14ac:dyDescent="0.2">
      <c r="A833" s="12" t="s">
        <v>2408</v>
      </c>
      <c r="B833" s="12" t="s">
        <v>2409</v>
      </c>
      <c r="C833" s="14">
        <v>133</v>
      </c>
      <c r="D833" s="12"/>
      <c r="E833" s="14">
        <v>126</v>
      </c>
      <c r="G833" s="63" t="s">
        <v>2864</v>
      </c>
      <c r="H833" s="63" t="s">
        <v>177</v>
      </c>
      <c r="I833" s="63">
        <v>6</v>
      </c>
      <c r="J833" s="63"/>
      <c r="K833" s="63"/>
      <c r="L833" s="63" t="s">
        <v>148</v>
      </c>
    </row>
    <row r="834" spans="1:12" ht="12.75" x14ac:dyDescent="0.2">
      <c r="A834" s="12" t="s">
        <v>2414</v>
      </c>
      <c r="B834" s="12" t="s">
        <v>561</v>
      </c>
      <c r="C834" s="14">
        <v>79</v>
      </c>
      <c r="D834" s="12"/>
      <c r="E834" s="14"/>
      <c r="G834" s="63" t="s">
        <v>2865</v>
      </c>
      <c r="H834" s="63" t="s">
        <v>178</v>
      </c>
      <c r="I834" s="63">
        <v>3</v>
      </c>
      <c r="J834" s="63"/>
      <c r="K834" s="63"/>
      <c r="L834" s="63" t="s">
        <v>148</v>
      </c>
    </row>
    <row r="835" spans="1:12" ht="12.75" x14ac:dyDescent="0.2">
      <c r="A835" s="12" t="s">
        <v>205</v>
      </c>
      <c r="B835" s="12" t="s">
        <v>562</v>
      </c>
      <c r="C835" s="14">
        <v>30</v>
      </c>
      <c r="D835" s="12"/>
      <c r="E835" s="14"/>
      <c r="G835" s="63" t="s">
        <v>2866</v>
      </c>
      <c r="H835" s="63" t="s">
        <v>179</v>
      </c>
      <c r="I835" s="63">
        <v>4</v>
      </c>
      <c r="J835" s="63"/>
      <c r="K835" s="63"/>
      <c r="L835" s="63" t="s">
        <v>148</v>
      </c>
    </row>
    <row r="836" spans="1:12" ht="12.75" x14ac:dyDescent="0.2">
      <c r="A836" s="12" t="s">
        <v>1675</v>
      </c>
      <c r="B836" s="12" t="s">
        <v>1706</v>
      </c>
      <c r="C836" s="14">
        <v>588</v>
      </c>
      <c r="D836" s="12"/>
      <c r="E836" s="14">
        <v>587</v>
      </c>
      <c r="G836" s="63" t="s">
        <v>2867</v>
      </c>
      <c r="H836" s="63" t="s">
        <v>783</v>
      </c>
      <c r="I836" s="63">
        <v>2</v>
      </c>
      <c r="J836" s="63"/>
      <c r="K836" s="63"/>
      <c r="L836" s="63" t="s">
        <v>148</v>
      </c>
    </row>
    <row r="837" spans="1:12" ht="12.75" x14ac:dyDescent="0.2">
      <c r="A837" s="12" t="s">
        <v>1705</v>
      </c>
      <c r="B837" s="12" t="s">
        <v>1708</v>
      </c>
      <c r="C837" s="14">
        <v>73</v>
      </c>
      <c r="D837" s="12"/>
      <c r="E837" s="14"/>
      <c r="G837" s="63" t="s">
        <v>2868</v>
      </c>
      <c r="H837" s="63" t="s">
        <v>784</v>
      </c>
      <c r="I837" s="63">
        <v>4</v>
      </c>
      <c r="J837" s="63"/>
      <c r="K837" s="63"/>
      <c r="L837" s="63" t="s">
        <v>148</v>
      </c>
    </row>
    <row r="838" spans="1:12" ht="12.75" x14ac:dyDescent="0.2">
      <c r="A838" s="12" t="s">
        <v>1677</v>
      </c>
      <c r="B838" s="12" t="s">
        <v>1678</v>
      </c>
      <c r="C838" s="14">
        <v>316</v>
      </c>
      <c r="D838" s="12"/>
      <c r="E838" s="14">
        <v>315</v>
      </c>
      <c r="G838" s="63" t="s">
        <v>2869</v>
      </c>
      <c r="H838" s="63" t="s">
        <v>785</v>
      </c>
      <c r="I838" s="63">
        <v>4</v>
      </c>
      <c r="J838" s="63"/>
      <c r="K838" s="63"/>
      <c r="L838" s="63" t="s">
        <v>148</v>
      </c>
    </row>
    <row r="839" spans="1:12" ht="12.75" x14ac:dyDescent="0.2">
      <c r="A839" s="12" t="s">
        <v>1704</v>
      </c>
      <c r="B839" s="12" t="s">
        <v>208</v>
      </c>
      <c r="C839" s="14">
        <v>661</v>
      </c>
      <c r="D839" s="12"/>
      <c r="E839" s="14">
        <v>660</v>
      </c>
      <c r="G839" s="63" t="s">
        <v>2961</v>
      </c>
      <c r="H839" s="63" t="s">
        <v>786</v>
      </c>
      <c r="I839" s="63">
        <v>5</v>
      </c>
      <c r="J839" s="63"/>
      <c r="K839" s="63"/>
      <c r="L839" s="63" t="s">
        <v>148</v>
      </c>
    </row>
    <row r="840" spans="1:12" ht="12.75" x14ac:dyDescent="0.2">
      <c r="A840" s="12" t="s">
        <v>209</v>
      </c>
      <c r="B840" s="12" t="s">
        <v>815</v>
      </c>
      <c r="C840" s="14">
        <v>232</v>
      </c>
      <c r="D840" s="12"/>
      <c r="E840" s="14">
        <v>240</v>
      </c>
      <c r="G840" s="63" t="s">
        <v>3171</v>
      </c>
      <c r="H840" s="63" t="s">
        <v>3176</v>
      </c>
      <c r="I840" s="63">
        <v>52</v>
      </c>
      <c r="J840" s="63"/>
      <c r="K840" s="63"/>
      <c r="L840" s="63" t="s">
        <v>3174</v>
      </c>
    </row>
    <row r="841" spans="1:12" ht="12.75" x14ac:dyDescent="0.2">
      <c r="A841" s="12" t="s">
        <v>210</v>
      </c>
      <c r="B841" s="12" t="s">
        <v>816</v>
      </c>
      <c r="C841" s="14">
        <v>31</v>
      </c>
      <c r="D841" s="12"/>
      <c r="E841" s="14"/>
      <c r="G841" s="63" t="s">
        <v>2855</v>
      </c>
      <c r="H841" s="63" t="s">
        <v>779</v>
      </c>
      <c r="I841" s="63">
        <v>288</v>
      </c>
      <c r="J841" s="63"/>
      <c r="K841" s="63"/>
      <c r="L841" s="63" t="s">
        <v>148</v>
      </c>
    </row>
    <row r="842" spans="1:12" ht="12.75" x14ac:dyDescent="0.2">
      <c r="A842" s="12" t="s">
        <v>212</v>
      </c>
      <c r="B842" s="12" t="s">
        <v>817</v>
      </c>
      <c r="C842" s="14">
        <v>131</v>
      </c>
      <c r="D842" s="12"/>
      <c r="E842" s="14">
        <v>139</v>
      </c>
      <c r="G842" s="63" t="s">
        <v>2856</v>
      </c>
      <c r="H842" s="63" t="s">
        <v>526</v>
      </c>
      <c r="I842" s="63">
        <v>57</v>
      </c>
      <c r="J842" s="63"/>
      <c r="K842" s="63"/>
      <c r="L842" s="63" t="s">
        <v>148</v>
      </c>
    </row>
    <row r="843" spans="1:12" ht="12.75" x14ac:dyDescent="0.2">
      <c r="A843" s="12" t="s">
        <v>216</v>
      </c>
      <c r="B843" s="12" t="s">
        <v>821</v>
      </c>
      <c r="C843" s="14">
        <v>70</v>
      </c>
      <c r="D843" s="12"/>
      <c r="E843" s="12"/>
      <c r="G843" s="63" t="s">
        <v>2857</v>
      </c>
      <c r="H843" s="63" t="s">
        <v>527</v>
      </c>
      <c r="I843" s="63">
        <v>90</v>
      </c>
      <c r="J843" s="63"/>
      <c r="K843" s="63"/>
      <c r="L843" s="63" t="s">
        <v>148</v>
      </c>
    </row>
    <row r="844" spans="1:12" ht="12.75" x14ac:dyDescent="0.2">
      <c r="A844" s="12" t="s">
        <v>213</v>
      </c>
      <c r="B844" s="12" t="s">
        <v>818</v>
      </c>
      <c r="C844" s="14">
        <v>8</v>
      </c>
      <c r="D844" s="12"/>
      <c r="E844" s="12"/>
      <c r="G844" s="63" t="s">
        <v>2862</v>
      </c>
      <c r="H844" s="63" t="s">
        <v>528</v>
      </c>
      <c r="I844" s="63">
        <v>51</v>
      </c>
      <c r="J844" s="63"/>
      <c r="K844" s="63"/>
      <c r="L844" s="63" t="s">
        <v>148</v>
      </c>
    </row>
    <row r="845" spans="1:12" ht="12.75" x14ac:dyDescent="0.2">
      <c r="A845" s="12" t="s">
        <v>217</v>
      </c>
      <c r="B845" s="12" t="s">
        <v>822</v>
      </c>
      <c r="C845" s="14">
        <v>8</v>
      </c>
      <c r="D845" s="12"/>
      <c r="E845" s="12"/>
      <c r="G845" s="63" t="s">
        <v>2147</v>
      </c>
      <c r="H845" s="63" t="s">
        <v>101</v>
      </c>
      <c r="I845" s="63">
        <v>99</v>
      </c>
      <c r="J845" s="63"/>
      <c r="K845" s="63">
        <v>93</v>
      </c>
      <c r="L845" s="63" t="s">
        <v>261</v>
      </c>
    </row>
    <row r="846" spans="1:12" ht="12.75" x14ac:dyDescent="0.2">
      <c r="A846" s="12" t="s">
        <v>214</v>
      </c>
      <c r="B846" s="12" t="s">
        <v>819</v>
      </c>
      <c r="C846" s="14">
        <v>78</v>
      </c>
      <c r="D846" s="12"/>
      <c r="E846" s="12">
        <v>86</v>
      </c>
      <c r="G846" s="63" t="s">
        <v>2478</v>
      </c>
      <c r="H846" s="63" t="s">
        <v>760</v>
      </c>
      <c r="I846" s="63">
        <v>105</v>
      </c>
      <c r="J846" s="63"/>
      <c r="K846" s="63">
        <v>87</v>
      </c>
      <c r="L846" s="63" t="s">
        <v>166</v>
      </c>
    </row>
    <row r="847" spans="1:12" ht="12.75" x14ac:dyDescent="0.2">
      <c r="A847" s="12" t="s">
        <v>218</v>
      </c>
      <c r="B847" s="12" t="s">
        <v>219</v>
      </c>
      <c r="C847" s="14">
        <v>49</v>
      </c>
      <c r="D847" s="12"/>
      <c r="E847" s="12"/>
      <c r="G847" s="63" t="s">
        <v>2480</v>
      </c>
      <c r="H847" s="63" t="s">
        <v>760</v>
      </c>
      <c r="I847" s="63">
        <v>59</v>
      </c>
      <c r="J847" s="63"/>
      <c r="K847" s="63"/>
      <c r="L847" s="63" t="s">
        <v>166</v>
      </c>
    </row>
    <row r="848" spans="1:12" ht="12.75" x14ac:dyDescent="0.2">
      <c r="A848" s="12" t="s">
        <v>215</v>
      </c>
      <c r="B848" s="12" t="s">
        <v>820</v>
      </c>
      <c r="C848" s="14">
        <v>45</v>
      </c>
      <c r="D848" s="12"/>
      <c r="E848" s="12"/>
      <c r="G848" s="63" t="s">
        <v>2146</v>
      </c>
      <c r="H848" s="63" t="s">
        <v>1659</v>
      </c>
      <c r="I848" s="63">
        <v>127</v>
      </c>
      <c r="J848" s="63"/>
      <c r="K848" s="63">
        <v>121</v>
      </c>
      <c r="L848" s="63" t="s">
        <v>261</v>
      </c>
    </row>
    <row r="849" spans="1:12" ht="12.75" x14ac:dyDescent="0.2">
      <c r="A849" s="12" t="s">
        <v>220</v>
      </c>
      <c r="B849" s="12" t="s">
        <v>221</v>
      </c>
      <c r="C849" s="14">
        <v>13</v>
      </c>
      <c r="D849" s="12"/>
      <c r="E849" s="12"/>
      <c r="G849" s="63" t="s">
        <v>2870</v>
      </c>
      <c r="H849" s="63" t="s">
        <v>529</v>
      </c>
      <c r="I849" s="63">
        <v>50</v>
      </c>
      <c r="J849" s="63"/>
      <c r="K849" s="63"/>
      <c r="L849" s="63" t="s">
        <v>148</v>
      </c>
    </row>
    <row r="850" spans="1:12" ht="12.75" x14ac:dyDescent="0.2">
      <c r="A850" s="12" t="s">
        <v>2907</v>
      </c>
      <c r="B850" s="12" t="s">
        <v>563</v>
      </c>
      <c r="C850" s="14">
        <v>308</v>
      </c>
      <c r="D850" s="12"/>
      <c r="E850" s="12"/>
      <c r="G850" s="63" t="s">
        <v>2871</v>
      </c>
      <c r="H850" s="63" t="s">
        <v>530</v>
      </c>
      <c r="I850" s="63">
        <v>2</v>
      </c>
      <c r="J850" s="63"/>
      <c r="K850" s="63"/>
      <c r="L850" s="63" t="s">
        <v>148</v>
      </c>
    </row>
    <row r="851" spans="1:12" ht="12.75" x14ac:dyDescent="0.2">
      <c r="A851" s="12" t="s">
        <v>2908</v>
      </c>
      <c r="B851" s="12" t="s">
        <v>564</v>
      </c>
      <c r="C851" s="14">
        <v>84</v>
      </c>
      <c r="D851" s="12"/>
      <c r="E851" s="12"/>
      <c r="G851" s="63" t="s">
        <v>2872</v>
      </c>
      <c r="H851" s="63" t="s">
        <v>531</v>
      </c>
      <c r="I851" s="63">
        <v>4</v>
      </c>
      <c r="J851" s="63"/>
      <c r="K851" s="63"/>
      <c r="L851" s="63" t="s">
        <v>148</v>
      </c>
    </row>
    <row r="852" spans="1:12" ht="12.75" x14ac:dyDescent="0.2">
      <c r="A852" s="12" t="s">
        <v>2713</v>
      </c>
      <c r="B852" s="12" t="s">
        <v>3350</v>
      </c>
      <c r="C852" s="14">
        <v>112</v>
      </c>
      <c r="D852" s="12"/>
      <c r="E852" s="12"/>
      <c r="G852" s="63" t="s">
        <v>2873</v>
      </c>
      <c r="H852" s="63" t="s">
        <v>532</v>
      </c>
      <c r="I852" s="63">
        <v>4</v>
      </c>
      <c r="J852" s="63"/>
      <c r="K852" s="63"/>
      <c r="L852" s="63" t="s">
        <v>148</v>
      </c>
    </row>
    <row r="853" spans="1:12" ht="12.75" x14ac:dyDescent="0.2">
      <c r="A853" s="12" t="s">
        <v>2714</v>
      </c>
      <c r="B853" s="12" t="s">
        <v>3351</v>
      </c>
      <c r="C853" s="14">
        <v>27</v>
      </c>
      <c r="D853" s="12"/>
      <c r="E853" s="12"/>
      <c r="G853" s="63" t="s">
        <v>3116</v>
      </c>
      <c r="H853" s="63" t="s">
        <v>3184</v>
      </c>
      <c r="I853" s="63">
        <v>201</v>
      </c>
      <c r="J853" s="63"/>
      <c r="K853" s="63"/>
      <c r="L853" s="63" t="s">
        <v>148</v>
      </c>
    </row>
    <row r="854" spans="1:12" ht="12.75" x14ac:dyDescent="0.2">
      <c r="A854" s="12" t="s">
        <v>2715</v>
      </c>
      <c r="B854" s="12" t="s">
        <v>3341</v>
      </c>
      <c r="C854" s="14">
        <v>44</v>
      </c>
      <c r="D854" s="12"/>
      <c r="E854" s="12"/>
      <c r="G854" s="63" t="s">
        <v>2749</v>
      </c>
      <c r="H854" s="63" t="s">
        <v>533</v>
      </c>
      <c r="I854" s="63">
        <v>232</v>
      </c>
      <c r="J854" s="63"/>
      <c r="K854" s="63">
        <v>228</v>
      </c>
      <c r="L854" s="63" t="s">
        <v>180</v>
      </c>
    </row>
    <row r="855" spans="1:12" ht="12.75" x14ac:dyDescent="0.2">
      <c r="A855" s="12" t="s">
        <v>2716</v>
      </c>
      <c r="B855" s="12" t="s">
        <v>3342</v>
      </c>
      <c r="C855" s="14">
        <v>41</v>
      </c>
      <c r="D855" s="12"/>
      <c r="E855" s="12"/>
      <c r="G855" s="63" t="s">
        <v>2750</v>
      </c>
      <c r="H855" s="63" t="s">
        <v>534</v>
      </c>
      <c r="I855" s="63">
        <v>194</v>
      </c>
      <c r="J855" s="63"/>
      <c r="K855" s="63">
        <v>190</v>
      </c>
      <c r="L855" s="63" t="s">
        <v>180</v>
      </c>
    </row>
    <row r="856" spans="1:12" ht="12.75" x14ac:dyDescent="0.2">
      <c r="A856" s="12" t="s">
        <v>2425</v>
      </c>
      <c r="B856" s="12" t="s">
        <v>578</v>
      </c>
      <c r="C856" s="14">
        <v>269</v>
      </c>
      <c r="D856" s="12"/>
      <c r="E856" s="14"/>
      <c r="G856" s="63" t="s">
        <v>1699</v>
      </c>
      <c r="H856" s="63" t="s">
        <v>182</v>
      </c>
      <c r="I856" s="63">
        <v>11</v>
      </c>
      <c r="J856" s="63"/>
      <c r="K856" s="63"/>
      <c r="L856" s="63" t="s">
        <v>181</v>
      </c>
    </row>
    <row r="857" spans="1:12" ht="12.75" x14ac:dyDescent="0.2">
      <c r="A857" s="12" t="s">
        <v>3273</v>
      </c>
      <c r="B857" s="12" t="s">
        <v>3354</v>
      </c>
      <c r="C857" s="14">
        <v>215</v>
      </c>
      <c r="D857" s="12"/>
      <c r="E857" s="14"/>
      <c r="G857" s="63" t="s">
        <v>1700</v>
      </c>
      <c r="H857" s="63" t="s">
        <v>1702</v>
      </c>
      <c r="I857" s="63">
        <v>16</v>
      </c>
      <c r="J857" s="63"/>
      <c r="K857" s="63"/>
      <c r="L857" s="63" t="s">
        <v>181</v>
      </c>
    </row>
    <row r="858" spans="1:12" ht="12.75" x14ac:dyDescent="0.2">
      <c r="A858" s="12" t="s">
        <v>2426</v>
      </c>
      <c r="B858" s="12" t="s">
        <v>579</v>
      </c>
      <c r="C858" s="14">
        <v>266</v>
      </c>
      <c r="D858" s="12"/>
      <c r="E858" s="14"/>
      <c r="G858" s="63" t="s">
        <v>1701</v>
      </c>
      <c r="H858" s="63" t="s">
        <v>1703</v>
      </c>
      <c r="I858" s="63">
        <v>16</v>
      </c>
      <c r="J858" s="63"/>
      <c r="K858" s="63"/>
      <c r="L858" s="63" t="s">
        <v>181</v>
      </c>
    </row>
    <row r="859" spans="1:12" ht="12.75" x14ac:dyDescent="0.2">
      <c r="A859" s="12" t="s">
        <v>3274</v>
      </c>
      <c r="B859" s="12" t="s">
        <v>3355</v>
      </c>
      <c r="C859" s="14">
        <v>212</v>
      </c>
      <c r="D859" s="12"/>
      <c r="E859" s="14"/>
      <c r="G859" s="63" t="s">
        <v>3037</v>
      </c>
      <c r="H859" s="63" t="s">
        <v>3313</v>
      </c>
      <c r="I859" s="63">
        <v>262</v>
      </c>
      <c r="J859" s="63" t="s">
        <v>1697</v>
      </c>
      <c r="K859" s="63"/>
      <c r="L859" s="63" t="s">
        <v>181</v>
      </c>
    </row>
    <row r="860" spans="1:12" ht="12.75" x14ac:dyDescent="0.2">
      <c r="A860" s="12" t="s">
        <v>2416</v>
      </c>
      <c r="B860" s="12" t="s">
        <v>823</v>
      </c>
      <c r="C860" s="14">
        <v>55</v>
      </c>
      <c r="D860" s="12"/>
      <c r="E860" s="14"/>
      <c r="G860" s="63" t="s">
        <v>3038</v>
      </c>
      <c r="H860" s="63" t="s">
        <v>3314</v>
      </c>
      <c r="I860" s="63">
        <v>149</v>
      </c>
      <c r="J860" s="63" t="s">
        <v>1698</v>
      </c>
      <c r="K860" s="63"/>
      <c r="L860" s="63" t="s">
        <v>181</v>
      </c>
    </row>
    <row r="861" spans="1:12" ht="12.75" x14ac:dyDescent="0.2">
      <c r="A861" s="12" t="s">
        <v>2667</v>
      </c>
      <c r="B861" s="12" t="s">
        <v>565</v>
      </c>
      <c r="C861" s="14">
        <v>21</v>
      </c>
      <c r="D861" s="12"/>
      <c r="E861" s="14"/>
      <c r="G861" s="63" t="s">
        <v>2307</v>
      </c>
      <c r="H861" s="63" t="s">
        <v>535</v>
      </c>
      <c r="I861" s="63">
        <v>6</v>
      </c>
      <c r="J861" s="63"/>
      <c r="K861" s="63"/>
      <c r="L861" s="63" t="s">
        <v>183</v>
      </c>
    </row>
    <row r="862" spans="1:12" ht="12.75" x14ac:dyDescent="0.2">
      <c r="A862" s="12" t="s">
        <v>2669</v>
      </c>
      <c r="B862" s="12" t="s">
        <v>2032</v>
      </c>
      <c r="C862" s="14">
        <v>53</v>
      </c>
      <c r="D862" s="12"/>
      <c r="E862" s="14"/>
      <c r="G862" s="63" t="s">
        <v>2311</v>
      </c>
      <c r="H862" s="63" t="s">
        <v>536</v>
      </c>
      <c r="I862" s="63">
        <v>31</v>
      </c>
      <c r="J862" s="63"/>
      <c r="K862" s="63"/>
      <c r="L862" s="63" t="s">
        <v>183</v>
      </c>
    </row>
    <row r="863" spans="1:12" ht="12.75" x14ac:dyDescent="0.2">
      <c r="A863" s="12" t="s">
        <v>2962</v>
      </c>
      <c r="B863" s="12" t="s">
        <v>2963</v>
      </c>
      <c r="C863" s="14">
        <v>21</v>
      </c>
      <c r="D863" s="12"/>
      <c r="E863" s="14"/>
      <c r="G863" s="63" t="s">
        <v>3092</v>
      </c>
      <c r="H863" s="63" t="s">
        <v>3091</v>
      </c>
      <c r="I863" s="63">
        <v>4</v>
      </c>
      <c r="J863" s="63"/>
      <c r="K863" s="63"/>
      <c r="L863" s="63" t="s">
        <v>183</v>
      </c>
    </row>
    <row r="864" spans="1:12" ht="12.75" x14ac:dyDescent="0.2">
      <c r="A864" s="12" t="s">
        <v>2670</v>
      </c>
      <c r="B864" s="12" t="s">
        <v>224</v>
      </c>
      <c r="C864" s="14">
        <v>20</v>
      </c>
      <c r="D864" s="12"/>
      <c r="E864" s="14"/>
      <c r="G864" s="63" t="s">
        <v>2309</v>
      </c>
      <c r="H864" s="63" t="s">
        <v>537</v>
      </c>
      <c r="I864" s="63">
        <v>21</v>
      </c>
      <c r="J864" s="63"/>
      <c r="K864" s="63"/>
      <c r="L864" s="63" t="s">
        <v>183</v>
      </c>
    </row>
    <row r="865" spans="1:12" ht="12.75" x14ac:dyDescent="0.2">
      <c r="A865" s="12" t="s">
        <v>2671</v>
      </c>
      <c r="B865" s="12" t="s">
        <v>569</v>
      </c>
      <c r="C865" s="14">
        <v>41</v>
      </c>
      <c r="D865" s="12"/>
      <c r="E865" s="14"/>
      <c r="G865" s="63" t="s">
        <v>3172</v>
      </c>
      <c r="H865" s="63" t="s">
        <v>3177</v>
      </c>
      <c r="I865" s="63">
        <v>24</v>
      </c>
      <c r="J865" s="63"/>
      <c r="K865" s="63"/>
      <c r="L865" s="63" t="s">
        <v>3174</v>
      </c>
    </row>
    <row r="866" spans="1:12" ht="12.75" x14ac:dyDescent="0.2">
      <c r="A866" s="12" t="s">
        <v>2483</v>
      </c>
      <c r="B866" s="12" t="s">
        <v>571</v>
      </c>
      <c r="C866" s="14">
        <v>52</v>
      </c>
      <c r="D866" s="12"/>
      <c r="E866" s="14">
        <v>54</v>
      </c>
      <c r="G866" s="63" t="s">
        <v>2603</v>
      </c>
      <c r="H866" s="63" t="s">
        <v>2605</v>
      </c>
      <c r="I866" s="63">
        <v>355</v>
      </c>
      <c r="J866" s="63"/>
      <c r="K866" s="63"/>
      <c r="L866" s="63" t="s">
        <v>183</v>
      </c>
    </row>
    <row r="867" spans="1:12" ht="12.75" x14ac:dyDescent="0.2">
      <c r="A867" s="12" t="s">
        <v>2668</v>
      </c>
      <c r="B867" s="12" t="s">
        <v>572</v>
      </c>
      <c r="C867" s="14">
        <v>188</v>
      </c>
      <c r="D867" s="12"/>
      <c r="E867" s="14"/>
      <c r="G867" s="63" t="s">
        <v>2604</v>
      </c>
      <c r="H867" s="63" t="s">
        <v>787</v>
      </c>
      <c r="I867" s="63">
        <v>90</v>
      </c>
      <c r="J867" s="63"/>
      <c r="K867" s="63"/>
      <c r="L867" s="63" t="s">
        <v>183</v>
      </c>
    </row>
    <row r="868" spans="1:12" ht="12.75" x14ac:dyDescent="0.2">
      <c r="A868" s="12" t="s">
        <v>2929</v>
      </c>
      <c r="B868" s="12" t="s">
        <v>227</v>
      </c>
      <c r="C868" s="14">
        <v>48</v>
      </c>
      <c r="D868" s="12"/>
      <c r="E868" s="14">
        <v>50</v>
      </c>
      <c r="G868" s="63" t="s">
        <v>2305</v>
      </c>
      <c r="H868" s="63" t="s">
        <v>184</v>
      </c>
      <c r="I868" s="63">
        <v>53</v>
      </c>
      <c r="J868" s="63"/>
      <c r="K868" s="63"/>
      <c r="L868" s="63" t="s">
        <v>183</v>
      </c>
    </row>
    <row r="869" spans="1:12" ht="12.75" x14ac:dyDescent="0.2">
      <c r="A869" s="12" t="s">
        <v>2417</v>
      </c>
      <c r="B869" s="12" t="s">
        <v>3356</v>
      </c>
      <c r="C869" s="14">
        <v>162</v>
      </c>
      <c r="D869" s="12"/>
      <c r="E869" s="14"/>
      <c r="G869" s="63" t="s">
        <v>2300</v>
      </c>
      <c r="H869" s="63" t="s">
        <v>2606</v>
      </c>
      <c r="I869" s="63">
        <v>212</v>
      </c>
      <c r="J869" s="63"/>
      <c r="K869" s="63"/>
      <c r="L869" s="63" t="s">
        <v>183</v>
      </c>
    </row>
    <row r="870" spans="1:12" ht="12.75" x14ac:dyDescent="0.2">
      <c r="A870" s="12" t="s">
        <v>2421</v>
      </c>
      <c r="B870" s="12" t="s">
        <v>1722</v>
      </c>
      <c r="C870" s="14">
        <v>166</v>
      </c>
      <c r="D870" s="12"/>
      <c r="E870" s="14"/>
      <c r="G870" s="63" t="s">
        <v>2301</v>
      </c>
      <c r="H870" s="63" t="s">
        <v>788</v>
      </c>
      <c r="I870" s="63">
        <v>77</v>
      </c>
      <c r="J870" s="63"/>
      <c r="K870" s="63"/>
      <c r="L870" s="63" t="s">
        <v>183</v>
      </c>
    </row>
    <row r="871" spans="1:12" ht="12.75" x14ac:dyDescent="0.2">
      <c r="A871" s="12" t="s">
        <v>2422</v>
      </c>
      <c r="B871" s="12" t="s">
        <v>575</v>
      </c>
      <c r="C871" s="14">
        <v>164</v>
      </c>
      <c r="D871" s="12"/>
      <c r="E871" s="14"/>
      <c r="G871" s="63" t="s">
        <v>2303</v>
      </c>
      <c r="H871" s="63" t="s">
        <v>789</v>
      </c>
      <c r="I871" s="63">
        <v>93</v>
      </c>
      <c r="J871" s="63"/>
      <c r="K871" s="63">
        <v>95</v>
      </c>
      <c r="L871" s="63" t="s">
        <v>183</v>
      </c>
    </row>
    <row r="872" spans="1:12" ht="12.75" x14ac:dyDescent="0.2">
      <c r="A872" s="12" t="s">
        <v>2423</v>
      </c>
      <c r="B872" s="12" t="s">
        <v>576</v>
      </c>
      <c r="C872" s="14">
        <v>168</v>
      </c>
      <c r="D872" s="12"/>
      <c r="E872" s="14"/>
      <c r="G872" s="63" t="s">
        <v>2304</v>
      </c>
      <c r="H872" s="63" t="s">
        <v>186</v>
      </c>
      <c r="I872" s="63">
        <v>38</v>
      </c>
      <c r="J872" s="63"/>
      <c r="K872" s="63">
        <v>47</v>
      </c>
      <c r="L872" s="63" t="s">
        <v>183</v>
      </c>
    </row>
    <row r="873" spans="1:12" ht="12.75" x14ac:dyDescent="0.2">
      <c r="A873" s="12" t="s">
        <v>2418</v>
      </c>
      <c r="B873" s="12" t="s">
        <v>573</v>
      </c>
      <c r="C873" s="14">
        <v>163</v>
      </c>
      <c r="D873" s="12"/>
      <c r="E873" s="14"/>
      <c r="G873" s="63" t="s">
        <v>2613</v>
      </c>
      <c r="H873" s="63" t="s">
        <v>790</v>
      </c>
      <c r="I873" s="63">
        <v>36</v>
      </c>
      <c r="J873" s="63"/>
      <c r="K873" s="63"/>
      <c r="L873" s="63" t="s">
        <v>183</v>
      </c>
    </row>
    <row r="874" spans="1:12" ht="12.75" x14ac:dyDescent="0.2">
      <c r="A874" s="12" t="s">
        <v>2420</v>
      </c>
      <c r="B874" s="12" t="s">
        <v>575</v>
      </c>
      <c r="C874" s="14">
        <v>160</v>
      </c>
      <c r="D874" s="12"/>
      <c r="E874" s="14"/>
      <c r="G874" s="63" t="s">
        <v>2306</v>
      </c>
      <c r="H874" s="63" t="s">
        <v>791</v>
      </c>
      <c r="I874" s="63">
        <v>6</v>
      </c>
      <c r="J874" s="63"/>
      <c r="K874" s="63"/>
      <c r="L874" s="63" t="s">
        <v>183</v>
      </c>
    </row>
    <row r="875" spans="1:12" ht="12.75" x14ac:dyDescent="0.2">
      <c r="A875" s="12" t="s">
        <v>2419</v>
      </c>
      <c r="B875" s="12" t="s">
        <v>574</v>
      </c>
      <c r="C875" s="14">
        <v>159</v>
      </c>
      <c r="D875" s="12"/>
      <c r="E875" s="14"/>
      <c r="G875" s="63" t="s">
        <v>2614</v>
      </c>
      <c r="H875" s="63" t="s">
        <v>792</v>
      </c>
      <c r="I875" s="63">
        <v>94</v>
      </c>
      <c r="J875" s="63"/>
      <c r="K875" s="63"/>
      <c r="L875" s="63" t="s">
        <v>183</v>
      </c>
    </row>
    <row r="876" spans="1:12" ht="12.75" x14ac:dyDescent="0.2">
      <c r="A876" s="12" t="s">
        <v>2424</v>
      </c>
      <c r="B876" s="12" t="s">
        <v>577</v>
      </c>
      <c r="C876" s="14">
        <v>286</v>
      </c>
      <c r="D876" s="12"/>
      <c r="E876" s="14"/>
      <c r="G876" s="63" t="s">
        <v>3401</v>
      </c>
      <c r="H876" s="63" t="s">
        <v>793</v>
      </c>
      <c r="I876" s="63">
        <v>10</v>
      </c>
      <c r="J876" s="63" t="s">
        <v>2308</v>
      </c>
      <c r="K876" s="63"/>
      <c r="L876" s="63" t="s">
        <v>183</v>
      </c>
    </row>
    <row r="877" spans="1:12" ht="12.75" x14ac:dyDescent="0.2">
      <c r="A877" s="12" t="s">
        <v>2666</v>
      </c>
      <c r="B877" s="12" t="s">
        <v>580</v>
      </c>
      <c r="C877" s="14">
        <v>109</v>
      </c>
      <c r="D877" s="12"/>
      <c r="E877" s="14"/>
      <c r="G877" s="63" t="s">
        <v>2615</v>
      </c>
      <c r="H877" s="63" t="s">
        <v>794</v>
      </c>
      <c r="I877" s="63">
        <v>165</v>
      </c>
      <c r="J877" s="63"/>
      <c r="K877" s="63"/>
      <c r="L877" s="63" t="s">
        <v>183</v>
      </c>
    </row>
    <row r="878" spans="1:12" ht="12.75" x14ac:dyDescent="0.2">
      <c r="A878" s="12" t="s">
        <v>2672</v>
      </c>
      <c r="B878" s="12" t="s">
        <v>581</v>
      </c>
      <c r="C878" s="14">
        <v>58</v>
      </c>
      <c r="D878" s="12"/>
      <c r="E878" s="14">
        <v>60</v>
      </c>
      <c r="G878" s="63" t="s">
        <v>2310</v>
      </c>
      <c r="H878" s="63" t="s">
        <v>795</v>
      </c>
      <c r="I878" s="63">
        <v>10</v>
      </c>
      <c r="J878" s="63"/>
      <c r="K878" s="63"/>
      <c r="L878" s="63" t="s">
        <v>183</v>
      </c>
    </row>
    <row r="879" spans="1:12" ht="12.75" x14ac:dyDescent="0.2">
      <c r="A879" s="12" t="s">
        <v>2674</v>
      </c>
      <c r="B879" s="12" t="s">
        <v>584</v>
      </c>
      <c r="C879" s="14">
        <v>201</v>
      </c>
      <c r="D879" s="12"/>
      <c r="E879" s="14"/>
      <c r="G879" s="63" t="s">
        <v>3093</v>
      </c>
      <c r="H879" s="63" t="s">
        <v>3090</v>
      </c>
      <c r="I879" s="63">
        <v>107</v>
      </c>
      <c r="J879" s="63"/>
      <c r="K879" s="63"/>
      <c r="L879" s="63" t="s">
        <v>183</v>
      </c>
    </row>
    <row r="880" spans="1:12" ht="12.75" x14ac:dyDescent="0.2">
      <c r="A880" s="12" t="s">
        <v>2673</v>
      </c>
      <c r="B880" s="12" t="s">
        <v>582</v>
      </c>
      <c r="C880" s="14">
        <v>160</v>
      </c>
      <c r="D880" s="12"/>
      <c r="E880" s="14"/>
      <c r="G880" s="63" t="s">
        <v>3088</v>
      </c>
      <c r="H880" s="63" t="s">
        <v>3089</v>
      </c>
      <c r="I880" s="63">
        <v>6</v>
      </c>
      <c r="J880" s="63"/>
      <c r="K880" s="63"/>
      <c r="L880" s="63" t="s">
        <v>183</v>
      </c>
    </row>
    <row r="881" spans="1:12" ht="12.75" x14ac:dyDescent="0.2">
      <c r="A881" s="12" t="s">
        <v>2433</v>
      </c>
      <c r="B881" s="12" t="s">
        <v>229</v>
      </c>
      <c r="C881" s="14">
        <v>160</v>
      </c>
      <c r="D881" s="12"/>
      <c r="E881" s="14">
        <v>169</v>
      </c>
      <c r="G881" s="63" t="s">
        <v>2341</v>
      </c>
      <c r="H881" s="63" t="s">
        <v>796</v>
      </c>
      <c r="I881" s="63">
        <v>1564</v>
      </c>
      <c r="J881" s="63"/>
      <c r="K881" s="63">
        <v>1582</v>
      </c>
      <c r="L881" s="63" t="s">
        <v>556</v>
      </c>
    </row>
    <row r="882" spans="1:12" ht="12.75" x14ac:dyDescent="0.2">
      <c r="A882" s="12" t="s">
        <v>2428</v>
      </c>
      <c r="B882" s="12" t="s">
        <v>2930</v>
      </c>
      <c r="C882" s="14">
        <v>22</v>
      </c>
      <c r="D882" s="12"/>
      <c r="E882" s="14"/>
      <c r="G882" s="63" t="s">
        <v>2336</v>
      </c>
      <c r="H882" s="63" t="s">
        <v>1710</v>
      </c>
      <c r="I882" s="63">
        <v>9</v>
      </c>
      <c r="J882" s="63"/>
      <c r="K882" s="63"/>
      <c r="L882" s="63" t="s">
        <v>556</v>
      </c>
    </row>
    <row r="883" spans="1:12" ht="12.75" x14ac:dyDescent="0.2">
      <c r="A883" s="12" t="s">
        <v>1682</v>
      </c>
      <c r="B883" s="12" t="s">
        <v>228</v>
      </c>
      <c r="C883" s="14">
        <v>171</v>
      </c>
      <c r="D883" s="12"/>
      <c r="E883" s="14"/>
      <c r="G883" s="63" t="s">
        <v>2337</v>
      </c>
      <c r="H883" s="63" t="s">
        <v>1711</v>
      </c>
      <c r="I883" s="63">
        <v>58</v>
      </c>
      <c r="J883" s="63"/>
      <c r="K883" s="63"/>
      <c r="L883" s="63" t="s">
        <v>556</v>
      </c>
    </row>
    <row r="884" spans="1:12" ht="12.75" x14ac:dyDescent="0.2">
      <c r="A884" s="12" t="s">
        <v>2432</v>
      </c>
      <c r="B884" s="12" t="s">
        <v>583</v>
      </c>
      <c r="C884" s="14">
        <v>149</v>
      </c>
      <c r="D884" s="12"/>
      <c r="E884" s="14"/>
      <c r="G884" s="63" t="s">
        <v>2338</v>
      </c>
      <c r="H884" s="63" t="s">
        <v>1712</v>
      </c>
      <c r="I884" s="63">
        <v>31</v>
      </c>
      <c r="J884" s="63"/>
      <c r="K884" s="63"/>
      <c r="L884" s="63" t="s">
        <v>556</v>
      </c>
    </row>
    <row r="885" spans="1:12" ht="12.75" x14ac:dyDescent="0.2">
      <c r="A885" s="12" t="s">
        <v>2430</v>
      </c>
      <c r="B885" s="12" t="s">
        <v>566</v>
      </c>
      <c r="C885" s="14">
        <v>19</v>
      </c>
      <c r="D885" s="12"/>
      <c r="E885" s="14"/>
      <c r="G885" s="63" t="s">
        <v>2339</v>
      </c>
      <c r="H885" s="63" t="s">
        <v>1713</v>
      </c>
      <c r="I885" s="63">
        <v>6</v>
      </c>
      <c r="J885" s="63"/>
      <c r="K885" s="63"/>
      <c r="L885" s="63" t="s">
        <v>556</v>
      </c>
    </row>
    <row r="886" spans="1:12" ht="12.75" x14ac:dyDescent="0.2">
      <c r="A886" s="12" t="s">
        <v>2431</v>
      </c>
      <c r="B886" s="12" t="s">
        <v>567</v>
      </c>
      <c r="C886" s="14">
        <v>38</v>
      </c>
      <c r="D886" s="12"/>
      <c r="E886" s="14"/>
      <c r="G886" s="63" t="s">
        <v>2342</v>
      </c>
      <c r="H886" s="63" t="s">
        <v>187</v>
      </c>
      <c r="I886" s="63">
        <v>184</v>
      </c>
      <c r="J886" s="63"/>
      <c r="K886" s="63">
        <v>197</v>
      </c>
      <c r="L886" s="63" t="s">
        <v>556</v>
      </c>
    </row>
    <row r="887" spans="1:12" ht="12.75" x14ac:dyDescent="0.2">
      <c r="A887" s="12" t="s">
        <v>2460</v>
      </c>
      <c r="B887" s="12" t="s">
        <v>276</v>
      </c>
      <c r="C887" s="14">
        <v>60</v>
      </c>
      <c r="D887" s="12"/>
      <c r="E887" s="14">
        <v>83</v>
      </c>
      <c r="G887" s="63" t="s">
        <v>2340</v>
      </c>
      <c r="H887" s="63" t="s">
        <v>1714</v>
      </c>
      <c r="I887" s="63">
        <v>5</v>
      </c>
      <c r="J887" s="63"/>
      <c r="K887" s="63"/>
      <c r="L887" s="63" t="s">
        <v>556</v>
      </c>
    </row>
    <row r="888" spans="1:12" ht="12.75" x14ac:dyDescent="0.2">
      <c r="A888" s="12" t="s">
        <v>1679</v>
      </c>
      <c r="B888" s="12" t="s">
        <v>277</v>
      </c>
      <c r="C888" s="14">
        <v>18</v>
      </c>
      <c r="D888" s="12"/>
      <c r="E888" s="14"/>
      <c r="G888" s="63" t="s">
        <v>2335</v>
      </c>
      <c r="H888" s="63" t="s">
        <v>1709</v>
      </c>
      <c r="I888" s="63">
        <v>197</v>
      </c>
      <c r="J888" s="63"/>
      <c r="K888" s="63"/>
      <c r="L888" s="63" t="s">
        <v>556</v>
      </c>
    </row>
    <row r="889" spans="1:12" ht="12.75" x14ac:dyDescent="0.2">
      <c r="A889" s="12" t="s">
        <v>1680</v>
      </c>
      <c r="B889" s="12" t="s">
        <v>278</v>
      </c>
      <c r="C889" s="14">
        <v>11</v>
      </c>
      <c r="D889" s="12"/>
      <c r="E889" s="14"/>
      <c r="G889" s="63" t="s">
        <v>2347</v>
      </c>
      <c r="H889" s="63" t="s">
        <v>798</v>
      </c>
      <c r="I889" s="63">
        <v>5</v>
      </c>
      <c r="J889" s="63"/>
      <c r="K889" s="63"/>
      <c r="L889" s="63" t="s">
        <v>556</v>
      </c>
    </row>
    <row r="890" spans="1:12" ht="12.75" x14ac:dyDescent="0.2">
      <c r="A890" s="12" t="s">
        <v>1681</v>
      </c>
      <c r="B890" s="12" t="s">
        <v>279</v>
      </c>
      <c r="C890" s="14">
        <v>20</v>
      </c>
      <c r="D890" s="12"/>
      <c r="E890" s="14"/>
      <c r="G890" s="63" t="s">
        <v>2348</v>
      </c>
      <c r="H890" s="63" t="s">
        <v>188</v>
      </c>
      <c r="I890" s="63">
        <v>72</v>
      </c>
      <c r="J890" s="63"/>
      <c r="K890" s="63"/>
      <c r="L890" s="63" t="s">
        <v>556</v>
      </c>
    </row>
    <row r="891" spans="1:12" ht="12.75" x14ac:dyDescent="0.2">
      <c r="A891" s="12" t="s">
        <v>2429</v>
      </c>
      <c r="B891" s="12" t="s">
        <v>570</v>
      </c>
      <c r="C891" s="14">
        <v>72</v>
      </c>
      <c r="D891" s="12"/>
      <c r="E891" s="14"/>
      <c r="G891" s="63" t="s">
        <v>2349</v>
      </c>
      <c r="H891" s="63" t="s">
        <v>189</v>
      </c>
      <c r="I891" s="63">
        <v>16</v>
      </c>
      <c r="J891" s="63"/>
      <c r="K891" s="63"/>
      <c r="L891" s="63" t="s">
        <v>556</v>
      </c>
    </row>
    <row r="892" spans="1:12" ht="12.75" x14ac:dyDescent="0.2">
      <c r="A892" s="12" t="s">
        <v>2427</v>
      </c>
      <c r="B892" s="12" t="s">
        <v>568</v>
      </c>
      <c r="C892" s="14">
        <v>31</v>
      </c>
      <c r="D892" s="12"/>
      <c r="E892" s="14"/>
      <c r="G892" s="63" t="s">
        <v>2350</v>
      </c>
      <c r="H892" s="63" t="s">
        <v>799</v>
      </c>
      <c r="I892" s="63">
        <v>6</v>
      </c>
      <c r="J892" s="63"/>
      <c r="K892" s="63"/>
      <c r="L892" s="63" t="s">
        <v>556</v>
      </c>
    </row>
    <row r="893" spans="1:12" ht="12.75" x14ac:dyDescent="0.2">
      <c r="A893" s="12" t="s">
        <v>926</v>
      </c>
      <c r="B893" s="12" t="s">
        <v>585</v>
      </c>
      <c r="C893" s="14">
        <v>1323</v>
      </c>
      <c r="D893" s="12"/>
      <c r="E893" s="14">
        <v>1327</v>
      </c>
      <c r="G893" s="63" t="s">
        <v>2351</v>
      </c>
      <c r="H893" s="63" t="s">
        <v>800</v>
      </c>
      <c r="I893" s="63">
        <v>5</v>
      </c>
      <c r="J893" s="63"/>
      <c r="K893" s="63"/>
      <c r="L893" s="63" t="s">
        <v>556</v>
      </c>
    </row>
    <row r="894" spans="1:12" ht="12.75" x14ac:dyDescent="0.2">
      <c r="A894" s="12" t="s">
        <v>927</v>
      </c>
      <c r="B894" s="12" t="s">
        <v>586</v>
      </c>
      <c r="C894" s="14">
        <v>85</v>
      </c>
      <c r="D894" s="12"/>
      <c r="E894" s="14">
        <v>88</v>
      </c>
      <c r="G894" s="63" t="s">
        <v>2346</v>
      </c>
      <c r="H894" s="63" t="s">
        <v>538</v>
      </c>
      <c r="I894" s="63">
        <v>110</v>
      </c>
      <c r="J894" s="63"/>
      <c r="K894" s="63"/>
      <c r="L894" s="63" t="s">
        <v>556</v>
      </c>
    </row>
    <row r="895" spans="1:12" ht="12.75" x14ac:dyDescent="0.2">
      <c r="A895" s="12" t="s">
        <v>928</v>
      </c>
      <c r="B895" s="12" t="s">
        <v>1546</v>
      </c>
      <c r="C895" s="14">
        <v>161</v>
      </c>
      <c r="D895" s="12"/>
      <c r="E895" s="14"/>
      <c r="G895" s="63" t="s">
        <v>2343</v>
      </c>
      <c r="H895" s="63" t="s">
        <v>191</v>
      </c>
      <c r="I895" s="63">
        <v>276</v>
      </c>
      <c r="J895" s="63"/>
      <c r="K895" s="63">
        <v>277</v>
      </c>
      <c r="L895" s="63" t="s">
        <v>556</v>
      </c>
    </row>
    <row r="896" spans="1:12" ht="12.75" x14ac:dyDescent="0.2">
      <c r="A896" s="12" t="s">
        <v>929</v>
      </c>
      <c r="B896" s="12" t="s">
        <v>1547</v>
      </c>
      <c r="C896" s="14">
        <v>141</v>
      </c>
      <c r="D896" s="12"/>
      <c r="E896" s="14"/>
      <c r="G896" s="63" t="s">
        <v>2344</v>
      </c>
      <c r="H896" s="63" t="s">
        <v>797</v>
      </c>
      <c r="I896" s="63">
        <v>96</v>
      </c>
      <c r="J896" s="63"/>
      <c r="K896" s="63">
        <v>97</v>
      </c>
      <c r="L896" s="63" t="s">
        <v>556</v>
      </c>
    </row>
    <row r="897" spans="1:12" ht="12.75" x14ac:dyDescent="0.2">
      <c r="A897" s="12" t="s">
        <v>930</v>
      </c>
      <c r="B897" s="12" t="s">
        <v>1548</v>
      </c>
      <c r="C897" s="14">
        <v>153</v>
      </c>
      <c r="D897" s="12"/>
      <c r="E897" s="14"/>
      <c r="G897" s="63" t="s">
        <v>2345</v>
      </c>
      <c r="H897" s="63" t="s">
        <v>192</v>
      </c>
      <c r="I897" s="63">
        <v>30</v>
      </c>
      <c r="J897" s="63"/>
      <c r="K897" s="63"/>
      <c r="L897" s="63" t="s">
        <v>556</v>
      </c>
    </row>
    <row r="898" spans="1:12" ht="12.75" x14ac:dyDescent="0.2">
      <c r="A898" s="12" t="s">
        <v>931</v>
      </c>
      <c r="B898" s="12" t="s">
        <v>1549</v>
      </c>
      <c r="C898" s="14">
        <v>148</v>
      </c>
      <c r="D898" s="12"/>
      <c r="E898" s="14"/>
      <c r="G898" s="63" t="s">
        <v>2353</v>
      </c>
      <c r="H898" s="63" t="s">
        <v>1718</v>
      </c>
      <c r="I898" s="63">
        <v>75</v>
      </c>
      <c r="J898" s="63"/>
      <c r="K898" s="63"/>
      <c r="L898" s="63" t="s">
        <v>556</v>
      </c>
    </row>
    <row r="899" spans="1:12" ht="12.75" x14ac:dyDescent="0.2">
      <c r="A899" s="12" t="s">
        <v>932</v>
      </c>
      <c r="B899" s="12" t="s">
        <v>1550</v>
      </c>
      <c r="C899" s="14">
        <v>147</v>
      </c>
      <c r="D899" s="12"/>
      <c r="E899" s="14">
        <v>149</v>
      </c>
      <c r="G899" s="63" t="s">
        <v>2364</v>
      </c>
      <c r="H899" s="63" t="s">
        <v>1716</v>
      </c>
      <c r="I899" s="63">
        <v>71</v>
      </c>
      <c r="J899" s="63"/>
      <c r="K899" s="63"/>
      <c r="L899" s="63" t="s">
        <v>556</v>
      </c>
    </row>
    <row r="900" spans="1:12" ht="12.75" x14ac:dyDescent="0.2">
      <c r="A900" s="12" t="s">
        <v>933</v>
      </c>
      <c r="B900" s="12" t="s">
        <v>587</v>
      </c>
      <c r="C900" s="14">
        <v>140</v>
      </c>
      <c r="D900" s="12"/>
      <c r="E900" s="14"/>
      <c r="G900" s="63" t="s">
        <v>2352</v>
      </c>
      <c r="H900" s="63" t="s">
        <v>1717</v>
      </c>
      <c r="I900" s="63">
        <v>203</v>
      </c>
      <c r="J900" s="63"/>
      <c r="K900" s="63"/>
      <c r="L900" s="63" t="s">
        <v>556</v>
      </c>
    </row>
    <row r="901" spans="1:12" ht="12.75" x14ac:dyDescent="0.2">
      <c r="A901" s="12" t="s">
        <v>934</v>
      </c>
      <c r="B901" s="12" t="s">
        <v>588</v>
      </c>
      <c r="C901" s="14">
        <v>888</v>
      </c>
      <c r="D901" s="12"/>
      <c r="E901" s="14">
        <v>897</v>
      </c>
      <c r="G901" s="63" t="s">
        <v>2363</v>
      </c>
      <c r="H901" s="63" t="s">
        <v>1715</v>
      </c>
      <c r="I901" s="63">
        <v>263</v>
      </c>
      <c r="J901" s="63"/>
      <c r="K901" s="63"/>
      <c r="L901" s="63" t="s">
        <v>556</v>
      </c>
    </row>
    <row r="902" spans="1:12" ht="12.75" x14ac:dyDescent="0.2">
      <c r="A902" s="12" t="s">
        <v>935</v>
      </c>
      <c r="B902" s="12" t="s">
        <v>589</v>
      </c>
      <c r="C902" s="14">
        <v>81</v>
      </c>
      <c r="D902" s="12"/>
      <c r="E902" s="14">
        <v>84</v>
      </c>
      <c r="G902" s="63" t="s">
        <v>2354</v>
      </c>
      <c r="H902" s="63" t="s">
        <v>1710</v>
      </c>
      <c r="I902" s="63">
        <v>4</v>
      </c>
      <c r="J902" s="63"/>
      <c r="K902" s="63"/>
      <c r="L902" s="63" t="s">
        <v>556</v>
      </c>
    </row>
    <row r="903" spans="1:12" ht="12.75" x14ac:dyDescent="0.2">
      <c r="A903" s="12" t="s">
        <v>936</v>
      </c>
      <c r="B903" s="12" t="s">
        <v>591</v>
      </c>
      <c r="C903" s="14">
        <v>79</v>
      </c>
      <c r="D903" s="12"/>
      <c r="E903" s="14">
        <v>80</v>
      </c>
      <c r="G903" s="63" t="s">
        <v>2365</v>
      </c>
      <c r="H903" s="63" t="s">
        <v>798</v>
      </c>
      <c r="I903" s="63">
        <v>4</v>
      </c>
      <c r="J903" s="63"/>
      <c r="K903" s="63"/>
      <c r="L903" s="63" t="s">
        <v>556</v>
      </c>
    </row>
    <row r="904" spans="1:12" ht="12.75" x14ac:dyDescent="0.2">
      <c r="A904" s="12" t="s">
        <v>937</v>
      </c>
      <c r="B904" s="12" t="s">
        <v>590</v>
      </c>
      <c r="C904" s="14">
        <v>115</v>
      </c>
      <c r="D904" s="12"/>
      <c r="E904" s="14">
        <v>114</v>
      </c>
      <c r="G904" s="63" t="s">
        <v>2355</v>
      </c>
      <c r="H904" s="63" t="s">
        <v>1711</v>
      </c>
      <c r="I904" s="63">
        <v>53</v>
      </c>
      <c r="J904" s="63"/>
      <c r="K904" s="63"/>
      <c r="L904" s="63" t="s">
        <v>556</v>
      </c>
    </row>
    <row r="905" spans="1:12" ht="12.75" x14ac:dyDescent="0.2">
      <c r="A905" s="12" t="s">
        <v>938</v>
      </c>
      <c r="B905" s="12" t="s">
        <v>593</v>
      </c>
      <c r="C905" s="14">
        <v>100</v>
      </c>
      <c r="D905" s="12"/>
      <c r="E905" s="14">
        <v>102</v>
      </c>
      <c r="G905" s="63" t="s">
        <v>2366</v>
      </c>
      <c r="H905" s="63" t="s">
        <v>188</v>
      </c>
      <c r="I905" s="63">
        <v>52</v>
      </c>
      <c r="J905" s="63"/>
      <c r="K905" s="63"/>
      <c r="L905" s="63" t="s">
        <v>556</v>
      </c>
    </row>
    <row r="906" spans="1:12" ht="12.75" x14ac:dyDescent="0.2">
      <c r="A906" s="12" t="s">
        <v>939</v>
      </c>
      <c r="B906" s="12" t="s">
        <v>592</v>
      </c>
      <c r="C906" s="14">
        <v>78</v>
      </c>
      <c r="D906" s="12"/>
      <c r="E906" s="14">
        <v>80</v>
      </c>
      <c r="G906" s="63" t="s">
        <v>2356</v>
      </c>
      <c r="H906" s="63" t="s">
        <v>1712</v>
      </c>
      <c r="I906" s="63">
        <v>8</v>
      </c>
      <c r="J906" s="63"/>
      <c r="K906" s="63"/>
      <c r="L906" s="63" t="s">
        <v>556</v>
      </c>
    </row>
    <row r="907" spans="1:12" ht="12.75" x14ac:dyDescent="0.2">
      <c r="A907" s="12" t="s">
        <v>940</v>
      </c>
      <c r="B907" s="12" t="s">
        <v>594</v>
      </c>
      <c r="C907" s="14">
        <v>104</v>
      </c>
      <c r="D907" s="12"/>
      <c r="E907" s="14">
        <v>103</v>
      </c>
      <c r="G907" s="63" t="s">
        <v>2367</v>
      </c>
      <c r="H907" s="63" t="s">
        <v>190</v>
      </c>
      <c r="I907" s="63">
        <v>6</v>
      </c>
      <c r="J907" s="63"/>
      <c r="K907" s="63"/>
      <c r="L907" s="63" t="s">
        <v>556</v>
      </c>
    </row>
    <row r="908" spans="1:12" ht="12.75" x14ac:dyDescent="0.2">
      <c r="A908" s="12" t="s">
        <v>1510</v>
      </c>
      <c r="B908" s="12" t="s">
        <v>595</v>
      </c>
      <c r="C908" s="14">
        <v>888</v>
      </c>
      <c r="D908" s="12"/>
      <c r="E908" s="14">
        <v>893</v>
      </c>
      <c r="G908" s="63" t="s">
        <v>2357</v>
      </c>
      <c r="H908" s="63" t="s">
        <v>1713</v>
      </c>
      <c r="I908" s="63">
        <v>4</v>
      </c>
      <c r="J908" s="63"/>
      <c r="K908" s="63"/>
      <c r="L908" s="63" t="s">
        <v>556</v>
      </c>
    </row>
    <row r="909" spans="1:12" ht="12.75" x14ac:dyDescent="0.2">
      <c r="A909" s="12" t="s">
        <v>941</v>
      </c>
      <c r="B909" s="12" t="s">
        <v>589</v>
      </c>
      <c r="C909" s="14">
        <v>81</v>
      </c>
      <c r="D909" s="12"/>
      <c r="E909" s="14">
        <v>84</v>
      </c>
      <c r="G909" s="63" t="s">
        <v>2368</v>
      </c>
      <c r="H909" s="63" t="s">
        <v>799</v>
      </c>
      <c r="I909" s="63">
        <v>4</v>
      </c>
      <c r="J909" s="63"/>
      <c r="K909" s="63"/>
      <c r="L909" s="63" t="s">
        <v>556</v>
      </c>
    </row>
    <row r="910" spans="1:12" ht="12.75" x14ac:dyDescent="0.2">
      <c r="A910" s="12" t="s">
        <v>1512</v>
      </c>
      <c r="B910" s="12" t="s">
        <v>1531</v>
      </c>
      <c r="C910" s="14">
        <v>77</v>
      </c>
      <c r="D910" s="12"/>
      <c r="E910" s="14">
        <v>78</v>
      </c>
      <c r="G910" s="63" t="s">
        <v>2358</v>
      </c>
      <c r="H910" s="63" t="s">
        <v>1714</v>
      </c>
      <c r="I910" s="63">
        <v>6</v>
      </c>
      <c r="J910" s="63"/>
      <c r="K910" s="63"/>
      <c r="L910" s="63" t="s">
        <v>556</v>
      </c>
    </row>
    <row r="911" spans="1:12" ht="12.75" x14ac:dyDescent="0.2">
      <c r="A911" s="12" t="s">
        <v>942</v>
      </c>
      <c r="B911" s="12" t="s">
        <v>596</v>
      </c>
      <c r="C911" s="14">
        <v>113</v>
      </c>
      <c r="D911" s="12"/>
      <c r="E911" s="14">
        <v>114</v>
      </c>
      <c r="G911" s="63" t="s">
        <v>2369</v>
      </c>
      <c r="H911" s="63" t="s">
        <v>800</v>
      </c>
      <c r="I911" s="63">
        <v>5</v>
      </c>
      <c r="J911" s="63"/>
      <c r="K911" s="63"/>
      <c r="L911" s="63" t="s">
        <v>556</v>
      </c>
    </row>
    <row r="912" spans="1:12" ht="12.75" x14ac:dyDescent="0.2">
      <c r="A912" s="12" t="s">
        <v>1514</v>
      </c>
      <c r="B912" s="12" t="s">
        <v>598</v>
      </c>
      <c r="C912" s="14">
        <v>101</v>
      </c>
      <c r="D912" s="12"/>
      <c r="E912" s="14">
        <v>103</v>
      </c>
      <c r="G912" s="63" t="s">
        <v>2359</v>
      </c>
      <c r="H912" s="63" t="s">
        <v>1719</v>
      </c>
      <c r="I912" s="63">
        <v>32</v>
      </c>
      <c r="J912" s="63"/>
      <c r="K912" s="63"/>
      <c r="L912" s="63" t="s">
        <v>556</v>
      </c>
    </row>
    <row r="913" spans="1:12" ht="12.75" x14ac:dyDescent="0.2">
      <c r="A913" s="12" t="s">
        <v>1513</v>
      </c>
      <c r="B913" s="12" t="s">
        <v>597</v>
      </c>
      <c r="C913" s="14">
        <v>80</v>
      </c>
      <c r="D913" s="12"/>
      <c r="E913" s="14"/>
      <c r="G913" s="63" t="s">
        <v>2370</v>
      </c>
      <c r="H913" s="63" t="s">
        <v>539</v>
      </c>
      <c r="I913" s="63">
        <v>32</v>
      </c>
      <c r="J913" s="63"/>
      <c r="K913" s="63"/>
      <c r="L913" s="63" t="s">
        <v>556</v>
      </c>
    </row>
    <row r="914" spans="1:12" ht="12.75" x14ac:dyDescent="0.2">
      <c r="A914" s="12" t="s">
        <v>943</v>
      </c>
      <c r="B914" s="12" t="s">
        <v>599</v>
      </c>
      <c r="C914" s="14">
        <v>104</v>
      </c>
      <c r="D914" s="12"/>
      <c r="E914" s="14">
        <v>103</v>
      </c>
      <c r="G914" s="63" t="s">
        <v>2360</v>
      </c>
      <c r="H914" s="63" t="s">
        <v>1720</v>
      </c>
      <c r="I914" s="63">
        <v>7</v>
      </c>
      <c r="J914" s="63"/>
      <c r="K914" s="63"/>
      <c r="L914" s="63" t="s">
        <v>556</v>
      </c>
    </row>
    <row r="915" spans="1:12" ht="12.75" x14ac:dyDescent="0.2">
      <c r="A915" s="12" t="s">
        <v>1519</v>
      </c>
      <c r="B915" s="12" t="s">
        <v>600</v>
      </c>
      <c r="C915" s="14">
        <v>1024</v>
      </c>
      <c r="D915" s="12"/>
      <c r="E915" s="14">
        <v>1027</v>
      </c>
      <c r="G915" s="63" t="s">
        <v>2371</v>
      </c>
      <c r="H915" s="63" t="s">
        <v>801</v>
      </c>
      <c r="I915" s="63">
        <v>7</v>
      </c>
      <c r="J915" s="63"/>
      <c r="K915" s="63"/>
      <c r="L915" s="63" t="s">
        <v>556</v>
      </c>
    </row>
    <row r="916" spans="1:12" ht="12.75" x14ac:dyDescent="0.2">
      <c r="A916" s="12" t="s">
        <v>1520</v>
      </c>
      <c r="B916" s="12" t="s">
        <v>601</v>
      </c>
      <c r="C916" s="14">
        <v>83</v>
      </c>
      <c r="D916" s="12"/>
      <c r="E916" s="14">
        <v>87</v>
      </c>
      <c r="G916" s="63" t="s">
        <v>2361</v>
      </c>
      <c r="H916" s="63" t="s">
        <v>1711</v>
      </c>
      <c r="I916" s="63">
        <v>5</v>
      </c>
      <c r="J916" s="63"/>
      <c r="K916" s="63"/>
      <c r="L916" s="63" t="s">
        <v>556</v>
      </c>
    </row>
    <row r="917" spans="1:12" ht="12.75" x14ac:dyDescent="0.2">
      <c r="A917" s="12" t="s">
        <v>1523</v>
      </c>
      <c r="B917" s="12" t="s">
        <v>1530</v>
      </c>
      <c r="C917" s="14">
        <v>101</v>
      </c>
      <c r="D917" s="12"/>
      <c r="E917" s="14">
        <v>100</v>
      </c>
      <c r="G917" s="63" t="s">
        <v>2372</v>
      </c>
      <c r="H917" s="63" t="s">
        <v>188</v>
      </c>
      <c r="I917" s="63">
        <v>5</v>
      </c>
      <c r="J917" s="63"/>
      <c r="K917" s="63"/>
      <c r="L917" s="63" t="s">
        <v>556</v>
      </c>
    </row>
    <row r="918" spans="1:12" ht="12.75" x14ac:dyDescent="0.2">
      <c r="A918" s="12" t="s">
        <v>1522</v>
      </c>
      <c r="B918" s="12" t="s">
        <v>602</v>
      </c>
      <c r="C918" s="14">
        <v>120</v>
      </c>
      <c r="D918" s="12"/>
      <c r="E918" s="14">
        <v>123</v>
      </c>
      <c r="G918" s="63" t="s">
        <v>2362</v>
      </c>
      <c r="H918" s="63" t="s">
        <v>1721</v>
      </c>
      <c r="I918" s="63">
        <v>4</v>
      </c>
      <c r="J918" s="63"/>
      <c r="K918" s="63"/>
      <c r="L918" s="63" t="s">
        <v>556</v>
      </c>
    </row>
    <row r="919" spans="1:12" ht="12.75" x14ac:dyDescent="0.2">
      <c r="A919" s="12" t="s">
        <v>1525</v>
      </c>
      <c r="B919" s="12" t="s">
        <v>604</v>
      </c>
      <c r="C919" s="14">
        <v>101</v>
      </c>
      <c r="D919" s="12"/>
      <c r="E919" s="14">
        <v>100</v>
      </c>
      <c r="G919" s="63" t="s">
        <v>2373</v>
      </c>
      <c r="H919" s="63" t="s">
        <v>802</v>
      </c>
      <c r="I919" s="63">
        <v>4</v>
      </c>
      <c r="J919" s="63"/>
      <c r="K919" s="63"/>
      <c r="L919" s="63" t="s">
        <v>556</v>
      </c>
    </row>
    <row r="920" spans="1:12" ht="12.75" x14ac:dyDescent="0.2">
      <c r="A920" s="12" t="s">
        <v>1524</v>
      </c>
      <c r="B920" s="12" t="s">
        <v>603</v>
      </c>
      <c r="C920" s="14">
        <v>97</v>
      </c>
      <c r="D920" s="12"/>
      <c r="E920" s="14"/>
      <c r="G920" s="63" t="s">
        <v>913</v>
      </c>
      <c r="H920" s="63" t="s">
        <v>546</v>
      </c>
      <c r="I920" s="63">
        <v>118</v>
      </c>
      <c r="J920" s="63"/>
      <c r="K920" s="63">
        <v>117</v>
      </c>
      <c r="L920" s="63" t="s">
        <v>81</v>
      </c>
    </row>
    <row r="921" spans="1:12" ht="12.75" x14ac:dyDescent="0.2">
      <c r="A921" s="12" t="s">
        <v>1526</v>
      </c>
      <c r="B921" s="12" t="s">
        <v>605</v>
      </c>
      <c r="C921" s="14">
        <v>133</v>
      </c>
      <c r="D921" s="12"/>
      <c r="E921" s="14">
        <v>132</v>
      </c>
      <c r="G921" s="63" t="s">
        <v>3024</v>
      </c>
      <c r="H921" s="63" t="s">
        <v>3020</v>
      </c>
      <c r="I921" s="63">
        <v>3</v>
      </c>
      <c r="J921" s="63"/>
      <c r="K921" s="63"/>
      <c r="L921" s="63" t="s">
        <v>195</v>
      </c>
    </row>
    <row r="922" spans="1:12" ht="12.75" x14ac:dyDescent="0.2">
      <c r="A922" s="12" t="s">
        <v>944</v>
      </c>
      <c r="B922" s="12" t="s">
        <v>606</v>
      </c>
      <c r="C922" s="14">
        <v>93</v>
      </c>
      <c r="D922" s="12"/>
      <c r="E922" s="14"/>
      <c r="G922" s="63" t="s">
        <v>3025</v>
      </c>
      <c r="H922" s="63" t="s">
        <v>3021</v>
      </c>
      <c r="I922" s="63">
        <v>15</v>
      </c>
      <c r="J922" s="63"/>
      <c r="K922" s="63"/>
      <c r="L922" s="63" t="s">
        <v>195</v>
      </c>
    </row>
    <row r="923" spans="1:12" ht="12.75" x14ac:dyDescent="0.2">
      <c r="A923" s="12" t="s">
        <v>3068</v>
      </c>
      <c r="B923" s="12" t="s">
        <v>608</v>
      </c>
      <c r="C923" s="14">
        <v>121</v>
      </c>
      <c r="D923" s="12"/>
      <c r="E923" s="14"/>
      <c r="G923" s="63" t="s">
        <v>3026</v>
      </c>
      <c r="H923" s="63" t="s">
        <v>3022</v>
      </c>
      <c r="I923" s="63">
        <v>15</v>
      </c>
      <c r="J923" s="63"/>
      <c r="K923" s="63"/>
      <c r="L923" s="63" t="s">
        <v>195</v>
      </c>
    </row>
    <row r="924" spans="1:12" ht="12.75" x14ac:dyDescent="0.2">
      <c r="A924" s="12" t="s">
        <v>1554</v>
      </c>
      <c r="B924" s="12" t="s">
        <v>607</v>
      </c>
      <c r="C924" s="14">
        <v>78</v>
      </c>
      <c r="D924" s="12"/>
      <c r="E924" s="14"/>
      <c r="G924" s="63" t="s">
        <v>1506</v>
      </c>
      <c r="H924" s="63" t="s">
        <v>547</v>
      </c>
      <c r="I924" s="63">
        <v>93</v>
      </c>
      <c r="J924" s="63"/>
      <c r="K924" s="63">
        <v>92</v>
      </c>
      <c r="L924" s="63" t="s">
        <v>83</v>
      </c>
    </row>
    <row r="925" spans="1:12" ht="12.75" x14ac:dyDescent="0.2">
      <c r="A925" s="12" t="s">
        <v>1555</v>
      </c>
      <c r="B925" s="12" t="s">
        <v>608</v>
      </c>
      <c r="C925" s="14">
        <v>104</v>
      </c>
      <c r="D925" s="12"/>
      <c r="E925" s="14">
        <v>107</v>
      </c>
      <c r="G925" s="63" t="s">
        <v>1511</v>
      </c>
      <c r="H925" s="63" t="s">
        <v>548</v>
      </c>
      <c r="I925" s="63">
        <v>90</v>
      </c>
      <c r="J925" s="63"/>
      <c r="K925" s="63">
        <v>89</v>
      </c>
      <c r="L925" s="63" t="s">
        <v>85</v>
      </c>
    </row>
    <row r="926" spans="1:12" ht="12.75" x14ac:dyDescent="0.2">
      <c r="A926" s="12" t="s">
        <v>1556</v>
      </c>
      <c r="B926" s="12" t="s">
        <v>609</v>
      </c>
      <c r="C926" s="14">
        <v>106</v>
      </c>
      <c r="D926" s="12"/>
      <c r="E926" s="14"/>
      <c r="G926" s="63" t="s">
        <v>1521</v>
      </c>
      <c r="H926" s="63" t="s">
        <v>549</v>
      </c>
      <c r="I926" s="63">
        <v>109</v>
      </c>
      <c r="J926" s="63"/>
      <c r="K926" s="63">
        <v>108</v>
      </c>
      <c r="L926" s="63" t="s">
        <v>84</v>
      </c>
    </row>
    <row r="927" spans="1:12" ht="12.75" x14ac:dyDescent="0.2">
      <c r="A927" s="12" t="s">
        <v>1688</v>
      </c>
      <c r="B927" s="12" t="s">
        <v>610</v>
      </c>
      <c r="C927" s="14">
        <v>250</v>
      </c>
      <c r="D927" s="12"/>
      <c r="E927" s="14">
        <v>251</v>
      </c>
      <c r="G927" s="63" t="s">
        <v>3027</v>
      </c>
      <c r="H927" s="63" t="s">
        <v>3023</v>
      </c>
      <c r="I927" s="63">
        <v>15</v>
      </c>
      <c r="J927" s="63"/>
      <c r="K927" s="63"/>
      <c r="L927" s="63" t="s">
        <v>195</v>
      </c>
    </row>
    <row r="928" spans="1:12" ht="12.75" x14ac:dyDescent="0.2">
      <c r="A928" s="39" t="s">
        <v>3121</v>
      </c>
      <c r="B928" s="39" t="s">
        <v>3148</v>
      </c>
      <c r="C928" s="38">
        <v>262</v>
      </c>
      <c r="D928" s="39"/>
      <c r="E928" s="38"/>
      <c r="G928" s="63" t="s">
        <v>2742</v>
      </c>
      <c r="H928" s="63" t="s">
        <v>552</v>
      </c>
      <c r="I928" s="63">
        <v>76</v>
      </c>
      <c r="J928" s="63"/>
      <c r="K928" s="63"/>
      <c r="L928" s="63" t="s">
        <v>197</v>
      </c>
    </row>
    <row r="929" spans="1:12" ht="12.75" x14ac:dyDescent="0.2">
      <c r="A929" s="12" t="s">
        <v>945</v>
      </c>
      <c r="B929" s="12" t="s">
        <v>231</v>
      </c>
      <c r="C929" s="14">
        <v>157</v>
      </c>
      <c r="D929" s="12"/>
      <c r="E929" s="14"/>
      <c r="G929" s="63" t="s">
        <v>3403</v>
      </c>
      <c r="H929" s="63" t="s">
        <v>2969</v>
      </c>
      <c r="I929" s="63">
        <v>114</v>
      </c>
      <c r="J929" s="63" t="s">
        <v>2968</v>
      </c>
      <c r="K929" s="63">
        <v>132</v>
      </c>
      <c r="L929" s="63" t="s">
        <v>197</v>
      </c>
    </row>
    <row r="930" spans="1:12" ht="12.75" x14ac:dyDescent="0.2">
      <c r="A930" s="12" t="s">
        <v>1557</v>
      </c>
      <c r="B930" s="12" t="s">
        <v>611</v>
      </c>
      <c r="C930" s="14">
        <v>111</v>
      </c>
      <c r="D930" s="12"/>
      <c r="E930" s="14"/>
      <c r="G930" s="63" t="s">
        <v>2902</v>
      </c>
      <c r="H930" s="63" t="s">
        <v>811</v>
      </c>
      <c r="I930" s="63">
        <v>157</v>
      </c>
      <c r="J930" s="63"/>
      <c r="K930" s="63"/>
      <c r="L930" s="63" t="s">
        <v>197</v>
      </c>
    </row>
    <row r="931" spans="1:12" ht="12.75" x14ac:dyDescent="0.2">
      <c r="A931" s="12" t="s">
        <v>3122</v>
      </c>
      <c r="B931" s="12" t="s">
        <v>3290</v>
      </c>
      <c r="C931" s="14">
        <v>680</v>
      </c>
      <c r="D931" s="12"/>
      <c r="E931" s="14"/>
      <c r="G931" s="68" t="s">
        <v>2899</v>
      </c>
      <c r="H931" s="68" t="s">
        <v>803</v>
      </c>
      <c r="I931" s="68">
        <v>154</v>
      </c>
      <c r="J931" s="68"/>
      <c r="K931" s="68"/>
      <c r="L931" s="68" t="s">
        <v>3291</v>
      </c>
    </row>
    <row r="932" spans="1:12" ht="12.75" x14ac:dyDescent="0.2">
      <c r="A932" s="12" t="s">
        <v>3123</v>
      </c>
      <c r="B932" s="12" t="s">
        <v>3388</v>
      </c>
      <c r="C932" s="14">
        <v>677</v>
      </c>
      <c r="D932" s="12"/>
      <c r="E932" s="14"/>
      <c r="G932" s="68" t="s">
        <v>2899</v>
      </c>
      <c r="H932" s="68" t="s">
        <v>803</v>
      </c>
      <c r="I932" s="68">
        <v>154</v>
      </c>
      <c r="J932" s="68"/>
      <c r="K932" s="68"/>
      <c r="L932" s="68" t="s">
        <v>195</v>
      </c>
    </row>
    <row r="933" spans="1:12" ht="12.75" x14ac:dyDescent="0.2">
      <c r="A933" s="12" t="s">
        <v>3270</v>
      </c>
      <c r="B933" s="12" t="s">
        <v>3364</v>
      </c>
      <c r="C933" s="14">
        <v>73</v>
      </c>
      <c r="D933" s="12"/>
      <c r="E933" s="14"/>
      <c r="G933" s="64" t="s">
        <v>2945</v>
      </c>
      <c r="H933" s="64" t="s">
        <v>550</v>
      </c>
      <c r="I933" s="64">
        <v>147</v>
      </c>
      <c r="J933" s="64"/>
      <c r="K933" s="64"/>
      <c r="L933" s="64" t="s">
        <v>3291</v>
      </c>
    </row>
    <row r="934" spans="1:12" ht="12.75" x14ac:dyDescent="0.2">
      <c r="A934" s="12" t="s">
        <v>2938</v>
      </c>
      <c r="B934" s="12" t="s">
        <v>617</v>
      </c>
      <c r="C934" s="14">
        <v>592</v>
      </c>
      <c r="D934" s="12"/>
      <c r="E934" s="14"/>
      <c r="G934" s="64" t="s">
        <v>2945</v>
      </c>
      <c r="H934" s="64" t="s">
        <v>550</v>
      </c>
      <c r="I934" s="64">
        <v>147</v>
      </c>
      <c r="J934" s="64"/>
      <c r="K934" s="64"/>
      <c r="L934" s="64" t="s">
        <v>195</v>
      </c>
    </row>
    <row r="935" spans="1:12" ht="12.75" x14ac:dyDescent="0.2">
      <c r="A935" s="12" t="s">
        <v>2464</v>
      </c>
      <c r="B935" s="12" t="s">
        <v>612</v>
      </c>
      <c r="C935" s="14">
        <v>126</v>
      </c>
      <c r="D935" s="12"/>
      <c r="E935" s="14">
        <v>139</v>
      </c>
      <c r="G935" s="63" t="s">
        <v>2739</v>
      </c>
      <c r="H935" s="63" t="s">
        <v>664</v>
      </c>
      <c r="I935" s="63">
        <v>19</v>
      </c>
      <c r="J935" s="63"/>
      <c r="K935" s="63"/>
      <c r="L935" s="63" t="s">
        <v>249</v>
      </c>
    </row>
    <row r="936" spans="1:12" ht="12.75" x14ac:dyDescent="0.2">
      <c r="A936" s="12" t="s">
        <v>2466</v>
      </c>
      <c r="B936" s="12" t="s">
        <v>613</v>
      </c>
      <c r="C936" s="14">
        <v>131</v>
      </c>
      <c r="D936" s="12"/>
      <c r="E936" s="14"/>
      <c r="G936" s="63" t="s">
        <v>2914</v>
      </c>
      <c r="H936" s="63" t="s">
        <v>665</v>
      </c>
      <c r="I936" s="63">
        <v>21</v>
      </c>
      <c r="J936" s="63"/>
      <c r="K936" s="63"/>
      <c r="L936" s="63" t="s">
        <v>247</v>
      </c>
    </row>
    <row r="937" spans="1:12" ht="12.75" x14ac:dyDescent="0.2">
      <c r="A937" s="12" t="s">
        <v>3014</v>
      </c>
      <c r="B937" s="12" t="s">
        <v>3015</v>
      </c>
      <c r="C937" s="14">
        <v>158</v>
      </c>
      <c r="D937" s="12"/>
      <c r="E937" s="14"/>
      <c r="G937" s="63" t="s">
        <v>2735</v>
      </c>
      <c r="H937" s="63" t="s">
        <v>3357</v>
      </c>
      <c r="I937" s="63">
        <v>20</v>
      </c>
      <c r="J937" s="63"/>
      <c r="K937" s="63"/>
      <c r="L937" s="63" t="s">
        <v>250</v>
      </c>
    </row>
    <row r="938" spans="1:12" ht="12.75" x14ac:dyDescent="0.2">
      <c r="A938" s="12" t="s">
        <v>1559</v>
      </c>
      <c r="B938" s="12" t="s">
        <v>618</v>
      </c>
      <c r="C938" s="14">
        <v>137</v>
      </c>
      <c r="D938" s="12"/>
      <c r="E938" s="14"/>
      <c r="G938" s="63" t="s">
        <v>2723</v>
      </c>
      <c r="H938" s="63" t="s">
        <v>667</v>
      </c>
      <c r="I938" s="63">
        <v>17</v>
      </c>
      <c r="J938" s="63"/>
      <c r="K938" s="63"/>
      <c r="L938" s="63" t="s">
        <v>247</v>
      </c>
    </row>
    <row r="939" spans="1:12" ht="12.75" x14ac:dyDescent="0.2">
      <c r="A939" s="12" t="s">
        <v>1562</v>
      </c>
      <c r="B939" s="12" t="s">
        <v>618</v>
      </c>
      <c r="C939" s="14">
        <v>130</v>
      </c>
      <c r="D939" s="12"/>
      <c r="E939" s="14"/>
      <c r="G939" s="63" t="s">
        <v>2736</v>
      </c>
      <c r="H939" s="63" t="s">
        <v>3358</v>
      </c>
      <c r="I939" s="63">
        <v>10</v>
      </c>
      <c r="J939" s="63"/>
      <c r="K939" s="63"/>
      <c r="L939" s="63" t="s">
        <v>247</v>
      </c>
    </row>
    <row r="940" spans="1:12" ht="12.75" x14ac:dyDescent="0.2">
      <c r="A940" s="12" t="s">
        <v>1558</v>
      </c>
      <c r="B940" s="12" t="s">
        <v>619</v>
      </c>
      <c r="C940" s="14">
        <v>117</v>
      </c>
      <c r="D940" s="12"/>
      <c r="E940" s="14"/>
      <c r="G940" s="68" t="s">
        <v>2900</v>
      </c>
      <c r="H940" s="68" t="s">
        <v>551</v>
      </c>
      <c r="I940" s="68">
        <v>7</v>
      </c>
      <c r="J940" s="68"/>
      <c r="K940" s="68"/>
      <c r="L940" s="68" t="s">
        <v>3291</v>
      </c>
    </row>
    <row r="941" spans="1:12" ht="12.75" x14ac:dyDescent="0.2">
      <c r="A941" s="12" t="s">
        <v>1657</v>
      </c>
      <c r="B941" s="12" t="s">
        <v>640</v>
      </c>
      <c r="C941" s="14">
        <v>128</v>
      </c>
      <c r="D941" s="12"/>
      <c r="E941" s="14"/>
      <c r="G941" s="68" t="s">
        <v>2900</v>
      </c>
      <c r="H941" s="68" t="s">
        <v>551</v>
      </c>
      <c r="I941" s="68">
        <v>7</v>
      </c>
      <c r="J941" s="68"/>
      <c r="K941" s="68"/>
      <c r="L941" s="68" t="s">
        <v>195</v>
      </c>
    </row>
    <row r="942" spans="1:12" ht="12.75" x14ac:dyDescent="0.2">
      <c r="A942" s="12" t="s">
        <v>1560</v>
      </c>
      <c r="B942" s="12" t="s">
        <v>620</v>
      </c>
      <c r="C942" s="14">
        <v>116</v>
      </c>
      <c r="D942" s="12"/>
      <c r="E942" s="14"/>
      <c r="G942" s="63" t="s">
        <v>2558</v>
      </c>
      <c r="H942" s="63" t="s">
        <v>2120</v>
      </c>
      <c r="I942" s="63">
        <v>25</v>
      </c>
      <c r="J942" s="63"/>
      <c r="K942" s="63"/>
      <c r="L942" s="63" t="s">
        <v>249</v>
      </c>
    </row>
    <row r="943" spans="1:12" ht="12.75" x14ac:dyDescent="0.2">
      <c r="A943" s="12" t="s">
        <v>1563</v>
      </c>
      <c r="B943" s="12" t="s">
        <v>620</v>
      </c>
      <c r="C943" s="14">
        <v>104</v>
      </c>
      <c r="D943" s="12"/>
      <c r="E943" s="14"/>
      <c r="G943" s="63" t="s">
        <v>914</v>
      </c>
      <c r="H943" s="63" t="s">
        <v>808</v>
      </c>
      <c r="I943" s="63">
        <v>122</v>
      </c>
      <c r="J943" s="63"/>
      <c r="K943" s="63"/>
      <c r="L943" s="63" t="s">
        <v>197</v>
      </c>
    </row>
    <row r="944" spans="1:12" ht="12.75" x14ac:dyDescent="0.2">
      <c r="A944" s="12" t="s">
        <v>946</v>
      </c>
      <c r="B944" s="12" t="s">
        <v>621</v>
      </c>
      <c r="C944" s="14">
        <v>67</v>
      </c>
      <c r="D944" s="12"/>
      <c r="E944" s="14">
        <v>70</v>
      </c>
      <c r="G944" s="63" t="s">
        <v>2312</v>
      </c>
      <c r="H944" s="63" t="s">
        <v>804</v>
      </c>
      <c r="I944" s="63">
        <v>50</v>
      </c>
      <c r="J944" s="63"/>
      <c r="K944" s="63"/>
      <c r="L944" s="63" t="s">
        <v>195</v>
      </c>
    </row>
    <row r="945" spans="1:12" ht="12.75" x14ac:dyDescent="0.2">
      <c r="A945" s="12" t="s">
        <v>2948</v>
      </c>
      <c r="B945" s="12" t="s">
        <v>614</v>
      </c>
      <c r="C945" s="14">
        <v>152</v>
      </c>
      <c r="D945" s="12"/>
      <c r="E945" s="14"/>
      <c r="G945" s="63" t="s">
        <v>3118</v>
      </c>
      <c r="H945" s="63" t="s">
        <v>3145</v>
      </c>
      <c r="I945" s="63">
        <v>113</v>
      </c>
      <c r="J945" s="63"/>
      <c r="K945" s="63"/>
      <c r="L945" s="63" t="s">
        <v>197</v>
      </c>
    </row>
    <row r="946" spans="1:12" ht="12.75" x14ac:dyDescent="0.2">
      <c r="A946" s="12" t="s">
        <v>2467</v>
      </c>
      <c r="B946" s="12" t="s">
        <v>615</v>
      </c>
      <c r="C946" s="14">
        <v>129</v>
      </c>
      <c r="D946" s="12"/>
      <c r="E946" s="14"/>
      <c r="G946" s="63" t="s">
        <v>3402</v>
      </c>
      <c r="H946" s="63" t="s">
        <v>2967</v>
      </c>
      <c r="I946" s="63">
        <v>543</v>
      </c>
      <c r="J946" s="63" t="s">
        <v>2966</v>
      </c>
      <c r="K946" s="63">
        <v>555</v>
      </c>
      <c r="L946" s="63" t="s">
        <v>197</v>
      </c>
    </row>
    <row r="947" spans="1:12" ht="12.75" x14ac:dyDescent="0.2">
      <c r="A947" s="12" t="s">
        <v>3016</v>
      </c>
      <c r="B947" s="12" t="s">
        <v>3017</v>
      </c>
      <c r="C947" s="14">
        <v>154</v>
      </c>
      <c r="D947" s="12"/>
      <c r="E947" s="14"/>
      <c r="G947" s="63" t="s">
        <v>3404</v>
      </c>
      <c r="H947" s="63" t="s">
        <v>2971</v>
      </c>
      <c r="I947" s="63">
        <v>97</v>
      </c>
      <c r="J947" s="63" t="s">
        <v>2970</v>
      </c>
      <c r="K947" s="63">
        <v>95</v>
      </c>
      <c r="L947" s="63" t="s">
        <v>197</v>
      </c>
    </row>
    <row r="948" spans="1:12" ht="12.75" x14ac:dyDescent="0.2">
      <c r="A948" s="12" t="s">
        <v>2737</v>
      </c>
      <c r="B948" s="12" t="s">
        <v>89</v>
      </c>
      <c r="C948" s="14">
        <v>64</v>
      </c>
      <c r="D948" s="12"/>
      <c r="E948" s="14"/>
      <c r="G948" s="63" t="s">
        <v>3405</v>
      </c>
      <c r="H948" s="63" t="s">
        <v>2973</v>
      </c>
      <c r="I948" s="63">
        <v>83</v>
      </c>
      <c r="J948" s="63" t="s">
        <v>2972</v>
      </c>
      <c r="K948" s="63">
        <v>82</v>
      </c>
      <c r="L948" s="63" t="s">
        <v>197</v>
      </c>
    </row>
    <row r="949" spans="1:12" ht="12.75" x14ac:dyDescent="0.2">
      <c r="A949" s="12" t="s">
        <v>2465</v>
      </c>
      <c r="B949" s="12" t="s">
        <v>616</v>
      </c>
      <c r="C949" s="14">
        <v>116</v>
      </c>
      <c r="D949" s="12"/>
      <c r="E949" s="14"/>
      <c r="G949" s="63" t="s">
        <v>3406</v>
      </c>
      <c r="H949" s="63" t="s">
        <v>2975</v>
      </c>
      <c r="I949" s="63">
        <v>83</v>
      </c>
      <c r="J949" s="63" t="s">
        <v>2974</v>
      </c>
      <c r="K949" s="63">
        <v>82</v>
      </c>
      <c r="L949" s="63" t="s">
        <v>197</v>
      </c>
    </row>
    <row r="950" spans="1:12" ht="12.75" x14ac:dyDescent="0.2">
      <c r="A950" s="12" t="s">
        <v>2485</v>
      </c>
      <c r="B950" s="12" t="s">
        <v>632</v>
      </c>
      <c r="C950" s="14">
        <v>9</v>
      </c>
      <c r="D950" s="12"/>
      <c r="E950" s="14"/>
      <c r="G950" s="63" t="s">
        <v>2964</v>
      </c>
      <c r="H950" s="63" t="s">
        <v>196</v>
      </c>
      <c r="I950" s="63">
        <v>250</v>
      </c>
      <c r="J950" s="63"/>
      <c r="K950" s="63"/>
      <c r="L950" s="63" t="s">
        <v>197</v>
      </c>
    </row>
    <row r="951" spans="1:12" ht="12.75" x14ac:dyDescent="0.2">
      <c r="A951" s="12" t="s">
        <v>2879</v>
      </c>
      <c r="B951" s="12" t="s">
        <v>622</v>
      </c>
      <c r="C951" s="14">
        <v>562</v>
      </c>
      <c r="D951" s="12"/>
      <c r="E951" s="14"/>
      <c r="G951" s="63" t="s">
        <v>2055</v>
      </c>
      <c r="H951" s="63" t="s">
        <v>805</v>
      </c>
      <c r="I951" s="63">
        <v>114</v>
      </c>
      <c r="J951" s="63"/>
      <c r="K951" s="63"/>
      <c r="L951" s="63" t="s">
        <v>197</v>
      </c>
    </row>
    <row r="952" spans="1:12" ht="12.75" x14ac:dyDescent="0.2">
      <c r="A952" s="12" t="s">
        <v>3098</v>
      </c>
      <c r="B952" s="14" t="s">
        <v>3178</v>
      </c>
      <c r="C952" s="14">
        <v>70</v>
      </c>
      <c r="D952" s="12"/>
      <c r="E952" s="12"/>
      <c r="G952" s="63" t="s">
        <v>2740</v>
      </c>
      <c r="H952" s="63" t="s">
        <v>553</v>
      </c>
      <c r="I952" s="63">
        <v>384</v>
      </c>
      <c r="J952" s="63"/>
      <c r="K952" s="63"/>
      <c r="L952" s="63" t="s">
        <v>197</v>
      </c>
    </row>
    <row r="953" spans="1:12" ht="12.75" x14ac:dyDescent="0.2">
      <c r="A953" s="12" t="s">
        <v>2731</v>
      </c>
      <c r="B953" s="12" t="s">
        <v>626</v>
      </c>
      <c r="C953" s="14">
        <v>255</v>
      </c>
      <c r="D953" s="12"/>
      <c r="E953" s="14"/>
      <c r="G953" s="63" t="s">
        <v>2741</v>
      </c>
      <c r="H953" s="63" t="s">
        <v>806</v>
      </c>
      <c r="I953" s="63">
        <v>119</v>
      </c>
      <c r="J953" s="63"/>
      <c r="K953" s="63"/>
      <c r="L953" s="63" t="s">
        <v>197</v>
      </c>
    </row>
    <row r="954" spans="1:12" ht="12.75" x14ac:dyDescent="0.2">
      <c r="A954" s="12" t="s">
        <v>3399</v>
      </c>
      <c r="B954" s="12" t="s">
        <v>624</v>
      </c>
      <c r="C954" s="14">
        <v>52</v>
      </c>
      <c r="D954" s="12" t="s">
        <v>73</v>
      </c>
      <c r="E954" s="12"/>
      <c r="G954" s="63" t="s">
        <v>2743</v>
      </c>
      <c r="H954" s="63" t="s">
        <v>557</v>
      </c>
      <c r="I954" s="63">
        <v>63</v>
      </c>
      <c r="J954" s="63"/>
      <c r="K954" s="63"/>
      <c r="L954" s="63" t="s">
        <v>197</v>
      </c>
    </row>
    <row r="955" spans="1:12" ht="12.75" x14ac:dyDescent="0.2">
      <c r="A955" s="12" t="s">
        <v>2939</v>
      </c>
      <c r="B955" s="12" t="s">
        <v>623</v>
      </c>
      <c r="C955" s="14">
        <v>601</v>
      </c>
      <c r="D955" s="12"/>
      <c r="E955" s="14"/>
      <c r="G955" s="63" t="s">
        <v>915</v>
      </c>
      <c r="H955" s="63" t="s">
        <v>554</v>
      </c>
      <c r="I955" s="63">
        <v>534</v>
      </c>
      <c r="J955" s="63"/>
      <c r="K955" s="63"/>
      <c r="L955" s="63" t="s">
        <v>197</v>
      </c>
    </row>
    <row r="956" spans="1:12" ht="12.75" x14ac:dyDescent="0.2">
      <c r="A956" s="12" t="s">
        <v>1687</v>
      </c>
      <c r="B956" s="12" t="s">
        <v>625</v>
      </c>
      <c r="C956" s="14">
        <v>354</v>
      </c>
      <c r="D956" s="12"/>
      <c r="E956" s="14"/>
      <c r="G956" s="63" t="s">
        <v>916</v>
      </c>
      <c r="H956" s="63" t="s">
        <v>807</v>
      </c>
      <c r="I956" s="63">
        <v>120</v>
      </c>
      <c r="J956" s="63"/>
      <c r="K956" s="63"/>
      <c r="L956" s="63" t="s">
        <v>197</v>
      </c>
    </row>
    <row r="957" spans="1:12" ht="12.75" x14ac:dyDescent="0.2">
      <c r="A957" s="12" t="s">
        <v>2136</v>
      </c>
      <c r="B957" s="12" t="s">
        <v>824</v>
      </c>
      <c r="C957" s="14">
        <v>257</v>
      </c>
      <c r="D957" s="12"/>
      <c r="E957" s="14">
        <v>203</v>
      </c>
      <c r="G957" s="63" t="s">
        <v>917</v>
      </c>
      <c r="H957" s="63" t="s">
        <v>555</v>
      </c>
      <c r="I957" s="63">
        <v>73</v>
      </c>
      <c r="J957" s="63"/>
      <c r="K957" s="63"/>
      <c r="L957" s="63" t="s">
        <v>197</v>
      </c>
    </row>
    <row r="958" spans="1:12" ht="12.75" x14ac:dyDescent="0.2">
      <c r="A958" s="12" t="s">
        <v>2137</v>
      </c>
      <c r="B958" s="12" t="s">
        <v>825</v>
      </c>
      <c r="C958" s="14">
        <v>162</v>
      </c>
      <c r="D958" s="12"/>
      <c r="E958" s="14"/>
      <c r="G958" s="63" t="s">
        <v>918</v>
      </c>
      <c r="H958" s="63" t="s">
        <v>809</v>
      </c>
      <c r="I958" s="63">
        <v>670</v>
      </c>
      <c r="J958" s="63"/>
      <c r="K958" s="63"/>
      <c r="L958" s="63" t="s">
        <v>197</v>
      </c>
    </row>
    <row r="959" spans="1:12" ht="12.75" x14ac:dyDescent="0.2">
      <c r="A959" s="12" t="s">
        <v>2138</v>
      </c>
      <c r="B959" s="12" t="s">
        <v>826</v>
      </c>
      <c r="C959" s="14">
        <v>153</v>
      </c>
      <c r="D959" s="12"/>
      <c r="E959" s="14"/>
      <c r="G959" s="63" t="s">
        <v>919</v>
      </c>
      <c r="H959" s="63" t="s">
        <v>812</v>
      </c>
      <c r="I959" s="63">
        <v>670</v>
      </c>
      <c r="J959" s="63"/>
      <c r="K959" s="63"/>
      <c r="L959" s="63" t="s">
        <v>197</v>
      </c>
    </row>
    <row r="960" spans="1:12" ht="12.75" x14ac:dyDescent="0.2">
      <c r="A960" s="12" t="s">
        <v>3130</v>
      </c>
      <c r="B960" s="12" t="s">
        <v>3154</v>
      </c>
      <c r="C960" s="14">
        <v>83</v>
      </c>
      <c r="D960" s="12"/>
      <c r="E960" s="14"/>
      <c r="G960" s="63" t="s">
        <v>920</v>
      </c>
      <c r="H960" s="63" t="s">
        <v>810</v>
      </c>
      <c r="I960" s="63">
        <v>160</v>
      </c>
      <c r="J960" s="63"/>
      <c r="K960" s="63"/>
      <c r="L960" s="63" t="s">
        <v>197</v>
      </c>
    </row>
    <row r="961" spans="1:12" ht="12.75" x14ac:dyDescent="0.2">
      <c r="A961" s="12" t="s">
        <v>3129</v>
      </c>
      <c r="B961" s="12" t="s">
        <v>3153</v>
      </c>
      <c r="C961" s="14">
        <v>64</v>
      </c>
      <c r="D961" s="12"/>
      <c r="E961" s="14"/>
      <c r="G961" s="63" t="s">
        <v>921</v>
      </c>
      <c r="H961" s="63" t="s">
        <v>555</v>
      </c>
      <c r="I961" s="63">
        <v>61</v>
      </c>
      <c r="J961" s="63"/>
      <c r="K961" s="63"/>
      <c r="L961" s="63" t="s">
        <v>197</v>
      </c>
    </row>
    <row r="962" spans="1:12" ht="12.75" x14ac:dyDescent="0.2">
      <c r="A962" s="12" t="s">
        <v>3077</v>
      </c>
      <c r="B962" s="12" t="s">
        <v>3078</v>
      </c>
      <c r="C962" s="14">
        <v>18</v>
      </c>
      <c r="D962" s="12"/>
      <c r="E962" s="12"/>
      <c r="G962" s="63" t="s">
        <v>922</v>
      </c>
      <c r="H962" s="63" t="s">
        <v>557</v>
      </c>
      <c r="I962" s="63">
        <v>109</v>
      </c>
      <c r="J962" s="63"/>
      <c r="K962" s="63"/>
      <c r="L962" s="63" t="s">
        <v>197</v>
      </c>
    </row>
    <row r="963" spans="1:12" ht="12.75" x14ac:dyDescent="0.2">
      <c r="A963" s="12" t="s">
        <v>3097</v>
      </c>
      <c r="B963" s="12" t="s">
        <v>3131</v>
      </c>
      <c r="C963" s="14">
        <v>194</v>
      </c>
      <c r="D963" s="12"/>
      <c r="E963" s="14"/>
      <c r="G963" s="63" t="s">
        <v>923</v>
      </c>
      <c r="H963" s="63" t="s">
        <v>813</v>
      </c>
      <c r="I963" s="63">
        <v>109</v>
      </c>
      <c r="J963" s="63"/>
      <c r="K963" s="63"/>
      <c r="L963" s="63" t="s">
        <v>197</v>
      </c>
    </row>
    <row r="964" spans="1:12" ht="12.75" x14ac:dyDescent="0.2">
      <c r="A964" s="12" t="s">
        <v>3169</v>
      </c>
      <c r="B964" s="14" t="s">
        <v>3175</v>
      </c>
      <c r="C964" s="14">
        <v>28</v>
      </c>
      <c r="D964" s="12"/>
      <c r="E964" s="12"/>
      <c r="G964" s="63" t="s">
        <v>2965</v>
      </c>
      <c r="H964" s="63" t="s">
        <v>1689</v>
      </c>
      <c r="I964" s="63">
        <v>91</v>
      </c>
      <c r="J964" s="63"/>
      <c r="K964" s="63"/>
      <c r="L964" s="63" t="s">
        <v>197</v>
      </c>
    </row>
    <row r="965" spans="1:12" ht="12.75" x14ac:dyDescent="0.2">
      <c r="A965" s="12" t="s">
        <v>3173</v>
      </c>
      <c r="B965" s="14" t="s">
        <v>3344</v>
      </c>
      <c r="C965" s="14">
        <v>55</v>
      </c>
      <c r="D965" s="12"/>
      <c r="E965" s="12"/>
      <c r="G965" s="63" t="s">
        <v>3117</v>
      </c>
      <c r="H965" s="63" t="s">
        <v>3144</v>
      </c>
      <c r="I965" s="63">
        <v>522</v>
      </c>
      <c r="J965" s="63"/>
      <c r="K965" s="63"/>
      <c r="L965" s="63" t="s">
        <v>197</v>
      </c>
    </row>
    <row r="966" spans="1:12" ht="12.75" x14ac:dyDescent="0.2">
      <c r="A966" s="12" t="s">
        <v>3124</v>
      </c>
      <c r="B966" s="12" t="s">
        <v>3352</v>
      </c>
      <c r="C966" s="14">
        <v>627</v>
      </c>
      <c r="D966" s="12"/>
      <c r="E966" s="14"/>
      <c r="G966" s="63" t="s">
        <v>3119</v>
      </c>
      <c r="H966" s="63" t="s">
        <v>3146</v>
      </c>
      <c r="I966" s="63">
        <v>100</v>
      </c>
      <c r="J966" s="63"/>
      <c r="K966" s="63"/>
      <c r="L966" s="63" t="s">
        <v>197</v>
      </c>
    </row>
    <row r="967" spans="1:12" ht="12.75" x14ac:dyDescent="0.2">
      <c r="A967" s="12" t="s">
        <v>3125</v>
      </c>
      <c r="B967" s="12" t="s">
        <v>3149</v>
      </c>
      <c r="C967" s="14">
        <v>81</v>
      </c>
      <c r="D967" s="12"/>
      <c r="E967" s="14"/>
      <c r="G967" s="63" t="s">
        <v>3120</v>
      </c>
      <c r="H967" s="63" t="s">
        <v>3147</v>
      </c>
      <c r="I967" s="63">
        <v>103</v>
      </c>
      <c r="J967" s="63"/>
      <c r="K967" s="63"/>
      <c r="L967" s="63" t="s">
        <v>197</v>
      </c>
    </row>
    <row r="968" spans="1:12" ht="12.75" x14ac:dyDescent="0.2">
      <c r="A968" s="12" t="s">
        <v>3126</v>
      </c>
      <c r="B968" s="12" t="s">
        <v>3150</v>
      </c>
      <c r="C968" s="14">
        <v>182</v>
      </c>
      <c r="D968" s="12"/>
      <c r="E968" s="14"/>
      <c r="G968" s="63" t="s">
        <v>2102</v>
      </c>
      <c r="H968" s="63" t="s">
        <v>198</v>
      </c>
      <c r="I968" s="63">
        <v>20</v>
      </c>
      <c r="J968" s="63"/>
      <c r="K968" s="63"/>
      <c r="L968" s="63" t="s">
        <v>199</v>
      </c>
    </row>
    <row r="969" spans="1:12" ht="12.75" x14ac:dyDescent="0.2">
      <c r="A969" s="12" t="s">
        <v>3127</v>
      </c>
      <c r="B969" s="12" t="s">
        <v>3151</v>
      </c>
      <c r="C969" s="14">
        <v>6</v>
      </c>
      <c r="D969" s="12"/>
      <c r="E969" s="14"/>
      <c r="G969" s="63" t="s">
        <v>2103</v>
      </c>
      <c r="H969" s="63" t="s">
        <v>2104</v>
      </c>
      <c r="I969" s="63">
        <v>30</v>
      </c>
      <c r="J969" s="63"/>
      <c r="K969" s="63"/>
      <c r="L969" s="63" t="s">
        <v>199</v>
      </c>
    </row>
    <row r="970" spans="1:12" ht="12.75" x14ac:dyDescent="0.2">
      <c r="A970" s="12" t="s">
        <v>3128</v>
      </c>
      <c r="B970" s="12" t="s">
        <v>3152</v>
      </c>
      <c r="C970" s="14">
        <v>44</v>
      </c>
      <c r="D970" s="12"/>
      <c r="E970" s="14"/>
      <c r="G970" s="63" t="s">
        <v>2105</v>
      </c>
      <c r="H970" s="63" t="s">
        <v>558</v>
      </c>
      <c r="I970" s="63">
        <v>8</v>
      </c>
      <c r="J970" s="63"/>
      <c r="K970" s="63"/>
      <c r="L970" s="63" t="s">
        <v>199</v>
      </c>
    </row>
    <row r="971" spans="1:12" ht="12.75" x14ac:dyDescent="0.2">
      <c r="A971" s="12" t="s">
        <v>947</v>
      </c>
      <c r="B971" s="12" t="s">
        <v>627</v>
      </c>
      <c r="C971" s="14">
        <v>4314</v>
      </c>
      <c r="D971" s="12"/>
      <c r="E971" s="14">
        <v>4312</v>
      </c>
      <c r="G971" s="63" t="s">
        <v>2459</v>
      </c>
      <c r="H971" s="63" t="s">
        <v>200</v>
      </c>
      <c r="I971" s="63">
        <v>15</v>
      </c>
      <c r="J971" s="63"/>
      <c r="K971" s="63"/>
      <c r="L971" s="63" t="s">
        <v>199</v>
      </c>
    </row>
    <row r="972" spans="1:12" ht="12.75" x14ac:dyDescent="0.2">
      <c r="A972" s="12" t="s">
        <v>948</v>
      </c>
      <c r="B972" s="12" t="s">
        <v>628</v>
      </c>
      <c r="C972" s="14">
        <v>4313</v>
      </c>
      <c r="D972" s="12"/>
      <c r="E972" s="14">
        <v>4306</v>
      </c>
      <c r="G972" s="63" t="s">
        <v>924</v>
      </c>
      <c r="H972" s="63" t="s">
        <v>559</v>
      </c>
      <c r="I972" s="63">
        <v>4506</v>
      </c>
      <c r="J972" s="63"/>
      <c r="K972" s="63">
        <v>4500</v>
      </c>
      <c r="L972" s="63" t="s">
        <v>84</v>
      </c>
    </row>
    <row r="973" spans="1:12" ht="12.75" x14ac:dyDescent="0.2">
      <c r="A973" s="12" t="s">
        <v>949</v>
      </c>
      <c r="B973" s="12" t="s">
        <v>629</v>
      </c>
      <c r="C973" s="14">
        <v>133</v>
      </c>
      <c r="D973" s="12"/>
      <c r="E973" s="14">
        <v>128</v>
      </c>
      <c r="G973" s="63" t="s">
        <v>925</v>
      </c>
      <c r="H973" s="63" t="s">
        <v>560</v>
      </c>
      <c r="I973" s="63">
        <v>141</v>
      </c>
      <c r="J973" s="63"/>
      <c r="K973" s="63">
        <v>136</v>
      </c>
      <c r="L973" s="63" t="s">
        <v>84</v>
      </c>
    </row>
    <row r="974" spans="1:12" ht="12.75" x14ac:dyDescent="0.2">
      <c r="A974" s="12" t="s">
        <v>950</v>
      </c>
      <c r="B974" s="12" t="s">
        <v>630</v>
      </c>
      <c r="C974" s="14">
        <v>133</v>
      </c>
      <c r="D974" s="12"/>
      <c r="E974" s="14">
        <v>128</v>
      </c>
      <c r="G974" s="63" t="s">
        <v>2410</v>
      </c>
      <c r="H974" s="63" t="s">
        <v>202</v>
      </c>
      <c r="I974" s="63">
        <v>528</v>
      </c>
      <c r="J974" s="63"/>
      <c r="K974" s="63">
        <v>523</v>
      </c>
      <c r="L974" s="63" t="s">
        <v>201</v>
      </c>
    </row>
    <row r="975" spans="1:12" ht="12.75" x14ac:dyDescent="0.2">
      <c r="A975" s="12" t="s">
        <v>3407</v>
      </c>
      <c r="B975" s="12" t="s">
        <v>2435</v>
      </c>
      <c r="C975" s="14">
        <v>545</v>
      </c>
      <c r="D975" s="12" t="s">
        <v>951</v>
      </c>
      <c r="E975" s="14">
        <v>536</v>
      </c>
      <c r="G975" s="63" t="s">
        <v>2411</v>
      </c>
      <c r="H975" s="63" t="s">
        <v>203</v>
      </c>
      <c r="I975" s="63">
        <v>129</v>
      </c>
      <c r="J975" s="63"/>
      <c r="K975" s="63"/>
      <c r="L975" s="63" t="s">
        <v>201</v>
      </c>
    </row>
    <row r="976" spans="1:12" ht="12.75" x14ac:dyDescent="0.2">
      <c r="A976" s="12" t="s">
        <v>3411</v>
      </c>
      <c r="B976" s="12" t="s">
        <v>2440</v>
      </c>
      <c r="C976" s="14">
        <v>545</v>
      </c>
      <c r="D976" s="12" t="s">
        <v>1728</v>
      </c>
      <c r="E976" s="14">
        <v>536</v>
      </c>
      <c r="G976" s="63" t="s">
        <v>2412</v>
      </c>
      <c r="H976" s="63" t="s">
        <v>814</v>
      </c>
      <c r="I976" s="63">
        <v>167</v>
      </c>
      <c r="J976" s="63"/>
      <c r="K976" s="63">
        <v>163</v>
      </c>
      <c r="L976" s="63" t="s">
        <v>201</v>
      </c>
    </row>
    <row r="977" spans="1:12" ht="12.75" x14ac:dyDescent="0.2">
      <c r="A977" s="12" t="s">
        <v>3310</v>
      </c>
      <c r="B977" s="12" t="s">
        <v>236</v>
      </c>
      <c r="C977" s="14">
        <v>641</v>
      </c>
      <c r="D977" s="12" t="s">
        <v>2434</v>
      </c>
      <c r="E977" s="14">
        <v>632</v>
      </c>
      <c r="G977" s="63" t="s">
        <v>2413</v>
      </c>
      <c r="H977" s="63" t="s">
        <v>831</v>
      </c>
      <c r="I977" s="63">
        <v>232</v>
      </c>
      <c r="J977" s="63"/>
      <c r="K977" s="63">
        <v>231</v>
      </c>
      <c r="L977" s="63" t="s">
        <v>201</v>
      </c>
    </row>
    <row r="978" spans="1:12" ht="12.75" x14ac:dyDescent="0.2">
      <c r="A978" s="12" t="s">
        <v>3311</v>
      </c>
      <c r="B978" s="12" t="s">
        <v>3328</v>
      </c>
      <c r="C978" s="14">
        <v>641</v>
      </c>
      <c r="D978" s="12" t="s">
        <v>2439</v>
      </c>
      <c r="E978" s="14">
        <v>632</v>
      </c>
      <c r="G978" s="63" t="s">
        <v>2374</v>
      </c>
      <c r="H978" s="63" t="s">
        <v>2375</v>
      </c>
      <c r="I978" s="63">
        <v>549</v>
      </c>
      <c r="J978" s="63"/>
      <c r="K978" s="63">
        <v>545</v>
      </c>
      <c r="L978" s="63" t="s">
        <v>201</v>
      </c>
    </row>
    <row r="979" spans="1:12" ht="12.75" x14ac:dyDescent="0.2">
      <c r="A979" s="12" t="s">
        <v>3410</v>
      </c>
      <c r="B979" s="12" t="s">
        <v>2438</v>
      </c>
      <c r="C979" s="14">
        <v>96</v>
      </c>
      <c r="D979" s="12" t="s">
        <v>2437</v>
      </c>
      <c r="E979" s="14"/>
      <c r="G979" s="63" t="s">
        <v>2380</v>
      </c>
      <c r="H979" s="63" t="s">
        <v>2381</v>
      </c>
      <c r="I979" s="63">
        <v>231</v>
      </c>
      <c r="J979" s="63"/>
      <c r="K979" s="63">
        <v>224</v>
      </c>
      <c r="L979" s="63" t="s">
        <v>201</v>
      </c>
    </row>
    <row r="980" spans="1:12" ht="12.75" x14ac:dyDescent="0.2">
      <c r="A980" s="12" t="s">
        <v>3414</v>
      </c>
      <c r="B980" s="12" t="s">
        <v>2443</v>
      </c>
      <c r="C980" s="14">
        <v>96</v>
      </c>
      <c r="D980" s="12" t="s">
        <v>2442</v>
      </c>
      <c r="E980" s="14"/>
      <c r="G980" s="63" t="s">
        <v>2386</v>
      </c>
      <c r="H980" s="63" t="s">
        <v>2387</v>
      </c>
      <c r="I980" s="63">
        <v>303</v>
      </c>
      <c r="J980" s="63"/>
      <c r="K980" s="63">
        <v>297</v>
      </c>
      <c r="L980" s="63" t="s">
        <v>201</v>
      </c>
    </row>
    <row r="981" spans="1:12" ht="12.75" x14ac:dyDescent="0.2">
      <c r="A981" s="12" t="s">
        <v>3408</v>
      </c>
      <c r="B981" s="12" t="s">
        <v>237</v>
      </c>
      <c r="C981" s="14">
        <v>274</v>
      </c>
      <c r="D981" s="12" t="s">
        <v>952</v>
      </c>
      <c r="E981" s="14">
        <v>269</v>
      </c>
      <c r="G981" s="63" t="s">
        <v>2392</v>
      </c>
      <c r="H981" s="63" t="s">
        <v>2393</v>
      </c>
      <c r="I981" s="63">
        <v>459</v>
      </c>
      <c r="J981" s="63"/>
      <c r="K981" s="63">
        <v>456</v>
      </c>
      <c r="L981" s="63" t="s">
        <v>201</v>
      </c>
    </row>
    <row r="982" spans="1:12" ht="12.75" x14ac:dyDescent="0.2">
      <c r="A982" s="12" t="s">
        <v>3412</v>
      </c>
      <c r="B982" s="12" t="s">
        <v>1726</v>
      </c>
      <c r="C982" s="14">
        <v>274</v>
      </c>
      <c r="D982" s="12" t="s">
        <v>1725</v>
      </c>
      <c r="E982" s="14">
        <v>269</v>
      </c>
      <c r="G982" s="63" t="s">
        <v>2398</v>
      </c>
      <c r="H982" s="63" t="s">
        <v>2399</v>
      </c>
      <c r="I982" s="63">
        <v>536</v>
      </c>
      <c r="J982" s="63"/>
      <c r="K982" s="63">
        <v>531</v>
      </c>
      <c r="L982" s="63" t="s">
        <v>201</v>
      </c>
    </row>
    <row r="983" spans="1:12" ht="12.75" x14ac:dyDescent="0.2">
      <c r="A983" s="12" t="s">
        <v>1532</v>
      </c>
      <c r="B983" s="12" t="s">
        <v>631</v>
      </c>
      <c r="C983" s="14">
        <v>4271</v>
      </c>
      <c r="D983" s="12"/>
      <c r="E983" s="14">
        <v>4275</v>
      </c>
      <c r="G983" s="63" t="s">
        <v>2404</v>
      </c>
      <c r="H983" s="63" t="s">
        <v>2405</v>
      </c>
      <c r="I983" s="63">
        <v>362</v>
      </c>
      <c r="J983" s="63"/>
      <c r="K983" s="63">
        <v>358</v>
      </c>
      <c r="L983" s="63" t="s">
        <v>201</v>
      </c>
    </row>
    <row r="984" spans="1:12" ht="12.75" x14ac:dyDescent="0.2">
      <c r="A984" s="12" t="s">
        <v>1533</v>
      </c>
      <c r="B984" s="12" t="s">
        <v>1534</v>
      </c>
      <c r="C984" s="14">
        <v>137</v>
      </c>
      <c r="D984" s="12"/>
      <c r="E984" s="14">
        <v>132</v>
      </c>
      <c r="G984" s="63" t="s">
        <v>2376</v>
      </c>
      <c r="H984" s="63" t="s">
        <v>2377</v>
      </c>
      <c r="I984" s="63">
        <v>386</v>
      </c>
      <c r="J984" s="63"/>
      <c r="K984" s="63">
        <v>392</v>
      </c>
      <c r="L984" s="63" t="s">
        <v>201</v>
      </c>
    </row>
    <row r="985" spans="1:12" ht="12.75" x14ac:dyDescent="0.2">
      <c r="A985" s="12" t="s">
        <v>1723</v>
      </c>
      <c r="B985" s="12" t="s">
        <v>1724</v>
      </c>
      <c r="C985" s="14">
        <v>12</v>
      </c>
      <c r="D985" s="12"/>
      <c r="E985" s="12"/>
      <c r="G985" s="63" t="s">
        <v>2382</v>
      </c>
      <c r="H985" s="63" t="s">
        <v>2383</v>
      </c>
      <c r="I985" s="63">
        <v>165</v>
      </c>
      <c r="J985" s="63"/>
      <c r="K985" s="63">
        <v>167</v>
      </c>
      <c r="L985" s="63" t="s">
        <v>201</v>
      </c>
    </row>
    <row r="986" spans="1:12" ht="12.75" x14ac:dyDescent="0.2">
      <c r="A986" s="12" t="s">
        <v>2717</v>
      </c>
      <c r="B986" s="12" t="s">
        <v>827</v>
      </c>
      <c r="C986" s="14">
        <v>5</v>
      </c>
      <c r="D986" s="12"/>
      <c r="E986" s="12"/>
      <c r="G986" s="63" t="s">
        <v>2388</v>
      </c>
      <c r="H986" s="63" t="s">
        <v>2389</v>
      </c>
      <c r="I986" s="63">
        <v>190</v>
      </c>
      <c r="J986" s="63"/>
      <c r="K986" s="63">
        <v>192</v>
      </c>
      <c r="L986" s="63" t="s">
        <v>201</v>
      </c>
    </row>
    <row r="987" spans="1:12" ht="12.75" x14ac:dyDescent="0.2">
      <c r="A987" s="12" t="s">
        <v>2718</v>
      </c>
      <c r="B987" s="12" t="s">
        <v>633</v>
      </c>
      <c r="C987" s="14">
        <v>22</v>
      </c>
      <c r="D987" s="12"/>
      <c r="E987" s="12"/>
      <c r="G987" s="63" t="s">
        <v>2394</v>
      </c>
      <c r="H987" s="63" t="s">
        <v>2395</v>
      </c>
      <c r="I987" s="63">
        <v>320</v>
      </c>
      <c r="J987" s="63"/>
      <c r="K987" s="63">
        <v>321</v>
      </c>
      <c r="L987" s="63" t="s">
        <v>201</v>
      </c>
    </row>
    <row r="988" spans="1:12" ht="12.75" x14ac:dyDescent="0.2">
      <c r="A988"/>
      <c r="B988"/>
      <c r="C988"/>
      <c r="D988"/>
      <c r="E988"/>
      <c r="G988" s="63" t="s">
        <v>2400</v>
      </c>
      <c r="H988" s="63" t="s">
        <v>2401</v>
      </c>
      <c r="I988" s="63">
        <v>371</v>
      </c>
      <c r="J988" s="63"/>
      <c r="K988" s="63">
        <v>373</v>
      </c>
      <c r="L988" s="63" t="s">
        <v>201</v>
      </c>
    </row>
    <row r="989" spans="1:12" ht="12.75" x14ac:dyDescent="0.2">
      <c r="A989"/>
      <c r="B989"/>
      <c r="C989"/>
      <c r="D989"/>
      <c r="E989"/>
      <c r="G989" s="63" t="s">
        <v>2406</v>
      </c>
      <c r="H989" s="63" t="s">
        <v>2407</v>
      </c>
      <c r="I989" s="63">
        <v>229</v>
      </c>
      <c r="J989" s="63"/>
      <c r="K989" s="63">
        <v>232</v>
      </c>
      <c r="L989" s="63" t="s">
        <v>201</v>
      </c>
    </row>
    <row r="990" spans="1:12" ht="12.75" x14ac:dyDescent="0.2">
      <c r="A990"/>
      <c r="B990"/>
      <c r="C990"/>
      <c r="D990"/>
      <c r="E990"/>
      <c r="G990" s="63" t="s">
        <v>2378</v>
      </c>
      <c r="H990" s="63" t="s">
        <v>2379</v>
      </c>
      <c r="I990" s="63">
        <v>163</v>
      </c>
      <c r="J990" s="63"/>
      <c r="K990" s="63">
        <v>153</v>
      </c>
      <c r="L990" s="63" t="s">
        <v>201</v>
      </c>
    </row>
    <row r="991" spans="1:12" ht="12.75" x14ac:dyDescent="0.2">
      <c r="A991"/>
      <c r="B991"/>
      <c r="C991"/>
      <c r="D991"/>
      <c r="E991"/>
      <c r="G991" s="63" t="s">
        <v>2384</v>
      </c>
      <c r="H991" s="63" t="s">
        <v>2385</v>
      </c>
      <c r="I991" s="63">
        <v>66</v>
      </c>
      <c r="J991" s="63"/>
      <c r="K991" s="63">
        <v>57</v>
      </c>
      <c r="L991" s="63" t="s">
        <v>201</v>
      </c>
    </row>
    <row r="992" spans="1:12" ht="12.75" x14ac:dyDescent="0.2">
      <c r="A992"/>
      <c r="B992"/>
      <c r="C992"/>
      <c r="D992"/>
      <c r="E992"/>
      <c r="G992" s="63" t="s">
        <v>2390</v>
      </c>
      <c r="H992" s="63" t="s">
        <v>2391</v>
      </c>
      <c r="I992" s="63">
        <v>113</v>
      </c>
      <c r="J992" s="63"/>
      <c r="K992" s="63">
        <v>105</v>
      </c>
      <c r="L992" s="63" t="s">
        <v>201</v>
      </c>
    </row>
    <row r="993" spans="1:12" ht="12.75" x14ac:dyDescent="0.2">
      <c r="A993"/>
      <c r="B993"/>
      <c r="C993"/>
      <c r="D993"/>
      <c r="E993"/>
      <c r="G993" s="63" t="s">
        <v>2396</v>
      </c>
      <c r="H993" s="63" t="s">
        <v>2397</v>
      </c>
      <c r="I993" s="63">
        <v>139</v>
      </c>
      <c r="J993" s="63"/>
      <c r="K993" s="63">
        <v>135</v>
      </c>
      <c r="L993" s="63" t="s">
        <v>201</v>
      </c>
    </row>
    <row r="994" spans="1:12" ht="12.75" x14ac:dyDescent="0.2">
      <c r="A994"/>
      <c r="B994"/>
      <c r="C994"/>
      <c r="D994"/>
      <c r="E994"/>
      <c r="G994" s="63" t="s">
        <v>2402</v>
      </c>
      <c r="H994" s="63" t="s">
        <v>2403</v>
      </c>
      <c r="I994" s="63">
        <v>165</v>
      </c>
      <c r="J994" s="63"/>
      <c r="K994" s="63">
        <v>158</v>
      </c>
      <c r="L994" s="63" t="s">
        <v>201</v>
      </c>
    </row>
    <row r="995" spans="1:12" ht="12.75" x14ac:dyDescent="0.2">
      <c r="A995"/>
      <c r="B995"/>
      <c r="C995"/>
      <c r="D995"/>
      <c r="E995"/>
      <c r="G995" s="63" t="s">
        <v>2408</v>
      </c>
      <c r="H995" s="63" t="s">
        <v>2409</v>
      </c>
      <c r="I995" s="63">
        <v>133</v>
      </c>
      <c r="J995" s="63"/>
      <c r="K995" s="63">
        <v>126</v>
      </c>
      <c r="L995" s="63" t="s">
        <v>201</v>
      </c>
    </row>
    <row r="996" spans="1:12" ht="12.75" x14ac:dyDescent="0.2">
      <c r="A996"/>
      <c r="B996"/>
      <c r="C996"/>
      <c r="D996"/>
      <c r="E996"/>
      <c r="G996" s="63" t="s">
        <v>2414</v>
      </c>
      <c r="H996" s="63" t="s">
        <v>561</v>
      </c>
      <c r="I996" s="63">
        <v>79</v>
      </c>
      <c r="J996" s="63"/>
      <c r="K996" s="63"/>
      <c r="L996" s="63" t="s">
        <v>204</v>
      </c>
    </row>
    <row r="997" spans="1:12" ht="12.75" x14ac:dyDescent="0.2">
      <c r="A997"/>
      <c r="B997"/>
      <c r="C997"/>
      <c r="D997"/>
      <c r="E997"/>
      <c r="G997" s="63" t="s">
        <v>205</v>
      </c>
      <c r="H997" s="63" t="s">
        <v>562</v>
      </c>
      <c r="I997" s="63">
        <v>30</v>
      </c>
      <c r="J997" s="63"/>
      <c r="K997" s="63"/>
      <c r="L997" s="63" t="s">
        <v>206</v>
      </c>
    </row>
    <row r="998" spans="1:12" ht="12.75" x14ac:dyDescent="0.2">
      <c r="A998"/>
      <c r="B998"/>
      <c r="C998"/>
      <c r="D998"/>
      <c r="E998"/>
      <c r="G998" s="63" t="s">
        <v>1675</v>
      </c>
      <c r="H998" s="63" t="s">
        <v>1706</v>
      </c>
      <c r="I998" s="63">
        <v>588</v>
      </c>
      <c r="J998" s="63"/>
      <c r="K998" s="63">
        <v>587</v>
      </c>
      <c r="L998" s="63" t="s">
        <v>208</v>
      </c>
    </row>
    <row r="999" spans="1:12" ht="12.75" x14ac:dyDescent="0.2">
      <c r="A999"/>
      <c r="B999"/>
      <c r="C999"/>
      <c r="D999"/>
      <c r="E999"/>
      <c r="G999" s="63" t="s">
        <v>1705</v>
      </c>
      <c r="H999" s="63" t="s">
        <v>1708</v>
      </c>
      <c r="I999" s="63">
        <v>73</v>
      </c>
      <c r="J999" s="63"/>
      <c r="K999" s="63"/>
      <c r="L999" s="63" t="s">
        <v>208</v>
      </c>
    </row>
    <row r="1000" spans="1:12" ht="12.75" x14ac:dyDescent="0.2">
      <c r="A1000"/>
      <c r="B1000"/>
      <c r="C1000"/>
      <c r="D1000"/>
      <c r="E1000"/>
      <c r="G1000" s="63" t="s">
        <v>1677</v>
      </c>
      <c r="H1000" s="63" t="s">
        <v>1678</v>
      </c>
      <c r="I1000" s="63">
        <v>316</v>
      </c>
      <c r="J1000" s="63"/>
      <c r="K1000" s="63">
        <v>315</v>
      </c>
      <c r="L1000" s="63" t="s">
        <v>208</v>
      </c>
    </row>
    <row r="1001" spans="1:12" ht="12.75" x14ac:dyDescent="0.2">
      <c r="A1001"/>
      <c r="B1001"/>
      <c r="C1001"/>
      <c r="D1001"/>
      <c r="E1001"/>
      <c r="G1001" s="63" t="s">
        <v>1704</v>
      </c>
      <c r="H1001" s="63" t="s">
        <v>208</v>
      </c>
      <c r="I1001" s="63">
        <v>661</v>
      </c>
      <c r="J1001" s="63"/>
      <c r="K1001" s="63">
        <v>660</v>
      </c>
      <c r="L1001" s="63" t="s">
        <v>208</v>
      </c>
    </row>
    <row r="1002" spans="1:12" ht="12.75" x14ac:dyDescent="0.2">
      <c r="A1002"/>
      <c r="B1002"/>
      <c r="C1002"/>
      <c r="D1002"/>
      <c r="E1002"/>
      <c r="G1002" s="63" t="s">
        <v>209</v>
      </c>
      <c r="H1002" s="63" t="s">
        <v>815</v>
      </c>
      <c r="I1002" s="63">
        <v>232</v>
      </c>
      <c r="J1002" s="63"/>
      <c r="K1002" s="63">
        <v>240</v>
      </c>
      <c r="L1002" s="63" t="s">
        <v>211</v>
      </c>
    </row>
    <row r="1003" spans="1:12" ht="12.75" x14ac:dyDescent="0.2">
      <c r="A1003"/>
      <c r="B1003"/>
      <c r="C1003"/>
      <c r="D1003"/>
      <c r="E1003"/>
      <c r="G1003" s="63" t="s">
        <v>210</v>
      </c>
      <c r="H1003" s="63" t="s">
        <v>816</v>
      </c>
      <c r="I1003" s="63">
        <v>31</v>
      </c>
      <c r="J1003" s="63"/>
      <c r="K1003" s="63"/>
      <c r="L1003" s="63" t="s">
        <v>211</v>
      </c>
    </row>
    <row r="1004" spans="1:12" ht="12.75" x14ac:dyDescent="0.2">
      <c r="A1004"/>
      <c r="B1004"/>
      <c r="C1004"/>
      <c r="D1004"/>
      <c r="E1004"/>
      <c r="G1004" s="63" t="s">
        <v>212</v>
      </c>
      <c r="H1004" s="63" t="s">
        <v>817</v>
      </c>
      <c r="I1004" s="63">
        <v>131</v>
      </c>
      <c r="J1004" s="63"/>
      <c r="K1004" s="63">
        <v>139</v>
      </c>
      <c r="L1004" s="63" t="s">
        <v>211</v>
      </c>
    </row>
    <row r="1005" spans="1:12" ht="12.75" x14ac:dyDescent="0.2">
      <c r="A1005"/>
      <c r="B1005"/>
      <c r="C1005"/>
      <c r="D1005"/>
      <c r="E1005"/>
      <c r="G1005" s="63" t="s">
        <v>216</v>
      </c>
      <c r="H1005" s="63" t="s">
        <v>821</v>
      </c>
      <c r="I1005" s="63">
        <v>70</v>
      </c>
      <c r="J1005" s="63"/>
      <c r="K1005" s="63"/>
      <c r="L1005" s="63" t="s">
        <v>211</v>
      </c>
    </row>
    <row r="1006" spans="1:12" ht="12.75" x14ac:dyDescent="0.2">
      <c r="A1006"/>
      <c r="B1006"/>
      <c r="C1006"/>
      <c r="D1006"/>
      <c r="E1006"/>
      <c r="G1006" s="63" t="s">
        <v>213</v>
      </c>
      <c r="H1006" s="63" t="s">
        <v>818</v>
      </c>
      <c r="I1006" s="63">
        <v>8</v>
      </c>
      <c r="J1006" s="63"/>
      <c r="K1006" s="63"/>
      <c r="L1006" s="63" t="s">
        <v>211</v>
      </c>
    </row>
    <row r="1007" spans="1:12" ht="12.75" x14ac:dyDescent="0.2">
      <c r="A1007"/>
      <c r="B1007"/>
      <c r="C1007"/>
      <c r="D1007"/>
      <c r="E1007"/>
      <c r="G1007" s="63" t="s">
        <v>217</v>
      </c>
      <c r="H1007" s="63" t="s">
        <v>822</v>
      </c>
      <c r="I1007" s="63">
        <v>8</v>
      </c>
      <c r="J1007" s="63"/>
      <c r="K1007" s="63"/>
      <c r="L1007" s="63" t="s">
        <v>211</v>
      </c>
    </row>
    <row r="1008" spans="1:12" ht="12.75" x14ac:dyDescent="0.2">
      <c r="A1008"/>
      <c r="B1008"/>
      <c r="C1008"/>
      <c r="D1008"/>
      <c r="E1008"/>
      <c r="G1008" s="63" t="s">
        <v>214</v>
      </c>
      <c r="H1008" s="63" t="s">
        <v>819</v>
      </c>
      <c r="I1008" s="63">
        <v>78</v>
      </c>
      <c r="J1008" s="63"/>
      <c r="K1008" s="63">
        <v>86</v>
      </c>
      <c r="L1008" s="63" t="s">
        <v>211</v>
      </c>
    </row>
    <row r="1009" spans="1:12" ht="12.75" x14ac:dyDescent="0.2">
      <c r="A1009"/>
      <c r="B1009"/>
      <c r="C1009"/>
      <c r="D1009"/>
      <c r="E1009"/>
      <c r="G1009" s="63" t="s">
        <v>218</v>
      </c>
      <c r="H1009" s="63" t="s">
        <v>219</v>
      </c>
      <c r="I1009" s="63">
        <v>49</v>
      </c>
      <c r="J1009" s="63"/>
      <c r="K1009" s="63"/>
      <c r="L1009" s="63" t="s">
        <v>211</v>
      </c>
    </row>
    <row r="1010" spans="1:12" ht="12.75" x14ac:dyDescent="0.2">
      <c r="A1010"/>
      <c r="B1010"/>
      <c r="C1010"/>
      <c r="D1010"/>
      <c r="E1010"/>
      <c r="G1010" s="63" t="s">
        <v>215</v>
      </c>
      <c r="H1010" s="63" t="s">
        <v>820</v>
      </c>
      <c r="I1010" s="63">
        <v>45</v>
      </c>
      <c r="J1010" s="63"/>
      <c r="K1010" s="63"/>
      <c r="L1010" s="63" t="s">
        <v>211</v>
      </c>
    </row>
    <row r="1011" spans="1:12" ht="12.75" x14ac:dyDescent="0.2">
      <c r="A1011"/>
      <c r="B1011"/>
      <c r="C1011"/>
      <c r="D1011"/>
      <c r="E1011"/>
      <c r="G1011" s="63" t="s">
        <v>220</v>
      </c>
      <c r="H1011" s="63" t="s">
        <v>221</v>
      </c>
      <c r="I1011" s="63">
        <v>13</v>
      </c>
      <c r="J1011" s="63"/>
      <c r="K1011" s="63"/>
      <c r="L1011" s="63" t="s">
        <v>211</v>
      </c>
    </row>
    <row r="1012" spans="1:12" ht="12.75" x14ac:dyDescent="0.2">
      <c r="A1012"/>
      <c r="B1012"/>
      <c r="C1012"/>
      <c r="D1012"/>
      <c r="E1012"/>
      <c r="G1012" s="63" t="s">
        <v>2907</v>
      </c>
      <c r="H1012" s="63" t="s">
        <v>563</v>
      </c>
      <c r="I1012" s="63">
        <v>308</v>
      </c>
      <c r="J1012" s="63"/>
      <c r="K1012" s="63"/>
      <c r="L1012" s="63" t="s">
        <v>211</v>
      </c>
    </row>
    <row r="1013" spans="1:12" ht="12.75" x14ac:dyDescent="0.2">
      <c r="A1013"/>
      <c r="B1013"/>
      <c r="C1013"/>
      <c r="D1013"/>
      <c r="E1013"/>
      <c r="G1013" s="63" t="s">
        <v>2908</v>
      </c>
      <c r="H1013" s="63" t="s">
        <v>564</v>
      </c>
      <c r="I1013" s="63">
        <v>84</v>
      </c>
      <c r="J1013" s="63"/>
      <c r="K1013" s="63"/>
      <c r="L1013" s="63" t="s">
        <v>211</v>
      </c>
    </row>
    <row r="1014" spans="1:12" ht="12.75" x14ac:dyDescent="0.2">
      <c r="A1014"/>
      <c r="B1014"/>
      <c r="C1014"/>
      <c r="D1014"/>
      <c r="E1014"/>
      <c r="G1014" s="63" t="s">
        <v>2713</v>
      </c>
      <c r="H1014" s="63" t="s">
        <v>3350</v>
      </c>
      <c r="I1014" s="63">
        <v>112</v>
      </c>
      <c r="J1014" s="63"/>
      <c r="K1014" s="63"/>
      <c r="L1014" s="63" t="s">
        <v>211</v>
      </c>
    </row>
    <row r="1015" spans="1:12" ht="12.75" x14ac:dyDescent="0.2">
      <c r="A1015"/>
      <c r="B1015"/>
      <c r="C1015"/>
      <c r="D1015"/>
      <c r="E1015"/>
      <c r="G1015" s="63" t="s">
        <v>2714</v>
      </c>
      <c r="H1015" s="63" t="s">
        <v>3351</v>
      </c>
      <c r="I1015" s="63">
        <v>27</v>
      </c>
      <c r="J1015" s="63"/>
      <c r="K1015" s="63"/>
      <c r="L1015" s="63" t="s">
        <v>211</v>
      </c>
    </row>
    <row r="1016" spans="1:12" ht="12.75" x14ac:dyDescent="0.2">
      <c r="A1016"/>
      <c r="B1016"/>
      <c r="C1016"/>
      <c r="D1016"/>
      <c r="E1016"/>
      <c r="G1016" s="63" t="s">
        <v>2715</v>
      </c>
      <c r="H1016" s="63" t="s">
        <v>3341</v>
      </c>
      <c r="I1016" s="63">
        <v>44</v>
      </c>
      <c r="J1016" s="63"/>
      <c r="K1016" s="63"/>
      <c r="L1016" s="63" t="s">
        <v>211</v>
      </c>
    </row>
    <row r="1017" spans="1:12" ht="12.75" x14ac:dyDescent="0.2">
      <c r="A1017"/>
      <c r="B1017"/>
      <c r="C1017"/>
      <c r="D1017"/>
      <c r="E1017"/>
      <c r="G1017" s="63" t="s">
        <v>2716</v>
      </c>
      <c r="H1017" s="63" t="s">
        <v>3342</v>
      </c>
      <c r="I1017" s="63">
        <v>41</v>
      </c>
      <c r="J1017" s="63"/>
      <c r="K1017" s="63"/>
      <c r="L1017" s="63" t="s">
        <v>211</v>
      </c>
    </row>
    <row r="1018" spans="1:12" ht="12.75" x14ac:dyDescent="0.2">
      <c r="A1018"/>
      <c r="B1018"/>
      <c r="C1018"/>
      <c r="D1018"/>
      <c r="E1018"/>
      <c r="G1018" s="63" t="s">
        <v>2425</v>
      </c>
      <c r="H1018" s="63" t="s">
        <v>578</v>
      </c>
      <c r="I1018" s="63">
        <v>269</v>
      </c>
      <c r="J1018" s="63"/>
      <c r="K1018" s="63"/>
      <c r="L1018" s="63" t="s">
        <v>3353</v>
      </c>
    </row>
    <row r="1019" spans="1:12" ht="12.75" x14ac:dyDescent="0.2">
      <c r="A1019"/>
      <c r="B1019"/>
      <c r="C1019"/>
      <c r="D1019"/>
      <c r="E1019"/>
      <c r="G1019" s="63" t="s">
        <v>3273</v>
      </c>
      <c r="H1019" s="63" t="s">
        <v>3354</v>
      </c>
      <c r="I1019" s="63">
        <v>215</v>
      </c>
      <c r="J1019" s="63"/>
      <c r="K1019" s="63"/>
      <c r="L1019" s="63" t="s">
        <v>3291</v>
      </c>
    </row>
    <row r="1020" spans="1:12" ht="12.75" x14ac:dyDescent="0.2">
      <c r="A1020"/>
      <c r="B1020"/>
      <c r="C1020"/>
      <c r="D1020"/>
      <c r="E1020"/>
      <c r="G1020" s="63" t="s">
        <v>2426</v>
      </c>
      <c r="H1020" s="63" t="s">
        <v>579</v>
      </c>
      <c r="I1020" s="63">
        <v>266</v>
      </c>
      <c r="J1020" s="63"/>
      <c r="K1020" s="63"/>
      <c r="L1020" s="63" t="s">
        <v>3353</v>
      </c>
    </row>
    <row r="1021" spans="1:12" ht="12.75" x14ac:dyDescent="0.2">
      <c r="A1021"/>
      <c r="B1021"/>
      <c r="C1021"/>
      <c r="D1021"/>
      <c r="E1021"/>
      <c r="G1021" s="63" t="s">
        <v>3274</v>
      </c>
      <c r="H1021" s="63" t="s">
        <v>3355</v>
      </c>
      <c r="I1021" s="63">
        <v>212</v>
      </c>
      <c r="J1021" s="63"/>
      <c r="K1021" s="63"/>
      <c r="L1021" s="63" t="s">
        <v>3291</v>
      </c>
    </row>
    <row r="1022" spans="1:12" ht="12.75" x14ac:dyDescent="0.2">
      <c r="A1022"/>
      <c r="B1022"/>
      <c r="C1022"/>
      <c r="D1022"/>
      <c r="E1022"/>
      <c r="G1022" s="63" t="s">
        <v>2416</v>
      </c>
      <c r="H1022" s="63" t="s">
        <v>823</v>
      </c>
      <c r="I1022" s="63">
        <v>55</v>
      </c>
      <c r="J1022" s="63"/>
      <c r="K1022" s="63"/>
      <c r="L1022" s="63" t="s">
        <v>223</v>
      </c>
    </row>
    <row r="1023" spans="1:12" ht="12.75" x14ac:dyDescent="0.2">
      <c r="A1023"/>
      <c r="B1023"/>
      <c r="C1023"/>
      <c r="D1023"/>
      <c r="E1023"/>
      <c r="G1023" s="63" t="s">
        <v>2667</v>
      </c>
      <c r="H1023" s="63" t="s">
        <v>565</v>
      </c>
      <c r="I1023" s="63">
        <v>21</v>
      </c>
      <c r="J1023" s="63"/>
      <c r="K1023" s="63"/>
      <c r="L1023" s="63" t="s">
        <v>222</v>
      </c>
    </row>
    <row r="1024" spans="1:12" ht="12.75" x14ac:dyDescent="0.2">
      <c r="A1024"/>
      <c r="B1024"/>
      <c r="C1024"/>
      <c r="D1024"/>
      <c r="E1024"/>
      <c r="G1024" s="63" t="s">
        <v>2669</v>
      </c>
      <c r="H1024" s="63" t="s">
        <v>2032</v>
      </c>
      <c r="I1024" s="63">
        <v>53</v>
      </c>
      <c r="J1024" s="63"/>
      <c r="K1024" s="63"/>
      <c r="L1024" s="63" t="s">
        <v>222</v>
      </c>
    </row>
    <row r="1025" spans="1:12" ht="12.75" x14ac:dyDescent="0.2">
      <c r="A1025"/>
      <c r="B1025"/>
      <c r="C1025"/>
      <c r="D1025"/>
      <c r="E1025"/>
      <c r="G1025" s="63" t="s">
        <v>2962</v>
      </c>
      <c r="H1025" s="63" t="s">
        <v>2963</v>
      </c>
      <c r="I1025" s="63">
        <v>21</v>
      </c>
      <c r="J1025" s="63"/>
      <c r="K1025" s="63"/>
      <c r="L1025" s="63" t="s">
        <v>3353</v>
      </c>
    </row>
    <row r="1026" spans="1:12" ht="12.75" x14ac:dyDescent="0.2">
      <c r="A1026"/>
      <c r="B1026"/>
      <c r="C1026"/>
      <c r="D1026"/>
      <c r="E1026"/>
      <c r="G1026" s="63" t="s">
        <v>2670</v>
      </c>
      <c r="H1026" s="63" t="s">
        <v>224</v>
      </c>
      <c r="I1026" s="63">
        <v>20</v>
      </c>
      <c r="J1026" s="63"/>
      <c r="K1026" s="63"/>
      <c r="L1026" s="63" t="s">
        <v>223</v>
      </c>
    </row>
    <row r="1027" spans="1:12" ht="12.75" x14ac:dyDescent="0.2">
      <c r="A1027"/>
      <c r="B1027"/>
      <c r="C1027"/>
      <c r="D1027"/>
      <c r="E1027"/>
      <c r="G1027" s="63" t="s">
        <v>2671</v>
      </c>
      <c r="H1027" s="63" t="s">
        <v>569</v>
      </c>
      <c r="I1027" s="63">
        <v>41</v>
      </c>
      <c r="J1027" s="63"/>
      <c r="K1027" s="63"/>
      <c r="L1027" s="63" t="s">
        <v>223</v>
      </c>
    </row>
    <row r="1028" spans="1:12" ht="12.75" x14ac:dyDescent="0.2">
      <c r="A1028"/>
      <c r="B1028"/>
      <c r="C1028"/>
      <c r="D1028"/>
      <c r="E1028"/>
      <c r="G1028" s="63" t="s">
        <v>2483</v>
      </c>
      <c r="H1028" s="63" t="s">
        <v>571</v>
      </c>
      <c r="I1028" s="63">
        <v>52</v>
      </c>
      <c r="J1028" s="63"/>
      <c r="K1028" s="63">
        <v>54</v>
      </c>
      <c r="L1028" s="63" t="s">
        <v>222</v>
      </c>
    </row>
    <row r="1029" spans="1:12" ht="12.75" x14ac:dyDescent="0.2">
      <c r="A1029"/>
      <c r="B1029"/>
      <c r="C1029"/>
      <c r="D1029"/>
      <c r="E1029"/>
      <c r="G1029" s="63" t="s">
        <v>2668</v>
      </c>
      <c r="H1029" s="63" t="s">
        <v>572</v>
      </c>
      <c r="I1029" s="63">
        <v>188</v>
      </c>
      <c r="J1029" s="63"/>
      <c r="K1029" s="63"/>
      <c r="L1029" s="63" t="s">
        <v>226</v>
      </c>
    </row>
    <row r="1030" spans="1:12" ht="12.75" x14ac:dyDescent="0.2">
      <c r="A1030"/>
      <c r="B1030"/>
      <c r="C1030"/>
      <c r="D1030"/>
      <c r="E1030"/>
      <c r="G1030" s="63" t="s">
        <v>2929</v>
      </c>
      <c r="H1030" s="63" t="s">
        <v>227</v>
      </c>
      <c r="I1030" s="63">
        <v>48</v>
      </c>
      <c r="J1030" s="63"/>
      <c r="K1030" s="63">
        <v>50</v>
      </c>
      <c r="L1030" s="63" t="s">
        <v>3353</v>
      </c>
    </row>
    <row r="1031" spans="1:12" ht="12.75" x14ac:dyDescent="0.2">
      <c r="A1031"/>
      <c r="B1031"/>
      <c r="C1031"/>
      <c r="D1031"/>
      <c r="E1031"/>
      <c r="G1031" s="63" t="s">
        <v>2417</v>
      </c>
      <c r="H1031" s="63" t="s">
        <v>3356</v>
      </c>
      <c r="I1031" s="63">
        <v>162</v>
      </c>
      <c r="J1031" s="63"/>
      <c r="K1031" s="63"/>
      <c r="L1031" s="63" t="s">
        <v>3353</v>
      </c>
    </row>
    <row r="1032" spans="1:12" ht="12.75" x14ac:dyDescent="0.2">
      <c r="A1032"/>
      <c r="B1032"/>
      <c r="C1032"/>
      <c r="D1032"/>
      <c r="E1032"/>
      <c r="G1032" s="63" t="s">
        <v>2421</v>
      </c>
      <c r="H1032" s="63" t="s">
        <v>1722</v>
      </c>
      <c r="I1032" s="63">
        <v>166</v>
      </c>
      <c r="J1032" s="63"/>
      <c r="K1032" s="63"/>
      <c r="L1032" s="63" t="s">
        <v>3353</v>
      </c>
    </row>
    <row r="1033" spans="1:12" ht="12.75" x14ac:dyDescent="0.2">
      <c r="A1033"/>
      <c r="B1033"/>
      <c r="C1033"/>
      <c r="D1033"/>
      <c r="E1033"/>
      <c r="G1033" s="63" t="s">
        <v>2422</v>
      </c>
      <c r="H1033" s="63" t="s">
        <v>575</v>
      </c>
      <c r="I1033" s="63">
        <v>164</v>
      </c>
      <c r="J1033" s="63"/>
      <c r="K1033" s="63"/>
      <c r="L1033" s="63" t="s">
        <v>3353</v>
      </c>
    </row>
    <row r="1034" spans="1:12" ht="12.75" x14ac:dyDescent="0.2">
      <c r="A1034"/>
      <c r="B1034"/>
      <c r="C1034"/>
      <c r="D1034"/>
      <c r="E1034"/>
      <c r="G1034" s="63" t="s">
        <v>2423</v>
      </c>
      <c r="H1034" s="63" t="s">
        <v>576</v>
      </c>
      <c r="I1034" s="63">
        <v>168</v>
      </c>
      <c r="J1034" s="63"/>
      <c r="K1034" s="63"/>
      <c r="L1034" s="63" t="s">
        <v>3353</v>
      </c>
    </row>
    <row r="1035" spans="1:12" ht="12.75" x14ac:dyDescent="0.2">
      <c r="A1035"/>
      <c r="B1035"/>
      <c r="C1035"/>
      <c r="D1035"/>
      <c r="E1035"/>
      <c r="G1035" s="63" t="s">
        <v>2418</v>
      </c>
      <c r="H1035" s="63" t="s">
        <v>573</v>
      </c>
      <c r="I1035" s="63">
        <v>163</v>
      </c>
      <c r="J1035" s="63"/>
      <c r="K1035" s="63"/>
      <c r="L1035" s="63" t="s">
        <v>3353</v>
      </c>
    </row>
    <row r="1036" spans="1:12" ht="12.75" x14ac:dyDescent="0.2">
      <c r="A1036"/>
      <c r="B1036"/>
      <c r="C1036"/>
      <c r="D1036"/>
      <c r="E1036"/>
      <c r="G1036" s="63" t="s">
        <v>2420</v>
      </c>
      <c r="H1036" s="63" t="s">
        <v>575</v>
      </c>
      <c r="I1036" s="63">
        <v>160</v>
      </c>
      <c r="J1036" s="63"/>
      <c r="K1036" s="63"/>
      <c r="L1036" s="63" t="s">
        <v>3353</v>
      </c>
    </row>
    <row r="1037" spans="1:12" ht="12.75" x14ac:dyDescent="0.2">
      <c r="A1037"/>
      <c r="B1037"/>
      <c r="C1037"/>
      <c r="D1037"/>
      <c r="E1037"/>
      <c r="G1037" s="63" t="s">
        <v>2419</v>
      </c>
      <c r="H1037" s="63" t="s">
        <v>574</v>
      </c>
      <c r="I1037" s="63">
        <v>159</v>
      </c>
      <c r="J1037" s="63"/>
      <c r="K1037" s="63"/>
      <c r="L1037" s="63" t="s">
        <v>3353</v>
      </c>
    </row>
    <row r="1038" spans="1:12" ht="12.75" x14ac:dyDescent="0.2">
      <c r="A1038"/>
      <c r="B1038"/>
      <c r="C1038"/>
      <c r="D1038"/>
      <c r="E1038"/>
      <c r="G1038" s="63" t="s">
        <v>2424</v>
      </c>
      <c r="H1038" s="63" t="s">
        <v>577</v>
      </c>
      <c r="I1038" s="63">
        <v>286</v>
      </c>
      <c r="J1038" s="63"/>
      <c r="K1038" s="63"/>
      <c r="L1038" s="63" t="s">
        <v>3353</v>
      </c>
    </row>
    <row r="1039" spans="1:12" ht="12.75" x14ac:dyDescent="0.2">
      <c r="A1039"/>
      <c r="B1039"/>
      <c r="C1039"/>
      <c r="D1039"/>
      <c r="E1039"/>
      <c r="G1039" s="63" t="s">
        <v>2666</v>
      </c>
      <c r="H1039" s="63" t="s">
        <v>580</v>
      </c>
      <c r="I1039" s="63">
        <v>109</v>
      </c>
      <c r="J1039" s="63"/>
      <c r="K1039" s="63"/>
      <c r="L1039" s="63" t="s">
        <v>230</v>
      </c>
    </row>
    <row r="1040" spans="1:12" ht="12.75" x14ac:dyDescent="0.2">
      <c r="A1040"/>
      <c r="B1040"/>
      <c r="C1040"/>
      <c r="D1040"/>
      <c r="E1040"/>
      <c r="G1040" s="63" t="s">
        <v>2672</v>
      </c>
      <c r="H1040" s="63" t="s">
        <v>581</v>
      </c>
      <c r="I1040" s="63">
        <v>58</v>
      </c>
      <c r="J1040" s="63"/>
      <c r="K1040" s="63">
        <v>60</v>
      </c>
      <c r="L1040" s="63" t="s">
        <v>223</v>
      </c>
    </row>
    <row r="1041" spans="1:12" ht="12.75" x14ac:dyDescent="0.2">
      <c r="A1041"/>
      <c r="B1041"/>
      <c r="C1041"/>
      <c r="D1041"/>
      <c r="E1041"/>
      <c r="G1041" s="63" t="s">
        <v>2674</v>
      </c>
      <c r="H1041" s="63" t="s">
        <v>584</v>
      </c>
      <c r="I1041" s="63">
        <v>201</v>
      </c>
      <c r="J1041" s="63"/>
      <c r="K1041" s="63"/>
      <c r="L1041" s="63" t="s">
        <v>223</v>
      </c>
    </row>
    <row r="1042" spans="1:12" ht="12.75" x14ac:dyDescent="0.2">
      <c r="A1042"/>
      <c r="B1042"/>
      <c r="C1042"/>
      <c r="D1042"/>
      <c r="E1042"/>
      <c r="G1042" s="63" t="s">
        <v>2673</v>
      </c>
      <c r="H1042" s="63" t="s">
        <v>582</v>
      </c>
      <c r="I1042" s="63">
        <v>160</v>
      </c>
      <c r="J1042" s="63"/>
      <c r="K1042" s="63"/>
      <c r="L1042" s="63" t="s">
        <v>223</v>
      </c>
    </row>
    <row r="1043" spans="1:12" ht="12.75" x14ac:dyDescent="0.2">
      <c r="A1043"/>
      <c r="B1043"/>
      <c r="C1043"/>
      <c r="D1043"/>
      <c r="E1043"/>
      <c r="G1043" s="63" t="s">
        <v>2433</v>
      </c>
      <c r="H1043" s="63" t="s">
        <v>229</v>
      </c>
      <c r="I1043" s="63">
        <v>160</v>
      </c>
      <c r="J1043" s="63"/>
      <c r="K1043" s="63">
        <v>169</v>
      </c>
      <c r="L1043" s="63" t="s">
        <v>225</v>
      </c>
    </row>
    <row r="1044" spans="1:12" ht="12.75" x14ac:dyDescent="0.2">
      <c r="A1044"/>
      <c r="B1044"/>
      <c r="C1044"/>
      <c r="D1044"/>
      <c r="E1044"/>
      <c r="G1044" s="63" t="s">
        <v>2428</v>
      </c>
      <c r="H1044" s="63" t="s">
        <v>2930</v>
      </c>
      <c r="I1044" s="63">
        <v>22</v>
      </c>
      <c r="J1044" s="63"/>
      <c r="K1044" s="63"/>
      <c r="L1044" s="63" t="s">
        <v>225</v>
      </c>
    </row>
    <row r="1045" spans="1:12" ht="12.75" x14ac:dyDescent="0.2">
      <c r="A1045"/>
      <c r="B1045"/>
      <c r="C1045"/>
      <c r="D1045"/>
      <c r="E1045"/>
      <c r="G1045" s="63" t="s">
        <v>1682</v>
      </c>
      <c r="H1045" s="63" t="s">
        <v>228</v>
      </c>
      <c r="I1045" s="63">
        <v>171</v>
      </c>
      <c r="J1045" s="63"/>
      <c r="K1045" s="63"/>
      <c r="L1045" s="63" t="s">
        <v>225</v>
      </c>
    </row>
    <row r="1046" spans="1:12" ht="12.75" x14ac:dyDescent="0.2">
      <c r="A1046"/>
      <c r="B1046"/>
      <c r="C1046"/>
      <c r="D1046"/>
      <c r="E1046"/>
      <c r="G1046" s="63" t="s">
        <v>2432</v>
      </c>
      <c r="H1046" s="63" t="s">
        <v>583</v>
      </c>
      <c r="I1046" s="63">
        <v>149</v>
      </c>
      <c r="J1046" s="63"/>
      <c r="K1046" s="63"/>
      <c r="L1046" s="63" t="s">
        <v>225</v>
      </c>
    </row>
    <row r="1047" spans="1:12" ht="12.75" x14ac:dyDescent="0.2">
      <c r="A1047"/>
      <c r="B1047"/>
      <c r="C1047"/>
      <c r="D1047"/>
      <c r="E1047"/>
      <c r="G1047" s="63" t="s">
        <v>2430</v>
      </c>
      <c r="H1047" s="63" t="s">
        <v>566</v>
      </c>
      <c r="I1047" s="63">
        <v>19</v>
      </c>
      <c r="J1047" s="63"/>
      <c r="K1047" s="63"/>
      <c r="L1047" s="63" t="s">
        <v>225</v>
      </c>
    </row>
    <row r="1048" spans="1:12" ht="12.75" x14ac:dyDescent="0.2">
      <c r="A1048"/>
      <c r="B1048"/>
      <c r="C1048"/>
      <c r="D1048"/>
      <c r="E1048"/>
      <c r="G1048" s="63" t="s">
        <v>2431</v>
      </c>
      <c r="H1048" s="63" t="s">
        <v>567</v>
      </c>
      <c r="I1048" s="63">
        <v>38</v>
      </c>
      <c r="J1048" s="63"/>
      <c r="K1048" s="63"/>
      <c r="L1048" s="63" t="s">
        <v>225</v>
      </c>
    </row>
    <row r="1049" spans="1:12" ht="12.75" x14ac:dyDescent="0.2">
      <c r="A1049"/>
      <c r="B1049"/>
      <c r="C1049"/>
      <c r="D1049"/>
      <c r="E1049"/>
      <c r="G1049" s="63" t="s">
        <v>2460</v>
      </c>
      <c r="H1049" s="63" t="s">
        <v>276</v>
      </c>
      <c r="I1049" s="63">
        <v>60</v>
      </c>
      <c r="J1049" s="63"/>
      <c r="K1049" s="63">
        <v>83</v>
      </c>
      <c r="L1049" s="63" t="s">
        <v>225</v>
      </c>
    </row>
    <row r="1050" spans="1:12" ht="12.75" x14ac:dyDescent="0.2">
      <c r="A1050"/>
      <c r="B1050"/>
      <c r="C1050"/>
      <c r="D1050"/>
      <c r="E1050"/>
      <c r="G1050" s="63" t="s">
        <v>1679</v>
      </c>
      <c r="H1050" s="63" t="s">
        <v>277</v>
      </c>
      <c r="I1050" s="63">
        <v>18</v>
      </c>
      <c r="J1050" s="63"/>
      <c r="K1050" s="63"/>
      <c r="L1050" s="63" t="s">
        <v>225</v>
      </c>
    </row>
    <row r="1051" spans="1:12" ht="12.75" x14ac:dyDescent="0.2">
      <c r="A1051"/>
      <c r="B1051"/>
      <c r="C1051"/>
      <c r="D1051"/>
      <c r="E1051"/>
      <c r="G1051" s="63" t="s">
        <v>1680</v>
      </c>
      <c r="H1051" s="63" t="s">
        <v>278</v>
      </c>
      <c r="I1051" s="63">
        <v>11</v>
      </c>
      <c r="J1051" s="63"/>
      <c r="K1051" s="63"/>
      <c r="L1051" s="63" t="s">
        <v>225</v>
      </c>
    </row>
    <row r="1052" spans="1:12" ht="12.75" x14ac:dyDescent="0.2">
      <c r="A1052"/>
      <c r="B1052"/>
      <c r="C1052"/>
      <c r="D1052"/>
      <c r="E1052"/>
      <c r="G1052" s="63" t="s">
        <v>1681</v>
      </c>
      <c r="H1052" s="63" t="s">
        <v>279</v>
      </c>
      <c r="I1052" s="63">
        <v>20</v>
      </c>
      <c r="J1052" s="63"/>
      <c r="K1052" s="63"/>
      <c r="L1052" s="63" t="s">
        <v>225</v>
      </c>
    </row>
    <row r="1053" spans="1:12" ht="12.75" x14ac:dyDescent="0.2">
      <c r="A1053"/>
      <c r="B1053"/>
      <c r="C1053"/>
      <c r="D1053"/>
      <c r="E1053"/>
      <c r="G1053" s="63" t="s">
        <v>2429</v>
      </c>
      <c r="H1053" s="63" t="s">
        <v>570</v>
      </c>
      <c r="I1053" s="63">
        <v>72</v>
      </c>
      <c r="J1053" s="63"/>
      <c r="K1053" s="63"/>
      <c r="L1053" s="63" t="s">
        <v>225</v>
      </c>
    </row>
    <row r="1054" spans="1:12" ht="12.75" x14ac:dyDescent="0.2">
      <c r="A1054"/>
      <c r="B1054"/>
      <c r="C1054"/>
      <c r="D1054"/>
      <c r="E1054"/>
      <c r="G1054" s="63" t="s">
        <v>2427</v>
      </c>
      <c r="H1054" s="63" t="s">
        <v>568</v>
      </c>
      <c r="I1054" s="63">
        <v>31</v>
      </c>
      <c r="J1054" s="63"/>
      <c r="K1054" s="63"/>
      <c r="L1054" s="63" t="s">
        <v>225</v>
      </c>
    </row>
    <row r="1055" spans="1:12" ht="12.75" x14ac:dyDescent="0.2">
      <c r="A1055"/>
      <c r="B1055"/>
      <c r="C1055"/>
      <c r="D1055"/>
      <c r="E1055"/>
      <c r="G1055" s="63" t="s">
        <v>926</v>
      </c>
      <c r="H1055" s="63" t="s">
        <v>585</v>
      </c>
      <c r="I1055" s="63">
        <v>1323</v>
      </c>
      <c r="J1055" s="63"/>
      <c r="K1055" s="63">
        <v>1327</v>
      </c>
      <c r="L1055" s="63" t="s">
        <v>81</v>
      </c>
    </row>
    <row r="1056" spans="1:12" ht="12.75" x14ac:dyDescent="0.2">
      <c r="A1056"/>
      <c r="B1056"/>
      <c r="C1056"/>
      <c r="D1056"/>
      <c r="E1056"/>
      <c r="G1056" s="63" t="s">
        <v>927</v>
      </c>
      <c r="H1056" s="63" t="s">
        <v>586</v>
      </c>
      <c r="I1056" s="63">
        <v>85</v>
      </c>
      <c r="J1056" s="63"/>
      <c r="K1056" s="63">
        <v>88</v>
      </c>
      <c r="L1056" s="63" t="s">
        <v>81</v>
      </c>
    </row>
    <row r="1057" spans="1:12" ht="12.75" x14ac:dyDescent="0.2">
      <c r="A1057"/>
      <c r="B1057"/>
      <c r="C1057"/>
      <c r="D1057"/>
      <c r="E1057"/>
      <c r="G1057" s="63" t="s">
        <v>928</v>
      </c>
      <c r="H1057" s="63" t="s">
        <v>1546</v>
      </c>
      <c r="I1057" s="63">
        <v>161</v>
      </c>
      <c r="J1057" s="63"/>
      <c r="K1057" s="63"/>
      <c r="L1057" s="63" t="s">
        <v>81</v>
      </c>
    </row>
    <row r="1058" spans="1:12" ht="12.75" x14ac:dyDescent="0.2">
      <c r="A1058"/>
      <c r="B1058"/>
      <c r="C1058"/>
      <c r="D1058"/>
      <c r="E1058"/>
      <c r="G1058" s="63" t="s">
        <v>929</v>
      </c>
      <c r="H1058" s="63" t="s">
        <v>1547</v>
      </c>
      <c r="I1058" s="63">
        <v>141</v>
      </c>
      <c r="J1058" s="63"/>
      <c r="K1058" s="63"/>
      <c r="L1058" s="63" t="s">
        <v>81</v>
      </c>
    </row>
    <row r="1059" spans="1:12" ht="12.75" x14ac:dyDescent="0.2">
      <c r="A1059"/>
      <c r="B1059"/>
      <c r="C1059"/>
      <c r="D1059"/>
      <c r="E1059"/>
      <c r="G1059" s="63" t="s">
        <v>930</v>
      </c>
      <c r="H1059" s="63" t="s">
        <v>1548</v>
      </c>
      <c r="I1059" s="63">
        <v>153</v>
      </c>
      <c r="J1059" s="63"/>
      <c r="K1059" s="63"/>
      <c r="L1059" s="63" t="s">
        <v>81</v>
      </c>
    </row>
    <row r="1060" spans="1:12" ht="12.75" x14ac:dyDescent="0.2">
      <c r="A1060"/>
      <c r="B1060"/>
      <c r="C1060"/>
      <c r="D1060"/>
      <c r="E1060"/>
      <c r="G1060" s="63" t="s">
        <v>931</v>
      </c>
      <c r="H1060" s="63" t="s">
        <v>1549</v>
      </c>
      <c r="I1060" s="63">
        <v>148</v>
      </c>
      <c r="J1060" s="63"/>
      <c r="K1060" s="63"/>
      <c r="L1060" s="63" t="s">
        <v>81</v>
      </c>
    </row>
    <row r="1061" spans="1:12" ht="12.75" x14ac:dyDescent="0.2">
      <c r="A1061"/>
      <c r="B1061"/>
      <c r="C1061"/>
      <c r="D1061"/>
      <c r="E1061"/>
      <c r="G1061" s="63" t="s">
        <v>932</v>
      </c>
      <c r="H1061" s="63" t="s">
        <v>1550</v>
      </c>
      <c r="I1061" s="63">
        <v>147</v>
      </c>
      <c r="J1061" s="63"/>
      <c r="K1061" s="63">
        <v>149</v>
      </c>
      <c r="L1061" s="63" t="s">
        <v>81</v>
      </c>
    </row>
    <row r="1062" spans="1:12" ht="12.75" x14ac:dyDescent="0.2">
      <c r="A1062"/>
      <c r="B1062"/>
      <c r="C1062"/>
      <c r="D1062"/>
      <c r="E1062"/>
      <c r="G1062" s="63" t="s">
        <v>933</v>
      </c>
      <c r="H1062" s="63" t="s">
        <v>587</v>
      </c>
      <c r="I1062" s="63">
        <v>140</v>
      </c>
      <c r="J1062" s="63"/>
      <c r="K1062" s="63"/>
      <c r="L1062" s="63" t="s">
        <v>81</v>
      </c>
    </row>
    <row r="1063" spans="1:12" ht="12.75" x14ac:dyDescent="0.2">
      <c r="A1063"/>
      <c r="B1063"/>
      <c r="C1063"/>
      <c r="D1063"/>
      <c r="E1063"/>
      <c r="G1063" s="63" t="s">
        <v>934</v>
      </c>
      <c r="H1063" s="63" t="s">
        <v>588</v>
      </c>
      <c r="I1063" s="63">
        <v>888</v>
      </c>
      <c r="J1063" s="63"/>
      <c r="K1063" s="63">
        <v>897</v>
      </c>
      <c r="L1063" s="63" t="s">
        <v>83</v>
      </c>
    </row>
    <row r="1064" spans="1:12" ht="12.75" x14ac:dyDescent="0.2">
      <c r="A1064"/>
      <c r="B1064"/>
      <c r="C1064"/>
      <c r="D1064"/>
      <c r="E1064"/>
      <c r="G1064" s="63" t="s">
        <v>935</v>
      </c>
      <c r="H1064" s="63" t="s">
        <v>589</v>
      </c>
      <c r="I1064" s="63">
        <v>81</v>
      </c>
      <c r="J1064" s="63"/>
      <c r="K1064" s="63">
        <v>84</v>
      </c>
      <c r="L1064" s="63" t="s">
        <v>83</v>
      </c>
    </row>
    <row r="1065" spans="1:12" ht="12.75" x14ac:dyDescent="0.2">
      <c r="A1065"/>
      <c r="B1065"/>
      <c r="C1065"/>
      <c r="D1065"/>
      <c r="E1065"/>
      <c r="G1065" s="63" t="s">
        <v>936</v>
      </c>
      <c r="H1065" s="63" t="s">
        <v>591</v>
      </c>
      <c r="I1065" s="63">
        <v>79</v>
      </c>
      <c r="J1065" s="63"/>
      <c r="K1065" s="63">
        <v>80</v>
      </c>
      <c r="L1065" s="63" t="s">
        <v>83</v>
      </c>
    </row>
    <row r="1066" spans="1:12" ht="12.75" x14ac:dyDescent="0.2">
      <c r="A1066"/>
      <c r="B1066"/>
      <c r="C1066"/>
      <c r="D1066"/>
      <c r="E1066"/>
      <c r="G1066" s="63" t="s">
        <v>937</v>
      </c>
      <c r="H1066" s="63" t="s">
        <v>590</v>
      </c>
      <c r="I1066" s="63">
        <v>115</v>
      </c>
      <c r="J1066" s="63"/>
      <c r="K1066" s="63">
        <v>114</v>
      </c>
      <c r="L1066" s="63" t="s">
        <v>83</v>
      </c>
    </row>
    <row r="1067" spans="1:12" ht="12.75" x14ac:dyDescent="0.2">
      <c r="A1067"/>
      <c r="B1067"/>
      <c r="C1067"/>
      <c r="D1067"/>
      <c r="E1067"/>
      <c r="G1067" s="63" t="s">
        <v>938</v>
      </c>
      <c r="H1067" s="63" t="s">
        <v>593</v>
      </c>
      <c r="I1067" s="63">
        <v>100</v>
      </c>
      <c r="J1067" s="63"/>
      <c r="K1067" s="63">
        <v>102</v>
      </c>
      <c r="L1067" s="63" t="s">
        <v>83</v>
      </c>
    </row>
    <row r="1068" spans="1:12" ht="12.75" x14ac:dyDescent="0.2">
      <c r="A1068"/>
      <c r="B1068"/>
      <c r="C1068"/>
      <c r="D1068"/>
      <c r="E1068"/>
      <c r="G1068" s="63" t="s">
        <v>939</v>
      </c>
      <c r="H1068" s="63" t="s">
        <v>592</v>
      </c>
      <c r="I1068" s="63">
        <v>78</v>
      </c>
      <c r="J1068" s="63"/>
      <c r="K1068" s="63">
        <v>80</v>
      </c>
      <c r="L1068" s="63" t="s">
        <v>83</v>
      </c>
    </row>
    <row r="1069" spans="1:12" ht="12.75" x14ac:dyDescent="0.2">
      <c r="A1069"/>
      <c r="B1069"/>
      <c r="C1069"/>
      <c r="D1069"/>
      <c r="E1069"/>
      <c r="G1069" s="63" t="s">
        <v>940</v>
      </c>
      <c r="H1069" s="63" t="s">
        <v>594</v>
      </c>
      <c r="I1069" s="63">
        <v>104</v>
      </c>
      <c r="J1069" s="63"/>
      <c r="K1069" s="63">
        <v>103</v>
      </c>
      <c r="L1069" s="63" t="s">
        <v>83</v>
      </c>
    </row>
    <row r="1070" spans="1:12" ht="12.75" x14ac:dyDescent="0.2">
      <c r="A1070"/>
      <c r="B1070"/>
      <c r="C1070"/>
      <c r="D1070"/>
      <c r="E1070"/>
      <c r="G1070" s="63" t="s">
        <v>1510</v>
      </c>
      <c r="H1070" s="63" t="s">
        <v>595</v>
      </c>
      <c r="I1070" s="63">
        <v>888</v>
      </c>
      <c r="J1070" s="63"/>
      <c r="K1070" s="63">
        <v>893</v>
      </c>
      <c r="L1070" s="63" t="s">
        <v>85</v>
      </c>
    </row>
    <row r="1071" spans="1:12" ht="12.75" x14ac:dyDescent="0.2">
      <c r="A1071"/>
      <c r="B1071"/>
      <c r="C1071"/>
      <c r="D1071"/>
      <c r="E1071"/>
      <c r="G1071" s="63" t="s">
        <v>941</v>
      </c>
      <c r="H1071" s="63" t="s">
        <v>589</v>
      </c>
      <c r="I1071" s="63">
        <v>81</v>
      </c>
      <c r="J1071" s="63"/>
      <c r="K1071" s="63">
        <v>84</v>
      </c>
      <c r="L1071" s="63" t="s">
        <v>85</v>
      </c>
    </row>
    <row r="1072" spans="1:12" ht="12.75" x14ac:dyDescent="0.2">
      <c r="A1072"/>
      <c r="B1072"/>
      <c r="C1072"/>
      <c r="D1072"/>
      <c r="E1072"/>
      <c r="G1072" s="63" t="s">
        <v>1512</v>
      </c>
      <c r="H1072" s="63" t="s">
        <v>1531</v>
      </c>
      <c r="I1072" s="63">
        <v>77</v>
      </c>
      <c r="J1072" s="63"/>
      <c r="K1072" s="63">
        <v>78</v>
      </c>
      <c r="L1072" s="63" t="s">
        <v>85</v>
      </c>
    </row>
    <row r="1073" spans="1:12" ht="12.75" x14ac:dyDescent="0.2">
      <c r="A1073"/>
      <c r="B1073"/>
      <c r="C1073"/>
      <c r="D1073"/>
      <c r="E1073"/>
      <c r="G1073" s="63" t="s">
        <v>942</v>
      </c>
      <c r="H1073" s="63" t="s">
        <v>596</v>
      </c>
      <c r="I1073" s="63">
        <v>113</v>
      </c>
      <c r="J1073" s="63"/>
      <c r="K1073" s="63">
        <v>114</v>
      </c>
      <c r="L1073" s="63" t="s">
        <v>85</v>
      </c>
    </row>
    <row r="1074" spans="1:12" ht="12.75" x14ac:dyDescent="0.2">
      <c r="A1074"/>
      <c r="B1074"/>
      <c r="C1074"/>
      <c r="D1074"/>
      <c r="E1074"/>
      <c r="G1074" s="63" t="s">
        <v>1514</v>
      </c>
      <c r="H1074" s="63" t="s">
        <v>598</v>
      </c>
      <c r="I1074" s="63">
        <v>101</v>
      </c>
      <c r="J1074" s="63"/>
      <c r="K1074" s="63">
        <v>103</v>
      </c>
      <c r="L1074" s="63" t="s">
        <v>85</v>
      </c>
    </row>
    <row r="1075" spans="1:12" ht="12.75" x14ac:dyDescent="0.2">
      <c r="A1075"/>
      <c r="B1075"/>
      <c r="C1075"/>
      <c r="D1075"/>
      <c r="E1075"/>
      <c r="G1075" s="63" t="s">
        <v>1513</v>
      </c>
      <c r="H1075" s="63" t="s">
        <v>597</v>
      </c>
      <c r="I1075" s="63">
        <v>80</v>
      </c>
      <c r="J1075" s="63"/>
      <c r="K1075" s="63"/>
      <c r="L1075" s="63" t="s">
        <v>85</v>
      </c>
    </row>
    <row r="1076" spans="1:12" ht="12.75" x14ac:dyDescent="0.2">
      <c r="A1076"/>
      <c r="B1076"/>
      <c r="C1076"/>
      <c r="D1076"/>
      <c r="E1076"/>
      <c r="G1076" s="63" t="s">
        <v>943</v>
      </c>
      <c r="H1076" s="63" t="s">
        <v>599</v>
      </c>
      <c r="I1076" s="63">
        <v>104</v>
      </c>
      <c r="J1076" s="63"/>
      <c r="K1076" s="63">
        <v>103</v>
      </c>
      <c r="L1076" s="63" t="s">
        <v>85</v>
      </c>
    </row>
    <row r="1077" spans="1:12" ht="12.75" x14ac:dyDescent="0.2">
      <c r="A1077"/>
      <c r="B1077"/>
      <c r="C1077"/>
      <c r="D1077"/>
      <c r="E1077"/>
      <c r="G1077" s="63" t="s">
        <v>1519</v>
      </c>
      <c r="H1077" s="63" t="s">
        <v>600</v>
      </c>
      <c r="I1077" s="63">
        <v>1024</v>
      </c>
      <c r="J1077" s="63"/>
      <c r="K1077" s="63">
        <v>1027</v>
      </c>
      <c r="L1077" s="63" t="s">
        <v>84</v>
      </c>
    </row>
    <row r="1078" spans="1:12" ht="12.75" x14ac:dyDescent="0.2">
      <c r="A1078"/>
      <c r="B1078"/>
      <c r="C1078"/>
      <c r="D1078"/>
      <c r="E1078"/>
      <c r="G1078" s="63" t="s">
        <v>1520</v>
      </c>
      <c r="H1078" s="63" t="s">
        <v>601</v>
      </c>
      <c r="I1078" s="63">
        <v>83</v>
      </c>
      <c r="J1078" s="63"/>
      <c r="K1078" s="63">
        <v>87</v>
      </c>
      <c r="L1078" s="63" t="s">
        <v>84</v>
      </c>
    </row>
    <row r="1079" spans="1:12" ht="12.75" x14ac:dyDescent="0.2">
      <c r="A1079"/>
      <c r="B1079"/>
      <c r="C1079"/>
      <c r="D1079"/>
      <c r="E1079"/>
      <c r="G1079" s="63" t="s">
        <v>1523</v>
      </c>
      <c r="H1079" s="63" t="s">
        <v>1530</v>
      </c>
      <c r="I1079" s="63">
        <v>101</v>
      </c>
      <c r="J1079" s="63"/>
      <c r="K1079" s="63">
        <v>100</v>
      </c>
      <c r="L1079" s="63" t="s">
        <v>84</v>
      </c>
    </row>
    <row r="1080" spans="1:12" ht="12.75" x14ac:dyDescent="0.2">
      <c r="A1080"/>
      <c r="B1080"/>
      <c r="C1080"/>
      <c r="D1080"/>
      <c r="E1080"/>
      <c r="G1080" s="63" t="s">
        <v>1522</v>
      </c>
      <c r="H1080" s="63" t="s">
        <v>602</v>
      </c>
      <c r="I1080" s="63">
        <v>120</v>
      </c>
      <c r="J1080" s="63"/>
      <c r="K1080" s="63">
        <v>123</v>
      </c>
      <c r="L1080" s="63" t="s">
        <v>84</v>
      </c>
    </row>
    <row r="1081" spans="1:12" ht="12.75" x14ac:dyDescent="0.2">
      <c r="A1081"/>
      <c r="B1081"/>
      <c r="C1081"/>
      <c r="D1081"/>
      <c r="E1081"/>
      <c r="G1081" s="63" t="s">
        <v>1525</v>
      </c>
      <c r="H1081" s="63" t="s">
        <v>604</v>
      </c>
      <c r="I1081" s="63">
        <v>101</v>
      </c>
      <c r="J1081" s="63"/>
      <c r="K1081" s="63">
        <v>100</v>
      </c>
      <c r="L1081" s="63" t="s">
        <v>84</v>
      </c>
    </row>
    <row r="1082" spans="1:12" ht="12.75" x14ac:dyDescent="0.2">
      <c r="A1082"/>
      <c r="B1082"/>
      <c r="C1082"/>
      <c r="D1082"/>
      <c r="E1082"/>
      <c r="G1082" s="63" t="s">
        <v>1524</v>
      </c>
      <c r="H1082" s="63" t="s">
        <v>603</v>
      </c>
      <c r="I1082" s="63">
        <v>97</v>
      </c>
      <c r="J1082" s="63"/>
      <c r="K1082" s="63"/>
      <c r="L1082" s="63" t="s">
        <v>84</v>
      </c>
    </row>
    <row r="1083" spans="1:12" ht="12.75" x14ac:dyDescent="0.2">
      <c r="A1083"/>
      <c r="B1083"/>
      <c r="C1083"/>
      <c r="D1083"/>
      <c r="E1083"/>
      <c r="G1083" s="63" t="s">
        <v>1526</v>
      </c>
      <c r="H1083" s="63" t="s">
        <v>605</v>
      </c>
      <c r="I1083" s="63">
        <v>133</v>
      </c>
      <c r="J1083" s="63"/>
      <c r="K1083" s="63">
        <v>132</v>
      </c>
      <c r="L1083" s="63" t="s">
        <v>84</v>
      </c>
    </row>
    <row r="1084" spans="1:12" ht="12.75" x14ac:dyDescent="0.2">
      <c r="A1084"/>
      <c r="B1084"/>
      <c r="C1084"/>
      <c r="D1084"/>
      <c r="E1084"/>
      <c r="G1084" s="63" t="s">
        <v>944</v>
      </c>
      <c r="H1084" s="63" t="s">
        <v>606</v>
      </c>
      <c r="I1084" s="63">
        <v>93</v>
      </c>
      <c r="J1084" s="63"/>
      <c r="K1084" s="63"/>
      <c r="L1084" s="63" t="s">
        <v>10</v>
      </c>
    </row>
    <row r="1085" spans="1:12" ht="12.75" x14ac:dyDescent="0.2">
      <c r="A1085"/>
      <c r="B1085"/>
      <c r="C1085"/>
      <c r="D1085"/>
      <c r="E1085"/>
      <c r="G1085" s="63" t="s">
        <v>3068</v>
      </c>
      <c r="H1085" s="63" t="s">
        <v>608</v>
      </c>
      <c r="I1085" s="63">
        <v>121</v>
      </c>
      <c r="J1085" s="63"/>
      <c r="K1085" s="63"/>
      <c r="L1085" s="63" t="s">
        <v>233</v>
      </c>
    </row>
    <row r="1086" spans="1:12" ht="12.75" x14ac:dyDescent="0.2">
      <c r="A1086"/>
      <c r="B1086"/>
      <c r="C1086"/>
      <c r="D1086"/>
      <c r="E1086"/>
      <c r="G1086" s="64" t="s">
        <v>1554</v>
      </c>
      <c r="H1086" s="64" t="s">
        <v>607</v>
      </c>
      <c r="I1086" s="64">
        <v>78</v>
      </c>
      <c r="J1086" s="64"/>
      <c r="K1086" s="64"/>
      <c r="L1086" s="64" t="s">
        <v>10</v>
      </c>
    </row>
    <row r="1087" spans="1:12" ht="12.75" x14ac:dyDescent="0.2">
      <c r="A1087"/>
      <c r="B1087"/>
      <c r="C1087"/>
      <c r="D1087"/>
      <c r="E1087"/>
      <c r="G1087" s="64" t="s">
        <v>1554</v>
      </c>
      <c r="H1087" s="64" t="s">
        <v>607</v>
      </c>
      <c r="I1087" s="64">
        <v>78</v>
      </c>
      <c r="J1087" s="64"/>
      <c r="K1087" s="64"/>
      <c r="L1087" s="64" t="s">
        <v>294</v>
      </c>
    </row>
    <row r="1088" spans="1:12" ht="12.75" x14ac:dyDescent="0.2">
      <c r="A1088"/>
      <c r="B1088"/>
      <c r="C1088"/>
      <c r="D1088"/>
      <c r="E1088"/>
      <c r="G1088" s="68" t="s">
        <v>1555</v>
      </c>
      <c r="H1088" s="68" t="s">
        <v>608</v>
      </c>
      <c r="I1088" s="68">
        <v>104</v>
      </c>
      <c r="J1088" s="68"/>
      <c r="K1088" s="68">
        <v>107</v>
      </c>
      <c r="L1088" s="68" t="s">
        <v>10</v>
      </c>
    </row>
    <row r="1089" spans="1:12" ht="12.75" x14ac:dyDescent="0.2">
      <c r="A1089"/>
      <c r="B1089"/>
      <c r="C1089"/>
      <c r="D1089"/>
      <c r="E1089"/>
      <c r="G1089" s="68" t="s">
        <v>1555</v>
      </c>
      <c r="H1089" s="68" t="s">
        <v>608</v>
      </c>
      <c r="I1089" s="68">
        <v>104</v>
      </c>
      <c r="J1089" s="68"/>
      <c r="K1089" s="68">
        <v>107</v>
      </c>
      <c r="L1089" s="68" t="s">
        <v>233</v>
      </c>
    </row>
    <row r="1090" spans="1:12" ht="12.75" x14ac:dyDescent="0.2">
      <c r="A1090"/>
      <c r="B1090"/>
      <c r="C1090"/>
      <c r="D1090"/>
      <c r="E1090"/>
      <c r="G1090" s="63" t="s">
        <v>1556</v>
      </c>
      <c r="H1090" s="63" t="s">
        <v>609</v>
      </c>
      <c r="I1090" s="63">
        <v>106</v>
      </c>
      <c r="J1090" s="63"/>
      <c r="K1090" s="63"/>
      <c r="L1090" s="63" t="s">
        <v>10</v>
      </c>
    </row>
    <row r="1091" spans="1:12" ht="12.75" x14ac:dyDescent="0.2">
      <c r="A1091"/>
      <c r="B1091"/>
      <c r="C1091"/>
      <c r="D1091"/>
      <c r="E1091"/>
      <c r="G1091" s="63" t="s">
        <v>1688</v>
      </c>
      <c r="H1091" s="63" t="s">
        <v>610</v>
      </c>
      <c r="I1091" s="63">
        <v>250</v>
      </c>
      <c r="J1091" s="63"/>
      <c r="K1091" s="63">
        <v>251</v>
      </c>
      <c r="L1091" s="63" t="s">
        <v>230</v>
      </c>
    </row>
    <row r="1092" spans="1:12" ht="12.75" x14ac:dyDescent="0.2">
      <c r="A1092"/>
      <c r="B1092"/>
      <c r="C1092"/>
      <c r="D1092"/>
      <c r="E1092"/>
      <c r="G1092" s="63" t="s">
        <v>3121</v>
      </c>
      <c r="H1092" s="63" t="s">
        <v>3148</v>
      </c>
      <c r="I1092" s="63">
        <v>262</v>
      </c>
      <c r="J1092" s="63"/>
      <c r="K1092" s="63"/>
      <c r="L1092" s="63" t="s">
        <v>3291</v>
      </c>
    </row>
    <row r="1093" spans="1:12" ht="12.75" x14ac:dyDescent="0.2">
      <c r="A1093"/>
      <c r="B1093"/>
      <c r="C1093"/>
      <c r="D1093"/>
      <c r="E1093"/>
      <c r="G1093" s="63" t="s">
        <v>945</v>
      </c>
      <c r="H1093" s="63" t="s">
        <v>231</v>
      </c>
      <c r="I1093" s="63">
        <v>157</v>
      </c>
      <c r="J1093" s="63"/>
      <c r="K1093" s="63"/>
      <c r="L1093" s="63" t="s">
        <v>10</v>
      </c>
    </row>
    <row r="1094" spans="1:12" ht="12.75" x14ac:dyDescent="0.2">
      <c r="A1094"/>
      <c r="B1094"/>
      <c r="C1094"/>
      <c r="D1094"/>
      <c r="E1094"/>
      <c r="G1094" s="63" t="s">
        <v>1557</v>
      </c>
      <c r="H1094" s="63" t="s">
        <v>611</v>
      </c>
      <c r="I1094" s="63">
        <v>111</v>
      </c>
      <c r="J1094" s="63"/>
      <c r="K1094" s="63"/>
      <c r="L1094" s="63" t="s">
        <v>10</v>
      </c>
    </row>
    <row r="1095" spans="1:12" ht="12.75" x14ac:dyDescent="0.2">
      <c r="A1095"/>
      <c r="B1095"/>
      <c r="C1095"/>
      <c r="D1095"/>
      <c r="E1095"/>
      <c r="G1095" s="63" t="s">
        <v>3122</v>
      </c>
      <c r="H1095" s="63" t="s">
        <v>3290</v>
      </c>
      <c r="I1095" s="63">
        <v>680</v>
      </c>
      <c r="J1095" s="63"/>
      <c r="K1095" s="63"/>
      <c r="L1095" s="63" t="s">
        <v>3291</v>
      </c>
    </row>
    <row r="1096" spans="1:12" ht="12.75" x14ac:dyDescent="0.2">
      <c r="A1096"/>
      <c r="B1096"/>
      <c r="C1096"/>
      <c r="D1096"/>
      <c r="E1096"/>
      <c r="G1096" s="63" t="s">
        <v>3123</v>
      </c>
      <c r="H1096" s="63" t="s">
        <v>3388</v>
      </c>
      <c r="I1096" s="63">
        <v>677</v>
      </c>
      <c r="J1096" s="63"/>
      <c r="K1096" s="63"/>
      <c r="L1096" s="63" t="s">
        <v>3291</v>
      </c>
    </row>
    <row r="1097" spans="1:12" ht="12.75" x14ac:dyDescent="0.2">
      <c r="A1097"/>
      <c r="B1097"/>
      <c r="C1097"/>
      <c r="D1097"/>
      <c r="E1097"/>
      <c r="G1097" s="63" t="s">
        <v>3270</v>
      </c>
      <c r="H1097" s="63" t="s">
        <v>3364</v>
      </c>
      <c r="I1097" s="63">
        <v>73</v>
      </c>
      <c r="J1097" s="63"/>
      <c r="K1097" s="63"/>
      <c r="L1097" s="63" t="s">
        <v>3291</v>
      </c>
    </row>
    <row r="1098" spans="1:12" ht="12.75" x14ac:dyDescent="0.2">
      <c r="A1098"/>
      <c r="B1098"/>
      <c r="C1098"/>
      <c r="D1098"/>
      <c r="E1098"/>
      <c r="G1098" s="63" t="s">
        <v>2938</v>
      </c>
      <c r="H1098" s="63" t="s">
        <v>617</v>
      </c>
      <c r="I1098" s="63">
        <v>592</v>
      </c>
      <c r="J1098" s="63"/>
      <c r="K1098" s="63"/>
      <c r="L1098" s="63" t="s">
        <v>10</v>
      </c>
    </row>
    <row r="1099" spans="1:12" ht="12.75" x14ac:dyDescent="0.2">
      <c r="A1099"/>
      <c r="B1099"/>
      <c r="C1099"/>
      <c r="D1099"/>
      <c r="E1099"/>
      <c r="G1099" s="63" t="s">
        <v>2464</v>
      </c>
      <c r="H1099" s="63" t="s">
        <v>612</v>
      </c>
      <c r="I1099" s="63">
        <v>126</v>
      </c>
      <c r="J1099" s="63"/>
      <c r="K1099" s="63">
        <v>139</v>
      </c>
      <c r="L1099" s="63" t="s">
        <v>98</v>
      </c>
    </row>
    <row r="1100" spans="1:12" ht="12.75" x14ac:dyDescent="0.2">
      <c r="A1100"/>
      <c r="B1100"/>
      <c r="C1100"/>
      <c r="D1100"/>
      <c r="E1100"/>
      <c r="G1100" s="63" t="s">
        <v>2466</v>
      </c>
      <c r="H1100" s="63" t="s">
        <v>613</v>
      </c>
      <c r="I1100" s="63">
        <v>131</v>
      </c>
      <c r="J1100" s="63"/>
      <c r="K1100" s="63"/>
      <c r="L1100" s="63" t="s">
        <v>97</v>
      </c>
    </row>
    <row r="1101" spans="1:12" ht="12.75" x14ac:dyDescent="0.2">
      <c r="A1101"/>
      <c r="B1101"/>
      <c r="C1101"/>
      <c r="D1101"/>
      <c r="E1101"/>
      <c r="G1101" s="63" t="s">
        <v>3014</v>
      </c>
      <c r="H1101" s="63" t="s">
        <v>3015</v>
      </c>
      <c r="I1101" s="63">
        <v>158</v>
      </c>
      <c r="J1101" s="63"/>
      <c r="K1101" s="63"/>
      <c r="L1101" s="63" t="s">
        <v>97</v>
      </c>
    </row>
    <row r="1102" spans="1:12" ht="12.75" x14ac:dyDescent="0.2">
      <c r="A1102"/>
      <c r="B1102"/>
      <c r="C1102"/>
      <c r="D1102"/>
      <c r="E1102"/>
      <c r="G1102" s="63" t="s">
        <v>1559</v>
      </c>
      <c r="H1102" s="63" t="s">
        <v>618</v>
      </c>
      <c r="I1102" s="63">
        <v>137</v>
      </c>
      <c r="J1102" s="63"/>
      <c r="K1102" s="63"/>
      <c r="L1102" s="63" t="s">
        <v>294</v>
      </c>
    </row>
    <row r="1103" spans="1:12" ht="12.75" x14ac:dyDescent="0.2">
      <c r="A1103"/>
      <c r="B1103"/>
      <c r="C1103"/>
      <c r="D1103"/>
      <c r="E1103"/>
      <c r="G1103" s="63" t="s">
        <v>1562</v>
      </c>
      <c r="H1103" s="63" t="s">
        <v>618</v>
      </c>
      <c r="I1103" s="63">
        <v>130</v>
      </c>
      <c r="J1103" s="63"/>
      <c r="K1103" s="63"/>
      <c r="L1103" s="63" t="s">
        <v>233</v>
      </c>
    </row>
    <row r="1104" spans="1:12" ht="12.75" x14ac:dyDescent="0.2">
      <c r="A1104"/>
      <c r="B1104"/>
      <c r="C1104"/>
      <c r="D1104"/>
      <c r="E1104"/>
      <c r="G1104" s="63" t="s">
        <v>1558</v>
      </c>
      <c r="H1104" s="63" t="s">
        <v>619</v>
      </c>
      <c r="I1104" s="63">
        <v>117</v>
      </c>
      <c r="J1104" s="63"/>
      <c r="K1104" s="63"/>
      <c r="L1104" s="63" t="s">
        <v>294</v>
      </c>
    </row>
    <row r="1105" spans="1:12" ht="12.75" x14ac:dyDescent="0.2">
      <c r="A1105"/>
      <c r="B1105"/>
      <c r="C1105"/>
      <c r="D1105"/>
      <c r="E1105"/>
      <c r="G1105" s="63" t="s">
        <v>1657</v>
      </c>
      <c r="H1105" s="63" t="s">
        <v>640</v>
      </c>
      <c r="I1105" s="63">
        <v>128</v>
      </c>
      <c r="J1105" s="63"/>
      <c r="K1105" s="63"/>
      <c r="L1105" s="63" t="s">
        <v>42</v>
      </c>
    </row>
    <row r="1106" spans="1:12" ht="12.75" x14ac:dyDescent="0.2">
      <c r="A1106"/>
      <c r="B1106"/>
      <c r="C1106"/>
      <c r="D1106"/>
      <c r="E1106"/>
      <c r="G1106" s="63" t="s">
        <v>1560</v>
      </c>
      <c r="H1106" s="63" t="s">
        <v>620</v>
      </c>
      <c r="I1106" s="63">
        <v>116</v>
      </c>
      <c r="J1106" s="63"/>
      <c r="K1106" s="63"/>
      <c r="L1106" s="63" t="s">
        <v>294</v>
      </c>
    </row>
    <row r="1107" spans="1:12" ht="12.75" x14ac:dyDescent="0.2">
      <c r="A1107"/>
      <c r="B1107"/>
      <c r="C1107"/>
      <c r="D1107"/>
      <c r="E1107"/>
      <c r="G1107" s="63" t="s">
        <v>1563</v>
      </c>
      <c r="H1107" s="63" t="s">
        <v>620</v>
      </c>
      <c r="I1107" s="63">
        <v>104</v>
      </c>
      <c r="J1107" s="63"/>
      <c r="K1107" s="63"/>
      <c r="L1107" s="63" t="s">
        <v>233</v>
      </c>
    </row>
    <row r="1108" spans="1:12" ht="12.75" x14ac:dyDescent="0.2">
      <c r="A1108"/>
      <c r="B1108"/>
      <c r="C1108"/>
      <c r="D1108"/>
      <c r="E1108"/>
      <c r="G1108" s="63" t="s">
        <v>946</v>
      </c>
      <c r="H1108" s="63" t="s">
        <v>621</v>
      </c>
      <c r="I1108" s="63">
        <v>67</v>
      </c>
      <c r="J1108" s="63"/>
      <c r="K1108" s="63">
        <v>70</v>
      </c>
      <c r="L1108" s="63" t="s">
        <v>232</v>
      </c>
    </row>
    <row r="1109" spans="1:12" ht="12.75" x14ac:dyDescent="0.2">
      <c r="A1109"/>
      <c r="B1109"/>
      <c r="C1109"/>
      <c r="D1109"/>
      <c r="E1109"/>
      <c r="G1109" s="63" t="s">
        <v>2948</v>
      </c>
      <c r="H1109" s="63" t="s">
        <v>614</v>
      </c>
      <c r="I1109" s="63">
        <v>152</v>
      </c>
      <c r="J1109" s="63"/>
      <c r="K1109" s="63"/>
      <c r="L1109" s="63" t="s">
        <v>97</v>
      </c>
    </row>
    <row r="1110" spans="1:12" ht="12.75" x14ac:dyDescent="0.2">
      <c r="A1110"/>
      <c r="B1110"/>
      <c r="C1110"/>
      <c r="D1110"/>
      <c r="E1110"/>
      <c r="G1110" s="63" t="s">
        <v>2467</v>
      </c>
      <c r="H1110" s="63" t="s">
        <v>615</v>
      </c>
      <c r="I1110" s="63">
        <v>129</v>
      </c>
      <c r="J1110" s="63"/>
      <c r="K1110" s="63"/>
      <c r="L1110" s="63" t="s">
        <v>97</v>
      </c>
    </row>
    <row r="1111" spans="1:12" ht="12.75" x14ac:dyDescent="0.2">
      <c r="A1111"/>
      <c r="B1111"/>
      <c r="C1111"/>
      <c r="D1111"/>
      <c r="E1111"/>
      <c r="G1111" s="63" t="s">
        <v>3016</v>
      </c>
      <c r="H1111" s="63" t="s">
        <v>3017</v>
      </c>
      <c r="I1111" s="63">
        <v>154</v>
      </c>
      <c r="J1111" s="63"/>
      <c r="K1111" s="63"/>
      <c r="L1111" s="63" t="s">
        <v>97</v>
      </c>
    </row>
    <row r="1112" spans="1:12" ht="12.75" x14ac:dyDescent="0.2">
      <c r="A1112"/>
      <c r="B1112"/>
      <c r="C1112"/>
      <c r="D1112"/>
      <c r="E1112"/>
      <c r="G1112" s="63" t="s">
        <v>2737</v>
      </c>
      <c r="H1112" s="63" t="s">
        <v>89</v>
      </c>
      <c r="I1112" s="63">
        <v>64</v>
      </c>
      <c r="J1112" s="63"/>
      <c r="K1112" s="63"/>
      <c r="L1112" s="63" t="s">
        <v>248</v>
      </c>
    </row>
    <row r="1113" spans="1:12" ht="12.75" x14ac:dyDescent="0.2">
      <c r="A1113"/>
      <c r="B1113"/>
      <c r="C1113"/>
      <c r="D1113"/>
      <c r="E1113"/>
      <c r="G1113" s="63" t="s">
        <v>2465</v>
      </c>
      <c r="H1113" s="63" t="s">
        <v>616</v>
      </c>
      <c r="I1113" s="63">
        <v>116</v>
      </c>
      <c r="J1113" s="63"/>
      <c r="K1113" s="63"/>
      <c r="L1113" s="63" t="s">
        <v>97</v>
      </c>
    </row>
    <row r="1114" spans="1:12" ht="12.75" x14ac:dyDescent="0.2">
      <c r="A1114"/>
      <c r="B1114"/>
      <c r="C1114"/>
      <c r="D1114"/>
      <c r="E1114"/>
      <c r="G1114" s="63" t="s">
        <v>2485</v>
      </c>
      <c r="H1114" s="63" t="s">
        <v>632</v>
      </c>
      <c r="I1114" s="63">
        <v>9</v>
      </c>
      <c r="J1114" s="63"/>
      <c r="K1114" s="63"/>
      <c r="L1114" s="63" t="s">
        <v>634</v>
      </c>
    </row>
    <row r="1115" spans="1:12" ht="12.75" x14ac:dyDescent="0.2">
      <c r="A1115"/>
      <c r="B1115"/>
      <c r="C1115"/>
      <c r="D1115"/>
      <c r="E1115"/>
      <c r="G1115" s="63" t="s">
        <v>2879</v>
      </c>
      <c r="H1115" s="63" t="s">
        <v>622</v>
      </c>
      <c r="I1115" s="63">
        <v>562</v>
      </c>
      <c r="J1115" s="63"/>
      <c r="K1115" s="63"/>
      <c r="L1115" s="63" t="s">
        <v>294</v>
      </c>
    </row>
    <row r="1116" spans="1:12" ht="12.75" x14ac:dyDescent="0.2">
      <c r="A1116"/>
      <c r="B1116"/>
      <c r="C1116"/>
      <c r="D1116"/>
      <c r="E1116"/>
      <c r="G1116" s="63" t="s">
        <v>3098</v>
      </c>
      <c r="H1116" s="63" t="s">
        <v>3178</v>
      </c>
      <c r="I1116" s="63">
        <v>70</v>
      </c>
      <c r="J1116" s="63"/>
      <c r="K1116" s="63"/>
      <c r="L1116" s="63" t="s">
        <v>3174</v>
      </c>
    </row>
    <row r="1117" spans="1:12" ht="12.75" x14ac:dyDescent="0.2">
      <c r="A1117"/>
      <c r="B1117"/>
      <c r="C1117"/>
      <c r="D1117"/>
      <c r="E1117"/>
      <c r="G1117" s="63" t="s">
        <v>2731</v>
      </c>
      <c r="H1117" s="63" t="s">
        <v>626</v>
      </c>
      <c r="I1117" s="63">
        <v>255</v>
      </c>
      <c r="J1117" s="63"/>
      <c r="K1117" s="63"/>
      <c r="L1117" s="63" t="s">
        <v>235</v>
      </c>
    </row>
    <row r="1118" spans="1:12" ht="12.75" x14ac:dyDescent="0.2">
      <c r="A1118"/>
      <c r="B1118"/>
      <c r="C1118"/>
      <c r="D1118"/>
      <c r="E1118"/>
      <c r="G1118" s="63" t="s">
        <v>3399</v>
      </c>
      <c r="H1118" s="63" t="s">
        <v>624</v>
      </c>
      <c r="I1118" s="63">
        <v>52</v>
      </c>
      <c r="J1118" s="63" t="s">
        <v>73</v>
      </c>
      <c r="K1118" s="63"/>
      <c r="L1118" s="63" t="s">
        <v>70</v>
      </c>
    </row>
    <row r="1119" spans="1:12" ht="12.75" x14ac:dyDescent="0.2">
      <c r="A1119"/>
      <c r="B1119"/>
      <c r="C1119"/>
      <c r="D1119"/>
      <c r="E1119"/>
      <c r="G1119" s="63" t="s">
        <v>2939</v>
      </c>
      <c r="H1119" s="63" t="s">
        <v>623</v>
      </c>
      <c r="I1119" s="63">
        <v>601</v>
      </c>
      <c r="J1119" s="63"/>
      <c r="K1119" s="63"/>
      <c r="L1119" s="63" t="s">
        <v>233</v>
      </c>
    </row>
    <row r="1120" spans="1:12" ht="12.75" x14ac:dyDescent="0.2">
      <c r="A1120"/>
      <c r="B1120"/>
      <c r="C1120"/>
      <c r="D1120"/>
      <c r="E1120"/>
      <c r="G1120" s="63" t="s">
        <v>1687</v>
      </c>
      <c r="H1120" s="63" t="s">
        <v>625</v>
      </c>
      <c r="I1120" s="63">
        <v>354</v>
      </c>
      <c r="J1120" s="63"/>
      <c r="K1120" s="63"/>
      <c r="L1120" s="63" t="s">
        <v>234</v>
      </c>
    </row>
    <row r="1121" spans="1:12" ht="12.75" x14ac:dyDescent="0.2">
      <c r="A1121"/>
      <c r="B1121"/>
      <c r="C1121"/>
      <c r="D1121"/>
      <c r="E1121"/>
      <c r="G1121" s="63" t="s">
        <v>2136</v>
      </c>
      <c r="H1121" s="63" t="s">
        <v>824</v>
      </c>
      <c r="I1121" s="63">
        <v>257</v>
      </c>
      <c r="J1121" s="63"/>
      <c r="K1121" s="63">
        <v>203</v>
      </c>
      <c r="L1121" s="63" t="s">
        <v>280</v>
      </c>
    </row>
    <row r="1122" spans="1:12" ht="12.75" x14ac:dyDescent="0.2">
      <c r="A1122"/>
      <c r="B1122"/>
      <c r="C1122"/>
      <c r="D1122"/>
      <c r="E1122"/>
      <c r="G1122" s="63" t="s">
        <v>2137</v>
      </c>
      <c r="H1122" s="63" t="s">
        <v>825</v>
      </c>
      <c r="I1122" s="63">
        <v>162</v>
      </c>
      <c r="J1122" s="63"/>
      <c r="K1122" s="63"/>
      <c r="L1122" s="63" t="s">
        <v>280</v>
      </c>
    </row>
    <row r="1123" spans="1:12" ht="12.75" x14ac:dyDescent="0.2">
      <c r="A1123"/>
      <c r="B1123"/>
      <c r="C1123"/>
      <c r="D1123"/>
      <c r="E1123"/>
      <c r="G1123" s="63" t="s">
        <v>2138</v>
      </c>
      <c r="H1123" s="63" t="s">
        <v>826</v>
      </c>
      <c r="I1123" s="63">
        <v>153</v>
      </c>
      <c r="J1123" s="63"/>
      <c r="K1123" s="63"/>
      <c r="L1123" s="63" t="s">
        <v>280</v>
      </c>
    </row>
    <row r="1124" spans="1:12" ht="12.75" x14ac:dyDescent="0.2">
      <c r="A1124"/>
      <c r="B1124"/>
      <c r="C1124"/>
      <c r="D1124"/>
      <c r="E1124"/>
      <c r="G1124" s="63" t="s">
        <v>3130</v>
      </c>
      <c r="H1124" s="63" t="s">
        <v>3154</v>
      </c>
      <c r="I1124" s="63">
        <v>83</v>
      </c>
      <c r="J1124" s="63"/>
      <c r="K1124" s="63"/>
      <c r="L1124" s="63" t="s">
        <v>3155</v>
      </c>
    </row>
    <row r="1125" spans="1:12" ht="12.75" x14ac:dyDescent="0.2">
      <c r="A1125"/>
      <c r="B1125"/>
      <c r="C1125"/>
      <c r="D1125"/>
      <c r="E1125"/>
      <c r="G1125" s="63" t="s">
        <v>3129</v>
      </c>
      <c r="H1125" s="63" t="s">
        <v>3153</v>
      </c>
      <c r="I1125" s="63">
        <v>64</v>
      </c>
      <c r="J1125" s="63"/>
      <c r="K1125" s="63"/>
      <c r="L1125" s="63" t="s">
        <v>3155</v>
      </c>
    </row>
    <row r="1126" spans="1:12" ht="12.75" x14ac:dyDescent="0.2">
      <c r="A1126"/>
      <c r="B1126"/>
      <c r="C1126"/>
      <c r="D1126"/>
      <c r="E1126"/>
      <c r="G1126" s="63" t="s">
        <v>3077</v>
      </c>
      <c r="H1126" s="63" t="s">
        <v>3078</v>
      </c>
      <c r="I1126" s="63">
        <v>18</v>
      </c>
      <c r="J1126" s="63"/>
      <c r="K1126" s="63"/>
      <c r="L1126" s="63" t="s">
        <v>166</v>
      </c>
    </row>
    <row r="1127" spans="1:12" ht="12.75" x14ac:dyDescent="0.2">
      <c r="A1127"/>
      <c r="B1127"/>
      <c r="C1127"/>
      <c r="D1127"/>
      <c r="E1127"/>
      <c r="G1127" s="63" t="s">
        <v>3097</v>
      </c>
      <c r="H1127" s="63" t="s">
        <v>3131</v>
      </c>
      <c r="I1127" s="63">
        <v>194</v>
      </c>
      <c r="J1127" s="63"/>
      <c r="K1127" s="63"/>
      <c r="L1127" s="63" t="s">
        <v>3155</v>
      </c>
    </row>
    <row r="1128" spans="1:12" ht="12.75" x14ac:dyDescent="0.2">
      <c r="A1128"/>
      <c r="B1128"/>
      <c r="C1128"/>
      <c r="D1128"/>
      <c r="E1128"/>
      <c r="G1128" s="63" t="s">
        <v>3097</v>
      </c>
      <c r="H1128" s="63" t="s">
        <v>3343</v>
      </c>
      <c r="I1128" s="63">
        <v>192</v>
      </c>
      <c r="J1128" s="63"/>
      <c r="K1128" s="63"/>
      <c r="L1128" s="63" t="s">
        <v>3174</v>
      </c>
    </row>
    <row r="1129" spans="1:12" ht="12.75" x14ac:dyDescent="0.2">
      <c r="A1129"/>
      <c r="B1129"/>
      <c r="C1129"/>
      <c r="D1129"/>
      <c r="E1129"/>
      <c r="G1129" s="63" t="s">
        <v>3169</v>
      </c>
      <c r="H1129" s="63" t="s">
        <v>3175</v>
      </c>
      <c r="I1129" s="63">
        <v>28</v>
      </c>
      <c r="J1129" s="63"/>
      <c r="K1129" s="63"/>
      <c r="L1129" s="63" t="s">
        <v>3174</v>
      </c>
    </row>
    <row r="1130" spans="1:12" ht="12.75" x14ac:dyDescent="0.2">
      <c r="A1130"/>
      <c r="B1130"/>
      <c r="C1130"/>
      <c r="D1130"/>
      <c r="E1130"/>
      <c r="G1130" s="63" t="s">
        <v>3173</v>
      </c>
      <c r="H1130" s="63" t="s">
        <v>3344</v>
      </c>
      <c r="I1130" s="63">
        <v>55</v>
      </c>
      <c r="J1130" s="63"/>
      <c r="K1130" s="63"/>
      <c r="L1130" s="63" t="s">
        <v>3174</v>
      </c>
    </row>
    <row r="1131" spans="1:12" ht="12.75" x14ac:dyDescent="0.2">
      <c r="A1131"/>
      <c r="B1131"/>
      <c r="C1131"/>
      <c r="D1131"/>
      <c r="E1131"/>
      <c r="G1131" s="63" t="s">
        <v>3124</v>
      </c>
      <c r="H1131" s="63" t="s">
        <v>3352</v>
      </c>
      <c r="I1131" s="63">
        <v>627</v>
      </c>
      <c r="J1131" s="63"/>
      <c r="K1131" s="63"/>
      <c r="L1131" s="63" t="s">
        <v>3155</v>
      </c>
    </row>
    <row r="1132" spans="1:12" ht="12.75" x14ac:dyDescent="0.2">
      <c r="A1132"/>
      <c r="B1132"/>
      <c r="C1132"/>
      <c r="D1132"/>
      <c r="E1132"/>
      <c r="G1132" s="63" t="s">
        <v>3125</v>
      </c>
      <c r="H1132" s="63" t="s">
        <v>3149</v>
      </c>
      <c r="I1132" s="63">
        <v>81</v>
      </c>
      <c r="J1132" s="63"/>
      <c r="K1132" s="63"/>
      <c r="L1132" s="63" t="s">
        <v>3155</v>
      </c>
    </row>
    <row r="1133" spans="1:12" ht="12.75" x14ac:dyDescent="0.2">
      <c r="A1133"/>
      <c r="B1133"/>
      <c r="C1133"/>
      <c r="D1133"/>
      <c r="E1133"/>
      <c r="G1133" s="63" t="s">
        <v>3126</v>
      </c>
      <c r="H1133" s="63" t="s">
        <v>3150</v>
      </c>
      <c r="I1133" s="63">
        <v>182</v>
      </c>
      <c r="J1133" s="63"/>
      <c r="K1133" s="63"/>
      <c r="L1133" s="63" t="s">
        <v>3155</v>
      </c>
    </row>
    <row r="1134" spans="1:12" ht="12.75" x14ac:dyDescent="0.2">
      <c r="A1134"/>
      <c r="B1134"/>
      <c r="C1134"/>
      <c r="D1134"/>
      <c r="E1134"/>
      <c r="G1134" s="63" t="s">
        <v>3127</v>
      </c>
      <c r="H1134" s="63" t="s">
        <v>3151</v>
      </c>
      <c r="I1134" s="63">
        <v>6</v>
      </c>
      <c r="J1134" s="63"/>
      <c r="K1134" s="63"/>
      <c r="L1134" s="63" t="s">
        <v>3155</v>
      </c>
    </row>
    <row r="1135" spans="1:12" ht="12.75" x14ac:dyDescent="0.2">
      <c r="A1135"/>
      <c r="B1135"/>
      <c r="C1135"/>
      <c r="D1135"/>
      <c r="E1135"/>
      <c r="G1135" s="63" t="s">
        <v>3128</v>
      </c>
      <c r="H1135" s="63" t="s">
        <v>3152</v>
      </c>
      <c r="I1135" s="63">
        <v>44</v>
      </c>
      <c r="J1135" s="63"/>
      <c r="K1135" s="63"/>
      <c r="L1135" s="63" t="s">
        <v>3155</v>
      </c>
    </row>
    <row r="1136" spans="1:12" ht="12.75" x14ac:dyDescent="0.2">
      <c r="A1136"/>
      <c r="B1136"/>
      <c r="C1136"/>
      <c r="D1136"/>
      <c r="E1136"/>
      <c r="G1136" s="63" t="s">
        <v>947</v>
      </c>
      <c r="H1136" s="63" t="s">
        <v>627</v>
      </c>
      <c r="I1136" s="63">
        <v>4314</v>
      </c>
      <c r="J1136" s="63"/>
      <c r="K1136" s="63">
        <v>4312</v>
      </c>
      <c r="L1136" s="63" t="s">
        <v>83</v>
      </c>
    </row>
    <row r="1137" spans="1:12" ht="12.75" x14ac:dyDescent="0.2">
      <c r="A1137"/>
      <c r="B1137"/>
      <c r="C1137"/>
      <c r="D1137"/>
      <c r="E1137"/>
      <c r="G1137" s="63" t="s">
        <v>948</v>
      </c>
      <c r="H1137" s="63" t="s">
        <v>628</v>
      </c>
      <c r="I1137" s="63">
        <v>4313</v>
      </c>
      <c r="J1137" s="63"/>
      <c r="K1137" s="63">
        <v>4306</v>
      </c>
      <c r="L1137" s="63" t="s">
        <v>85</v>
      </c>
    </row>
    <row r="1138" spans="1:12" ht="12.75" x14ac:dyDescent="0.2">
      <c r="A1138"/>
      <c r="B1138"/>
      <c r="C1138"/>
      <c r="D1138"/>
      <c r="E1138"/>
      <c r="G1138" s="63" t="s">
        <v>949</v>
      </c>
      <c r="H1138" s="63" t="s">
        <v>629</v>
      </c>
      <c r="I1138" s="63">
        <v>133</v>
      </c>
      <c r="J1138" s="63"/>
      <c r="K1138" s="63">
        <v>128</v>
      </c>
      <c r="L1138" s="63" t="s">
        <v>83</v>
      </c>
    </row>
    <row r="1139" spans="1:12" ht="12.75" x14ac:dyDescent="0.2">
      <c r="A1139"/>
      <c r="B1139"/>
      <c r="C1139"/>
      <c r="D1139"/>
      <c r="E1139"/>
      <c r="G1139" s="63" t="s">
        <v>950</v>
      </c>
      <c r="H1139" s="63" t="s">
        <v>630</v>
      </c>
      <c r="I1139" s="63">
        <v>133</v>
      </c>
      <c r="J1139" s="63"/>
      <c r="K1139" s="63">
        <v>128</v>
      </c>
      <c r="L1139" s="63" t="s">
        <v>85</v>
      </c>
    </row>
    <row r="1140" spans="1:12" ht="12.75" x14ac:dyDescent="0.2">
      <c r="A1140"/>
      <c r="B1140"/>
      <c r="C1140"/>
      <c r="D1140"/>
      <c r="E1140"/>
      <c r="G1140" s="63" t="s">
        <v>3407</v>
      </c>
      <c r="H1140" s="63" t="s">
        <v>2435</v>
      </c>
      <c r="I1140" s="63">
        <v>545</v>
      </c>
      <c r="J1140" s="63" t="s">
        <v>951</v>
      </c>
      <c r="K1140" s="63">
        <v>536</v>
      </c>
      <c r="L1140" s="63" t="s">
        <v>236</v>
      </c>
    </row>
    <row r="1141" spans="1:12" ht="12.75" x14ac:dyDescent="0.2">
      <c r="A1141"/>
      <c r="B1141"/>
      <c r="C1141"/>
      <c r="D1141"/>
      <c r="E1141"/>
      <c r="G1141" s="63" t="s">
        <v>3411</v>
      </c>
      <c r="H1141" s="63" t="s">
        <v>2440</v>
      </c>
      <c r="I1141" s="63">
        <v>545</v>
      </c>
      <c r="J1141" s="63" t="s">
        <v>1728</v>
      </c>
      <c r="K1141" s="63">
        <v>536</v>
      </c>
      <c r="L1141" s="63" t="s">
        <v>236</v>
      </c>
    </row>
    <row r="1142" spans="1:12" ht="12.75" x14ac:dyDescent="0.2">
      <c r="A1142"/>
      <c r="B1142"/>
      <c r="C1142"/>
      <c r="D1142"/>
      <c r="E1142"/>
      <c r="G1142" s="63" t="s">
        <v>3310</v>
      </c>
      <c r="H1142" s="63" t="s">
        <v>236</v>
      </c>
      <c r="I1142" s="63">
        <v>641</v>
      </c>
      <c r="J1142" s="63" t="s">
        <v>2434</v>
      </c>
      <c r="K1142" s="63">
        <v>632</v>
      </c>
      <c r="L1142" s="63" t="s">
        <v>236</v>
      </c>
    </row>
    <row r="1143" spans="1:12" ht="12.75" x14ac:dyDescent="0.2">
      <c r="A1143"/>
      <c r="B1143"/>
      <c r="C1143"/>
      <c r="D1143"/>
      <c r="E1143"/>
      <c r="G1143" s="63" t="s">
        <v>3311</v>
      </c>
      <c r="H1143" s="63" t="s">
        <v>3328</v>
      </c>
      <c r="I1143" s="63">
        <v>641</v>
      </c>
      <c r="J1143" s="63" t="s">
        <v>2439</v>
      </c>
      <c r="K1143" s="63">
        <v>632</v>
      </c>
      <c r="L1143" s="63" t="s">
        <v>236</v>
      </c>
    </row>
    <row r="1144" spans="1:12" ht="12.75" x14ac:dyDescent="0.2">
      <c r="A1144"/>
      <c r="B1144"/>
      <c r="C1144"/>
      <c r="D1144"/>
      <c r="E1144"/>
      <c r="G1144" s="63" t="s">
        <v>3410</v>
      </c>
      <c r="H1144" s="63" t="s">
        <v>2438</v>
      </c>
      <c r="I1144" s="63">
        <v>96</v>
      </c>
      <c r="J1144" s="63" t="s">
        <v>2437</v>
      </c>
      <c r="K1144" s="63"/>
      <c r="L1144" s="63" t="s">
        <v>236</v>
      </c>
    </row>
    <row r="1145" spans="1:12" ht="12.75" x14ac:dyDescent="0.2">
      <c r="A1145"/>
      <c r="B1145"/>
      <c r="C1145"/>
      <c r="D1145"/>
      <c r="E1145"/>
      <c r="G1145" s="63" t="s">
        <v>3414</v>
      </c>
      <c r="H1145" s="63" t="s">
        <v>2443</v>
      </c>
      <c r="I1145" s="63">
        <v>96</v>
      </c>
      <c r="J1145" s="63" t="s">
        <v>2442</v>
      </c>
      <c r="K1145" s="63"/>
      <c r="L1145" s="63" t="s">
        <v>236</v>
      </c>
    </row>
    <row r="1146" spans="1:12" ht="12.75" x14ac:dyDescent="0.2">
      <c r="A1146"/>
      <c r="B1146"/>
      <c r="C1146"/>
      <c r="D1146"/>
      <c r="E1146"/>
      <c r="G1146" s="63" t="s">
        <v>3408</v>
      </c>
      <c r="H1146" s="63" t="s">
        <v>237</v>
      </c>
      <c r="I1146" s="63">
        <v>274</v>
      </c>
      <c r="J1146" s="63" t="s">
        <v>952</v>
      </c>
      <c r="K1146" s="63">
        <v>269</v>
      </c>
      <c r="L1146" s="63" t="s">
        <v>236</v>
      </c>
    </row>
    <row r="1147" spans="1:12" ht="12.75" x14ac:dyDescent="0.2">
      <c r="A1147"/>
      <c r="B1147"/>
      <c r="C1147"/>
      <c r="D1147"/>
      <c r="E1147"/>
      <c r="G1147" s="63" t="s">
        <v>3412</v>
      </c>
      <c r="H1147" s="63" t="s">
        <v>1726</v>
      </c>
      <c r="I1147" s="63">
        <v>274</v>
      </c>
      <c r="J1147" s="63" t="s">
        <v>1725</v>
      </c>
      <c r="K1147" s="63">
        <v>269</v>
      </c>
      <c r="L1147" s="63" t="s">
        <v>236</v>
      </c>
    </row>
    <row r="1148" spans="1:12" ht="12.75" x14ac:dyDescent="0.2">
      <c r="A1148"/>
      <c r="B1148"/>
      <c r="C1148"/>
      <c r="D1148"/>
      <c r="E1148"/>
      <c r="G1148" s="63" t="s">
        <v>1532</v>
      </c>
      <c r="H1148" s="63" t="s">
        <v>631</v>
      </c>
      <c r="I1148" s="63">
        <v>4271</v>
      </c>
      <c r="J1148" s="63"/>
      <c r="K1148" s="63">
        <v>4275</v>
      </c>
      <c r="L1148" s="63" t="s">
        <v>81</v>
      </c>
    </row>
    <row r="1149" spans="1:12" ht="12.75" x14ac:dyDescent="0.2">
      <c r="A1149"/>
      <c r="B1149"/>
      <c r="C1149"/>
      <c r="D1149"/>
      <c r="E1149"/>
      <c r="G1149" s="63" t="s">
        <v>1533</v>
      </c>
      <c r="H1149" s="63" t="s">
        <v>1534</v>
      </c>
      <c r="I1149" s="63">
        <v>137</v>
      </c>
      <c r="J1149" s="63"/>
      <c r="K1149" s="63">
        <v>132</v>
      </c>
      <c r="L1149" s="63" t="s">
        <v>81</v>
      </c>
    </row>
    <row r="1150" spans="1:12" ht="12.75" x14ac:dyDescent="0.2">
      <c r="A1150"/>
      <c r="B1150"/>
      <c r="C1150"/>
      <c r="D1150"/>
      <c r="E1150"/>
      <c r="G1150" s="63" t="s">
        <v>1723</v>
      </c>
      <c r="H1150" s="63" t="s">
        <v>1724</v>
      </c>
      <c r="I1150" s="63">
        <v>12</v>
      </c>
      <c r="J1150" s="63"/>
      <c r="K1150" s="63"/>
      <c r="L1150" s="63" t="s">
        <v>634</v>
      </c>
    </row>
    <row r="1151" spans="1:12" ht="12.75" x14ac:dyDescent="0.2">
      <c r="A1151"/>
      <c r="B1151"/>
      <c r="C1151"/>
      <c r="D1151"/>
      <c r="E1151"/>
      <c r="G1151" s="63" t="s">
        <v>2717</v>
      </c>
      <c r="H1151" s="63" t="s">
        <v>827</v>
      </c>
      <c r="I1151" s="63">
        <v>5</v>
      </c>
      <c r="J1151" s="63"/>
      <c r="K1151" s="63"/>
      <c r="L1151" s="63" t="s">
        <v>634</v>
      </c>
    </row>
    <row r="1152" spans="1:12" ht="12.75" x14ac:dyDescent="0.2">
      <c r="A1152" s="48"/>
      <c r="B1152" s="16"/>
      <c r="C1152" s="14"/>
      <c r="D1152" s="87"/>
      <c r="E1152" s="87"/>
      <c r="G1152" s="63" t="s">
        <v>2718</v>
      </c>
      <c r="H1152" s="63" t="s">
        <v>633</v>
      </c>
      <c r="I1152" s="63">
        <v>22</v>
      </c>
      <c r="J1152" s="63"/>
      <c r="K1152" s="63"/>
      <c r="L1152" s="63" t="s">
        <v>634</v>
      </c>
    </row>
    <row r="1153" spans="1:12" ht="12.75" x14ac:dyDescent="0.2">
      <c r="A1153"/>
      <c r="B1153"/>
      <c r="C1153"/>
      <c r="D1153"/>
      <c r="E1153"/>
      <c r="G1153"/>
      <c r="H1153"/>
      <c r="I1153"/>
      <c r="J1153"/>
      <c r="K1153"/>
      <c r="L1153"/>
    </row>
    <row r="1154" spans="1:12" ht="12.75" x14ac:dyDescent="0.2">
      <c r="A1154"/>
      <c r="B1154"/>
      <c r="C1154"/>
      <c r="D1154"/>
      <c r="E1154"/>
      <c r="G1154"/>
      <c r="H1154"/>
      <c r="I1154"/>
      <c r="J1154"/>
      <c r="K1154"/>
      <c r="L1154"/>
    </row>
    <row r="1155" spans="1:12" ht="12.75" x14ac:dyDescent="0.2">
      <c r="A1155"/>
      <c r="B1155"/>
      <c r="C1155"/>
      <c r="D1155"/>
      <c r="E1155"/>
      <c r="G1155"/>
      <c r="H1155"/>
      <c r="I1155"/>
      <c r="J1155"/>
      <c r="K1155"/>
      <c r="L1155"/>
    </row>
    <row r="1156" spans="1:12" ht="12.75" x14ac:dyDescent="0.2">
      <c r="A1156"/>
      <c r="B1156"/>
      <c r="C1156"/>
      <c r="D1156"/>
      <c r="E1156"/>
      <c r="G1156"/>
      <c r="H1156"/>
      <c r="I1156"/>
      <c r="J1156"/>
      <c r="K1156"/>
      <c r="L1156"/>
    </row>
    <row r="1157" spans="1:12" ht="12.75" x14ac:dyDescent="0.2">
      <c r="A1157"/>
      <c r="B1157"/>
      <c r="C1157"/>
      <c r="D1157"/>
      <c r="E1157"/>
      <c r="G1157"/>
      <c r="H1157"/>
      <c r="I1157"/>
      <c r="J1157"/>
      <c r="K1157"/>
      <c r="L1157"/>
    </row>
    <row r="1158" spans="1:12" ht="12.75" x14ac:dyDescent="0.2">
      <c r="A1158"/>
      <c r="B1158"/>
      <c r="C1158"/>
      <c r="D1158"/>
      <c r="E1158"/>
      <c r="G1158"/>
      <c r="H1158"/>
      <c r="I1158"/>
      <c r="J1158"/>
      <c r="K1158"/>
      <c r="L1158"/>
    </row>
    <row r="1159" spans="1:12" ht="12.75" x14ac:dyDescent="0.2">
      <c r="A1159"/>
      <c r="B1159"/>
      <c r="C1159"/>
      <c r="D1159"/>
      <c r="E1159"/>
      <c r="G1159"/>
      <c r="H1159"/>
      <c r="I1159"/>
      <c r="J1159"/>
      <c r="K1159"/>
      <c r="L1159"/>
    </row>
    <row r="1160" spans="1:12" ht="12.75" x14ac:dyDescent="0.2">
      <c r="A1160"/>
      <c r="B1160"/>
      <c r="C1160"/>
      <c r="D1160"/>
      <c r="E1160"/>
      <c r="G1160"/>
      <c r="H1160"/>
      <c r="I1160"/>
      <c r="J1160"/>
      <c r="K1160"/>
      <c r="L1160"/>
    </row>
    <row r="1161" spans="1:12" ht="12.75" x14ac:dyDescent="0.2">
      <c r="A1161"/>
      <c r="B1161"/>
      <c r="C1161"/>
      <c r="D1161"/>
      <c r="E1161"/>
      <c r="G1161"/>
      <c r="H1161"/>
      <c r="I1161"/>
      <c r="J1161"/>
      <c r="K1161"/>
      <c r="L1161"/>
    </row>
    <row r="1162" spans="1:12" ht="12.75" x14ac:dyDescent="0.2">
      <c r="A1162"/>
      <c r="B1162"/>
      <c r="C1162"/>
      <c r="D1162"/>
      <c r="E1162"/>
      <c r="G1162"/>
      <c r="H1162"/>
      <c r="I1162"/>
      <c r="J1162"/>
      <c r="K1162"/>
      <c r="L1162"/>
    </row>
    <row r="1163" spans="1:12" ht="12.75" x14ac:dyDescent="0.2">
      <c r="A1163"/>
      <c r="B1163"/>
      <c r="C1163"/>
      <c r="D1163"/>
      <c r="E1163"/>
      <c r="G1163"/>
      <c r="H1163"/>
      <c r="I1163"/>
      <c r="J1163"/>
      <c r="K1163"/>
      <c r="L1163"/>
    </row>
    <row r="1164" spans="1:12" ht="12.75" x14ac:dyDescent="0.2">
      <c r="A1164"/>
      <c r="B1164"/>
      <c r="C1164"/>
      <c r="D1164"/>
      <c r="E1164"/>
      <c r="G1164"/>
      <c r="H1164"/>
      <c r="I1164"/>
      <c r="J1164"/>
      <c r="K1164"/>
      <c r="L1164"/>
    </row>
    <row r="1165" spans="1:12" ht="12.75" x14ac:dyDescent="0.2">
      <c r="A1165"/>
      <c r="B1165"/>
      <c r="C1165"/>
      <c r="D1165"/>
      <c r="E1165"/>
      <c r="G1165"/>
      <c r="H1165"/>
      <c r="I1165"/>
      <c r="J1165"/>
      <c r="K1165"/>
      <c r="L1165"/>
    </row>
    <row r="1166" spans="1:12" ht="12.75" x14ac:dyDescent="0.2">
      <c r="A1166"/>
      <c r="B1166"/>
      <c r="C1166"/>
      <c r="D1166"/>
      <c r="E1166"/>
      <c r="G1166"/>
      <c r="H1166"/>
      <c r="I1166"/>
      <c r="J1166"/>
      <c r="K1166"/>
      <c r="L1166"/>
    </row>
    <row r="1167" spans="1:12" ht="12.75" x14ac:dyDescent="0.2">
      <c r="A1167"/>
      <c r="B1167"/>
      <c r="C1167"/>
      <c r="D1167"/>
      <c r="E1167"/>
      <c r="G1167"/>
      <c r="H1167"/>
      <c r="I1167"/>
      <c r="J1167"/>
      <c r="K1167"/>
      <c r="L1167"/>
    </row>
    <row r="1168" spans="1:12" ht="12.75" x14ac:dyDescent="0.2">
      <c r="A1168"/>
      <c r="B1168"/>
      <c r="C1168"/>
      <c r="D1168"/>
      <c r="E1168"/>
      <c r="G1168"/>
      <c r="H1168"/>
      <c r="I1168"/>
      <c r="J1168"/>
      <c r="K1168"/>
      <c r="L1168"/>
    </row>
    <row r="1169" spans="1:12" ht="12.75" x14ac:dyDescent="0.2">
      <c r="A1169"/>
      <c r="B1169"/>
      <c r="C1169"/>
      <c r="D1169"/>
      <c r="E1169"/>
      <c r="G1169"/>
      <c r="H1169"/>
      <c r="I1169"/>
      <c r="J1169"/>
      <c r="K1169"/>
      <c r="L1169"/>
    </row>
    <row r="1170" spans="1:12" ht="12.75" x14ac:dyDescent="0.2">
      <c r="A1170"/>
      <c r="B1170"/>
      <c r="C1170"/>
      <c r="D1170"/>
      <c r="E1170"/>
      <c r="G1170"/>
      <c r="H1170"/>
      <c r="I1170"/>
      <c r="J1170"/>
      <c r="K1170"/>
      <c r="L1170"/>
    </row>
    <row r="1171" spans="1:12" ht="12.75" x14ac:dyDescent="0.2">
      <c r="A1171"/>
      <c r="B1171"/>
      <c r="C1171"/>
      <c r="D1171"/>
      <c r="E1171"/>
      <c r="G1171"/>
      <c r="H1171"/>
      <c r="I1171"/>
      <c r="J1171"/>
      <c r="K1171"/>
      <c r="L1171"/>
    </row>
    <row r="1172" spans="1:12" ht="12.75" x14ac:dyDescent="0.2">
      <c r="A1172"/>
      <c r="B1172"/>
      <c r="C1172"/>
      <c r="D1172"/>
      <c r="E1172"/>
      <c r="G1172"/>
      <c r="H1172"/>
      <c r="I1172"/>
      <c r="J1172"/>
      <c r="K1172"/>
      <c r="L1172"/>
    </row>
    <row r="1173" spans="1:12" ht="12.75" x14ac:dyDescent="0.2">
      <c r="A1173"/>
      <c r="B1173"/>
      <c r="C1173"/>
      <c r="D1173"/>
      <c r="E1173"/>
      <c r="G1173"/>
      <c r="H1173"/>
      <c r="I1173"/>
      <c r="J1173"/>
      <c r="K1173"/>
      <c r="L1173"/>
    </row>
    <row r="1174" spans="1:12" ht="12.75" x14ac:dyDescent="0.2">
      <c r="A1174"/>
      <c r="B1174"/>
      <c r="C1174"/>
      <c r="D1174"/>
      <c r="E1174"/>
      <c r="G1174"/>
      <c r="H1174"/>
      <c r="I1174"/>
      <c r="J1174"/>
      <c r="K1174"/>
      <c r="L1174"/>
    </row>
    <row r="1175" spans="1:12" ht="12.75" x14ac:dyDescent="0.2">
      <c r="A1175"/>
      <c r="B1175"/>
      <c r="C1175"/>
      <c r="D1175"/>
      <c r="E1175"/>
      <c r="G1175"/>
      <c r="H1175"/>
      <c r="I1175"/>
      <c r="J1175"/>
      <c r="K1175"/>
      <c r="L1175"/>
    </row>
    <row r="1176" spans="1:12" ht="12.75" x14ac:dyDescent="0.2">
      <c r="A1176"/>
      <c r="B1176"/>
      <c r="C1176"/>
      <c r="D1176"/>
      <c r="E1176"/>
      <c r="G1176"/>
      <c r="H1176"/>
      <c r="I1176"/>
      <c r="J1176"/>
      <c r="K1176"/>
      <c r="L1176"/>
    </row>
    <row r="1177" spans="1:12" ht="12.75" x14ac:dyDescent="0.2">
      <c r="A1177"/>
      <c r="B1177"/>
      <c r="C1177"/>
      <c r="D1177"/>
      <c r="E1177"/>
      <c r="G1177"/>
      <c r="H1177"/>
      <c r="I1177"/>
      <c r="J1177"/>
      <c r="K1177"/>
      <c r="L1177"/>
    </row>
    <row r="1178" spans="1:12" ht="12.75" x14ac:dyDescent="0.2">
      <c r="A1178"/>
      <c r="B1178"/>
      <c r="C1178"/>
      <c r="D1178"/>
      <c r="E1178"/>
      <c r="G1178"/>
      <c r="H1178"/>
      <c r="I1178"/>
      <c r="J1178"/>
      <c r="K1178"/>
      <c r="L1178"/>
    </row>
    <row r="1179" spans="1:12" ht="12.75" x14ac:dyDescent="0.2">
      <c r="A1179"/>
      <c r="B1179"/>
      <c r="C1179"/>
      <c r="D1179"/>
      <c r="E1179"/>
      <c r="G1179"/>
      <c r="H1179"/>
      <c r="I1179"/>
      <c r="J1179"/>
      <c r="K1179"/>
      <c r="L1179"/>
    </row>
    <row r="1180" spans="1:12" ht="12.75" x14ac:dyDescent="0.2">
      <c r="A1180"/>
      <c r="B1180"/>
      <c r="C1180"/>
      <c r="D1180"/>
      <c r="E1180"/>
      <c r="G1180"/>
      <c r="H1180"/>
      <c r="I1180"/>
      <c r="J1180"/>
      <c r="K1180"/>
      <c r="L1180"/>
    </row>
    <row r="1181" spans="1:12" ht="12.75" x14ac:dyDescent="0.2">
      <c r="A1181"/>
      <c r="B1181"/>
      <c r="C1181"/>
      <c r="D1181"/>
      <c r="E1181"/>
      <c r="G1181"/>
      <c r="H1181"/>
      <c r="I1181"/>
      <c r="J1181"/>
      <c r="K1181"/>
      <c r="L1181"/>
    </row>
    <row r="1182" spans="1:12" ht="12.75" x14ac:dyDescent="0.2">
      <c r="A1182"/>
      <c r="B1182"/>
      <c r="C1182"/>
      <c r="D1182"/>
      <c r="E1182"/>
      <c r="G1182"/>
      <c r="H1182"/>
      <c r="I1182"/>
      <c r="J1182"/>
      <c r="K1182"/>
      <c r="L1182"/>
    </row>
    <row r="1183" spans="1:12" ht="12.75" x14ac:dyDescent="0.2">
      <c r="A1183"/>
      <c r="B1183"/>
      <c r="C1183"/>
      <c r="D1183"/>
      <c r="E1183"/>
      <c r="G1183"/>
      <c r="H1183"/>
      <c r="I1183"/>
      <c r="J1183"/>
      <c r="K1183"/>
      <c r="L1183"/>
    </row>
    <row r="1184" spans="1:12" ht="12.75" x14ac:dyDescent="0.2">
      <c r="A1184"/>
      <c r="B1184"/>
      <c r="C1184"/>
      <c r="D1184"/>
      <c r="E1184"/>
      <c r="G1184"/>
      <c r="H1184"/>
      <c r="I1184"/>
      <c r="J1184"/>
      <c r="K1184"/>
      <c r="L1184"/>
    </row>
    <row r="1185" spans="1:12" ht="12.75" x14ac:dyDescent="0.2">
      <c r="A1185"/>
      <c r="B1185"/>
      <c r="C1185"/>
      <c r="D1185"/>
      <c r="E1185"/>
      <c r="G1185"/>
      <c r="H1185"/>
      <c r="I1185"/>
      <c r="J1185"/>
      <c r="K1185"/>
      <c r="L1185"/>
    </row>
    <row r="1186" spans="1:12" ht="12.75" x14ac:dyDescent="0.2">
      <c r="A1186"/>
      <c r="B1186"/>
      <c r="C1186"/>
      <c r="D1186"/>
      <c r="E1186"/>
      <c r="G1186"/>
      <c r="H1186"/>
      <c r="I1186"/>
      <c r="J1186"/>
      <c r="K1186"/>
      <c r="L1186"/>
    </row>
    <row r="1187" spans="1:12" ht="12.75" x14ac:dyDescent="0.2">
      <c r="A1187"/>
      <c r="B1187"/>
      <c r="C1187"/>
      <c r="D1187"/>
      <c r="E1187"/>
      <c r="G1187"/>
      <c r="H1187"/>
      <c r="I1187"/>
      <c r="J1187"/>
      <c r="K1187"/>
      <c r="L1187"/>
    </row>
    <row r="1188" spans="1:12" ht="12.75" x14ac:dyDescent="0.2">
      <c r="A1188"/>
      <c r="B1188"/>
      <c r="C1188"/>
      <c r="D1188"/>
      <c r="E1188"/>
      <c r="G1188"/>
      <c r="H1188"/>
      <c r="I1188"/>
      <c r="J1188"/>
      <c r="K1188"/>
      <c r="L1188"/>
    </row>
    <row r="1189" spans="1:12" ht="12.75" x14ac:dyDescent="0.2">
      <c r="A1189"/>
      <c r="B1189"/>
      <c r="C1189"/>
      <c r="D1189"/>
      <c r="E1189"/>
      <c r="G1189"/>
      <c r="H1189"/>
      <c r="I1189"/>
      <c r="J1189"/>
      <c r="K1189"/>
      <c r="L1189"/>
    </row>
    <row r="1190" spans="1:12" ht="12.75" x14ac:dyDescent="0.2">
      <c r="A1190"/>
      <c r="B1190"/>
      <c r="C1190"/>
      <c r="D1190"/>
      <c r="E1190"/>
      <c r="G1190"/>
      <c r="H1190"/>
      <c r="I1190"/>
      <c r="J1190"/>
      <c r="K1190"/>
      <c r="L1190"/>
    </row>
    <row r="1191" spans="1:12" ht="12.75" x14ac:dyDescent="0.2">
      <c r="A1191"/>
      <c r="B1191"/>
      <c r="C1191"/>
      <c r="D1191"/>
      <c r="E1191"/>
      <c r="G1191"/>
      <c r="H1191"/>
      <c r="I1191"/>
      <c r="J1191"/>
      <c r="K1191"/>
      <c r="L1191"/>
    </row>
    <row r="1192" spans="1:12" ht="12.75" x14ac:dyDescent="0.2">
      <c r="A1192"/>
      <c r="B1192"/>
      <c r="C1192"/>
      <c r="D1192"/>
      <c r="E1192"/>
      <c r="G1192"/>
      <c r="H1192"/>
      <c r="I1192"/>
      <c r="J1192"/>
      <c r="K1192"/>
      <c r="L1192"/>
    </row>
    <row r="1193" spans="1:12" ht="12.75" x14ac:dyDescent="0.2">
      <c r="A1193"/>
      <c r="B1193"/>
      <c r="C1193"/>
      <c r="D1193"/>
      <c r="E1193"/>
      <c r="G1193"/>
      <c r="H1193"/>
      <c r="I1193"/>
      <c r="J1193"/>
      <c r="K1193"/>
      <c r="L1193"/>
    </row>
    <row r="1194" spans="1:12" ht="12.75" x14ac:dyDescent="0.2">
      <c r="A1194"/>
      <c r="B1194"/>
      <c r="C1194"/>
      <c r="D1194"/>
      <c r="E1194"/>
      <c r="G1194"/>
      <c r="H1194"/>
      <c r="I1194"/>
      <c r="J1194"/>
      <c r="K1194"/>
      <c r="L1194"/>
    </row>
    <row r="1195" spans="1:12" ht="12.75" x14ac:dyDescent="0.2">
      <c r="A1195"/>
      <c r="B1195"/>
      <c r="C1195"/>
      <c r="D1195"/>
      <c r="E1195"/>
      <c r="G1195"/>
      <c r="H1195"/>
      <c r="I1195"/>
      <c r="J1195"/>
      <c r="K1195"/>
      <c r="L1195"/>
    </row>
    <row r="1196" spans="1:12" ht="12.75" x14ac:dyDescent="0.2">
      <c r="A1196"/>
      <c r="B1196"/>
      <c r="C1196"/>
      <c r="D1196"/>
      <c r="E1196"/>
      <c r="G1196"/>
      <c r="H1196"/>
      <c r="I1196"/>
      <c r="J1196"/>
      <c r="K1196"/>
      <c r="L1196"/>
    </row>
    <row r="1197" spans="1:12" ht="12.75" x14ac:dyDescent="0.2">
      <c r="A1197"/>
      <c r="B1197"/>
      <c r="C1197"/>
      <c r="D1197"/>
      <c r="E1197"/>
      <c r="G1197"/>
      <c r="H1197"/>
      <c r="I1197"/>
      <c r="J1197"/>
      <c r="K1197"/>
      <c r="L1197"/>
    </row>
    <row r="1198" spans="1:12" ht="12.75" x14ac:dyDescent="0.2">
      <c r="A1198"/>
      <c r="B1198"/>
      <c r="C1198"/>
      <c r="D1198"/>
      <c r="E1198"/>
      <c r="G1198"/>
      <c r="H1198"/>
      <c r="I1198"/>
      <c r="J1198"/>
      <c r="K1198"/>
      <c r="L1198"/>
    </row>
    <row r="1199" spans="1:12" ht="12.75" x14ac:dyDescent="0.2">
      <c r="A1199"/>
      <c r="B1199"/>
      <c r="C1199"/>
      <c r="D1199"/>
      <c r="E1199"/>
      <c r="G1199"/>
      <c r="H1199"/>
      <c r="I1199"/>
      <c r="J1199"/>
      <c r="K1199"/>
      <c r="L1199"/>
    </row>
    <row r="1200" spans="1:12" ht="12.75" x14ac:dyDescent="0.2">
      <c r="A1200"/>
      <c r="B1200"/>
      <c r="C1200"/>
      <c r="D1200"/>
      <c r="E1200"/>
      <c r="G1200"/>
      <c r="H1200"/>
      <c r="I1200"/>
      <c r="J1200"/>
      <c r="K1200"/>
      <c r="L1200"/>
    </row>
    <row r="1201" spans="1:12" ht="12.75" x14ac:dyDescent="0.2">
      <c r="A1201"/>
      <c r="B1201"/>
      <c r="C1201"/>
      <c r="D1201"/>
      <c r="E1201"/>
      <c r="G1201"/>
      <c r="H1201"/>
      <c r="I1201"/>
      <c r="J1201"/>
      <c r="K1201"/>
      <c r="L1201"/>
    </row>
    <row r="1202" spans="1:12" ht="12.75" x14ac:dyDescent="0.2">
      <c r="A1202"/>
      <c r="B1202"/>
      <c r="C1202"/>
      <c r="D1202"/>
      <c r="E1202"/>
      <c r="G1202"/>
      <c r="H1202"/>
      <c r="I1202"/>
      <c r="J1202"/>
      <c r="K1202"/>
      <c r="L1202"/>
    </row>
    <row r="1203" spans="1:12" ht="12.75" x14ac:dyDescent="0.2">
      <c r="A1203"/>
      <c r="B1203"/>
      <c r="C1203"/>
      <c r="D1203"/>
      <c r="E1203"/>
      <c r="G1203"/>
      <c r="H1203"/>
      <c r="I1203"/>
      <c r="J1203"/>
      <c r="K1203"/>
      <c r="L1203"/>
    </row>
    <row r="1204" spans="1:12" ht="12.75" x14ac:dyDescent="0.2">
      <c r="A1204"/>
      <c r="B1204"/>
      <c r="C1204"/>
      <c r="D1204"/>
      <c r="E1204"/>
      <c r="G1204"/>
      <c r="H1204"/>
      <c r="I1204"/>
      <c r="J1204"/>
      <c r="K1204"/>
      <c r="L1204"/>
    </row>
    <row r="1205" spans="1:12" ht="12.75" x14ac:dyDescent="0.2">
      <c r="A1205"/>
      <c r="B1205"/>
      <c r="C1205"/>
      <c r="D1205"/>
      <c r="E1205"/>
      <c r="G1205"/>
      <c r="H1205"/>
      <c r="I1205"/>
      <c r="J1205"/>
      <c r="K1205"/>
      <c r="L1205"/>
    </row>
    <row r="1206" spans="1:12" ht="12.75" x14ac:dyDescent="0.2">
      <c r="A1206"/>
      <c r="B1206"/>
      <c r="C1206"/>
      <c r="D1206"/>
      <c r="E1206"/>
      <c r="G1206"/>
      <c r="H1206"/>
      <c r="I1206"/>
      <c r="J1206"/>
      <c r="K1206"/>
      <c r="L1206"/>
    </row>
    <row r="1207" spans="1:12" ht="12.75" x14ac:dyDescent="0.2">
      <c r="A1207"/>
      <c r="B1207"/>
      <c r="C1207"/>
      <c r="D1207"/>
      <c r="E1207"/>
      <c r="G1207"/>
      <c r="H1207"/>
      <c r="I1207"/>
      <c r="J1207"/>
      <c r="K1207"/>
      <c r="L1207"/>
    </row>
    <row r="1208" spans="1:12" ht="12.75" x14ac:dyDescent="0.2">
      <c r="A1208"/>
      <c r="B1208"/>
      <c r="C1208"/>
      <c r="D1208"/>
      <c r="E1208"/>
      <c r="G1208"/>
      <c r="H1208"/>
      <c r="I1208"/>
      <c r="J1208"/>
      <c r="K1208"/>
      <c r="L1208"/>
    </row>
    <row r="1209" spans="1:12" ht="12.75" x14ac:dyDescent="0.2">
      <c r="A1209"/>
      <c r="B1209"/>
      <c r="C1209"/>
      <c r="D1209"/>
      <c r="E1209"/>
      <c r="G1209"/>
      <c r="H1209"/>
      <c r="I1209"/>
      <c r="J1209"/>
      <c r="K1209"/>
      <c r="L1209"/>
    </row>
    <row r="1210" spans="1:12" ht="12.75" x14ac:dyDescent="0.2">
      <c r="A1210"/>
      <c r="B1210"/>
      <c r="C1210"/>
      <c r="D1210"/>
      <c r="E1210"/>
      <c r="G1210"/>
      <c r="H1210"/>
      <c r="I1210"/>
      <c r="J1210"/>
      <c r="K1210"/>
      <c r="L1210"/>
    </row>
    <row r="1211" spans="1:12" ht="12.75" x14ac:dyDescent="0.2">
      <c r="A1211"/>
      <c r="B1211"/>
      <c r="C1211"/>
      <c r="D1211"/>
      <c r="E1211"/>
      <c r="G1211"/>
      <c r="H1211"/>
      <c r="I1211"/>
      <c r="J1211"/>
      <c r="K1211"/>
      <c r="L1211"/>
    </row>
    <row r="1212" spans="1:12" ht="12.75" x14ac:dyDescent="0.2">
      <c r="A1212"/>
      <c r="B1212"/>
      <c r="C1212"/>
      <c r="D1212"/>
      <c r="E1212"/>
      <c r="G1212"/>
      <c r="H1212"/>
      <c r="I1212"/>
      <c r="J1212"/>
      <c r="K1212"/>
      <c r="L1212"/>
    </row>
    <row r="1213" spans="1:12" ht="12.75" x14ac:dyDescent="0.2">
      <c r="A1213"/>
      <c r="B1213"/>
      <c r="C1213"/>
      <c r="D1213"/>
      <c r="E1213"/>
      <c r="G1213"/>
      <c r="H1213"/>
      <c r="I1213"/>
      <c r="J1213"/>
      <c r="K1213"/>
      <c r="L1213"/>
    </row>
    <row r="1214" spans="1:12" ht="12.75" x14ac:dyDescent="0.2">
      <c r="A1214"/>
      <c r="B1214"/>
      <c r="C1214"/>
      <c r="D1214"/>
      <c r="E1214"/>
      <c r="G1214"/>
      <c r="H1214"/>
      <c r="I1214"/>
      <c r="J1214"/>
      <c r="K1214"/>
      <c r="L1214"/>
    </row>
    <row r="1215" spans="1:12" ht="12.75" x14ac:dyDescent="0.2">
      <c r="A1215"/>
      <c r="B1215"/>
      <c r="C1215"/>
      <c r="D1215"/>
      <c r="E1215"/>
      <c r="G1215"/>
      <c r="H1215"/>
      <c r="I1215"/>
      <c r="J1215"/>
      <c r="K1215"/>
      <c r="L1215"/>
    </row>
    <row r="1216" spans="1:12" ht="12.75" x14ac:dyDescent="0.2">
      <c r="A1216"/>
      <c r="B1216"/>
      <c r="C1216"/>
      <c r="D1216"/>
      <c r="E1216"/>
      <c r="G1216"/>
      <c r="H1216"/>
      <c r="I1216"/>
      <c r="J1216"/>
      <c r="K1216"/>
      <c r="L1216"/>
    </row>
    <row r="1217" spans="1:12" ht="12.75" x14ac:dyDescent="0.2">
      <c r="A1217"/>
      <c r="B1217"/>
      <c r="C1217"/>
      <c r="D1217"/>
      <c r="E1217"/>
      <c r="G1217"/>
      <c r="H1217"/>
      <c r="I1217"/>
      <c r="J1217"/>
      <c r="K1217"/>
      <c r="L1217"/>
    </row>
    <row r="1218" spans="1:12" ht="12.75" x14ac:dyDescent="0.2">
      <c r="A1218"/>
      <c r="B1218"/>
      <c r="C1218"/>
      <c r="D1218"/>
      <c r="E1218"/>
      <c r="G1218"/>
      <c r="H1218"/>
      <c r="I1218"/>
      <c r="J1218"/>
      <c r="K1218"/>
      <c r="L1218"/>
    </row>
    <row r="1219" spans="1:12" ht="12.75" x14ac:dyDescent="0.2">
      <c r="A1219"/>
      <c r="B1219"/>
      <c r="C1219"/>
      <c r="D1219"/>
      <c r="E1219"/>
      <c r="G1219"/>
      <c r="H1219"/>
      <c r="I1219"/>
      <c r="J1219"/>
      <c r="K1219"/>
      <c r="L1219"/>
    </row>
    <row r="1220" spans="1:12" ht="12.75" x14ac:dyDescent="0.2">
      <c r="A1220"/>
      <c r="B1220"/>
      <c r="C1220"/>
      <c r="D1220"/>
      <c r="E1220"/>
      <c r="G1220"/>
      <c r="H1220"/>
      <c r="I1220"/>
      <c r="J1220"/>
      <c r="K1220"/>
      <c r="L1220"/>
    </row>
    <row r="1221" spans="1:12" ht="12.75" x14ac:dyDescent="0.2">
      <c r="A1221"/>
      <c r="B1221"/>
      <c r="C1221"/>
      <c r="D1221"/>
      <c r="E1221"/>
      <c r="G1221"/>
      <c r="H1221"/>
      <c r="I1221"/>
      <c r="J1221"/>
      <c r="K1221"/>
      <c r="L1221"/>
    </row>
    <row r="1222" spans="1:12" ht="12.75" x14ac:dyDescent="0.2">
      <c r="A1222"/>
      <c r="B1222"/>
      <c r="C1222"/>
      <c r="D1222"/>
      <c r="E1222"/>
      <c r="G1222"/>
      <c r="H1222"/>
      <c r="I1222"/>
      <c r="J1222"/>
      <c r="K1222"/>
      <c r="L1222"/>
    </row>
    <row r="1223" spans="1:12" ht="12.75" x14ac:dyDescent="0.2">
      <c r="A1223"/>
      <c r="B1223"/>
      <c r="C1223"/>
      <c r="D1223"/>
      <c r="E1223"/>
      <c r="G1223"/>
      <c r="H1223"/>
      <c r="I1223"/>
      <c r="J1223"/>
      <c r="K1223"/>
      <c r="L1223"/>
    </row>
    <row r="1224" spans="1:12" ht="12.75" x14ac:dyDescent="0.2">
      <c r="A1224"/>
      <c r="B1224"/>
      <c r="C1224"/>
      <c r="D1224"/>
      <c r="E1224"/>
      <c r="G1224"/>
      <c r="H1224"/>
      <c r="I1224"/>
      <c r="J1224"/>
      <c r="K1224"/>
      <c r="L1224"/>
    </row>
    <row r="1225" spans="1:12" ht="12.75" x14ac:dyDescent="0.2">
      <c r="A1225"/>
      <c r="B1225"/>
      <c r="C1225"/>
      <c r="D1225"/>
      <c r="E1225"/>
      <c r="G1225"/>
      <c r="H1225"/>
      <c r="I1225"/>
      <c r="J1225"/>
      <c r="K1225"/>
      <c r="L1225"/>
    </row>
    <row r="1226" spans="1:12" ht="12.75" x14ac:dyDescent="0.2">
      <c r="A1226"/>
      <c r="B1226"/>
      <c r="C1226"/>
      <c r="D1226"/>
      <c r="E1226"/>
      <c r="G1226"/>
      <c r="H1226"/>
      <c r="I1226"/>
      <c r="J1226"/>
      <c r="K1226"/>
      <c r="L1226"/>
    </row>
    <row r="1227" spans="1:12" ht="12.75" x14ac:dyDescent="0.2">
      <c r="A1227"/>
      <c r="B1227"/>
      <c r="C1227"/>
      <c r="D1227"/>
      <c r="E1227"/>
      <c r="G1227"/>
      <c r="H1227"/>
      <c r="I1227"/>
      <c r="J1227"/>
      <c r="K1227"/>
      <c r="L1227"/>
    </row>
    <row r="1228" spans="1:12" ht="12.75" x14ac:dyDescent="0.2">
      <c r="A1228"/>
      <c r="B1228"/>
      <c r="C1228"/>
      <c r="D1228"/>
      <c r="E1228"/>
      <c r="G1228"/>
      <c r="H1228"/>
      <c r="I1228"/>
      <c r="J1228"/>
      <c r="K1228"/>
      <c r="L1228"/>
    </row>
    <row r="1229" spans="1:12" ht="12.75" x14ac:dyDescent="0.2">
      <c r="A1229"/>
      <c r="B1229"/>
      <c r="C1229"/>
      <c r="D1229"/>
      <c r="E1229"/>
      <c r="G1229"/>
      <c r="H1229"/>
      <c r="I1229"/>
      <c r="J1229"/>
      <c r="K1229"/>
      <c r="L1229"/>
    </row>
    <row r="1230" spans="1:12" ht="12.75" x14ac:dyDescent="0.2">
      <c r="A1230"/>
      <c r="B1230"/>
      <c r="C1230"/>
      <c r="D1230"/>
      <c r="E1230"/>
      <c r="G1230"/>
      <c r="H1230"/>
      <c r="I1230"/>
      <c r="J1230"/>
      <c r="K1230"/>
      <c r="L1230"/>
    </row>
    <row r="1231" spans="1:12" ht="12.75" x14ac:dyDescent="0.2">
      <c r="A1231"/>
      <c r="B1231"/>
      <c r="C1231"/>
      <c r="D1231"/>
      <c r="E1231"/>
      <c r="G1231"/>
      <c r="H1231"/>
      <c r="I1231"/>
      <c r="J1231"/>
      <c r="K1231"/>
      <c r="L1231"/>
    </row>
    <row r="1232" spans="1:12" ht="12.75" x14ac:dyDescent="0.2">
      <c r="A1232"/>
      <c r="B1232"/>
      <c r="C1232"/>
      <c r="D1232"/>
      <c r="E1232"/>
      <c r="G1232"/>
      <c r="H1232"/>
      <c r="I1232"/>
      <c r="J1232"/>
      <c r="K1232"/>
      <c r="L1232"/>
    </row>
    <row r="1233" spans="1:12" ht="12.75" x14ac:dyDescent="0.2">
      <c r="A1233"/>
      <c r="B1233"/>
      <c r="C1233"/>
      <c r="D1233"/>
      <c r="E1233"/>
      <c r="G1233"/>
      <c r="H1233"/>
      <c r="I1233"/>
      <c r="J1233"/>
      <c r="K1233"/>
      <c r="L1233"/>
    </row>
    <row r="1234" spans="1:12" ht="12.75" x14ac:dyDescent="0.2">
      <c r="A1234"/>
      <c r="B1234"/>
      <c r="C1234"/>
      <c r="D1234"/>
      <c r="E1234"/>
      <c r="G1234"/>
      <c r="H1234"/>
      <c r="I1234"/>
      <c r="J1234"/>
      <c r="K1234"/>
      <c r="L1234"/>
    </row>
    <row r="1235" spans="1:12" ht="12.75" x14ac:dyDescent="0.2">
      <c r="A1235"/>
      <c r="B1235"/>
      <c r="C1235"/>
      <c r="D1235"/>
      <c r="E1235"/>
      <c r="G1235"/>
      <c r="H1235"/>
      <c r="I1235"/>
      <c r="J1235"/>
      <c r="K1235"/>
      <c r="L1235"/>
    </row>
    <row r="1236" spans="1:12" ht="12.75" x14ac:dyDescent="0.2">
      <c r="A1236"/>
      <c r="B1236"/>
      <c r="C1236"/>
      <c r="D1236"/>
      <c r="E1236"/>
      <c r="G1236"/>
      <c r="H1236"/>
      <c r="I1236"/>
      <c r="J1236"/>
      <c r="K1236"/>
      <c r="L1236"/>
    </row>
    <row r="1237" spans="1:12" ht="12.75" x14ac:dyDescent="0.2">
      <c r="A1237"/>
      <c r="B1237"/>
      <c r="C1237"/>
      <c r="D1237"/>
      <c r="E1237"/>
      <c r="G1237"/>
      <c r="H1237"/>
      <c r="I1237"/>
      <c r="J1237"/>
      <c r="K1237"/>
      <c r="L1237"/>
    </row>
    <row r="1238" spans="1:12" ht="12.75" x14ac:dyDescent="0.2">
      <c r="A1238"/>
      <c r="B1238"/>
      <c r="C1238"/>
      <c r="D1238"/>
      <c r="E1238"/>
      <c r="G1238"/>
      <c r="H1238"/>
      <c r="I1238"/>
      <c r="J1238"/>
      <c r="K1238"/>
      <c r="L1238"/>
    </row>
    <row r="1239" spans="1:12" ht="12.75" x14ac:dyDescent="0.2">
      <c r="A1239"/>
      <c r="B1239"/>
      <c r="C1239"/>
      <c r="D1239"/>
      <c r="E1239"/>
      <c r="G1239"/>
      <c r="H1239"/>
      <c r="I1239"/>
      <c r="J1239"/>
      <c r="K1239"/>
      <c r="L1239"/>
    </row>
    <row r="1240" spans="1:12" ht="12.75" x14ac:dyDescent="0.2">
      <c r="A1240"/>
      <c r="B1240"/>
      <c r="C1240"/>
      <c r="D1240"/>
      <c r="E1240"/>
      <c r="G1240"/>
      <c r="H1240"/>
      <c r="I1240"/>
      <c r="J1240"/>
      <c r="K1240"/>
      <c r="L1240"/>
    </row>
    <row r="1241" spans="1:12" ht="12.75" x14ac:dyDescent="0.2">
      <c r="A1241"/>
      <c r="B1241"/>
      <c r="C1241"/>
      <c r="D1241"/>
      <c r="E1241"/>
      <c r="G1241"/>
      <c r="H1241"/>
      <c r="I1241"/>
      <c r="J1241"/>
      <c r="K1241"/>
      <c r="L1241"/>
    </row>
    <row r="1242" spans="1:12" ht="12.75" x14ac:dyDescent="0.2">
      <c r="A1242"/>
      <c r="B1242"/>
      <c r="C1242"/>
      <c r="D1242"/>
      <c r="E1242"/>
      <c r="G1242"/>
      <c r="H1242"/>
      <c r="I1242"/>
      <c r="J1242"/>
      <c r="K1242"/>
      <c r="L1242"/>
    </row>
    <row r="1243" spans="1:12" ht="12.75" x14ac:dyDescent="0.2">
      <c r="A1243"/>
      <c r="B1243"/>
      <c r="C1243"/>
      <c r="D1243"/>
      <c r="E1243"/>
      <c r="G1243"/>
      <c r="H1243"/>
      <c r="I1243"/>
      <c r="J1243"/>
      <c r="K1243"/>
      <c r="L1243"/>
    </row>
    <row r="1244" spans="1:12" ht="12.75" x14ac:dyDescent="0.2">
      <c r="A1244"/>
      <c r="B1244"/>
      <c r="C1244"/>
      <c r="D1244"/>
      <c r="E1244"/>
      <c r="G1244"/>
      <c r="H1244"/>
      <c r="I1244"/>
      <c r="J1244"/>
      <c r="K1244"/>
      <c r="L1244"/>
    </row>
    <row r="1245" spans="1:12" ht="12.75" x14ac:dyDescent="0.2">
      <c r="A1245"/>
      <c r="B1245"/>
      <c r="C1245"/>
      <c r="D1245"/>
      <c r="E1245"/>
      <c r="G1245"/>
      <c r="H1245"/>
      <c r="I1245"/>
      <c r="J1245"/>
      <c r="K1245"/>
      <c r="L1245"/>
    </row>
    <row r="1246" spans="1:12" ht="12.75" x14ac:dyDescent="0.2">
      <c r="A1246"/>
      <c r="B1246"/>
      <c r="C1246"/>
      <c r="D1246"/>
      <c r="E1246"/>
      <c r="G1246"/>
      <c r="H1246"/>
      <c r="I1246"/>
      <c r="J1246"/>
      <c r="K1246"/>
      <c r="L1246"/>
    </row>
    <row r="1247" spans="1:12" ht="12.75" x14ac:dyDescent="0.2">
      <c r="A1247"/>
      <c r="B1247"/>
      <c r="C1247"/>
      <c r="D1247"/>
      <c r="E1247"/>
      <c r="G1247"/>
      <c r="H1247"/>
      <c r="I1247"/>
      <c r="J1247"/>
      <c r="K1247"/>
      <c r="L1247"/>
    </row>
    <row r="1248" spans="1:12" ht="12.75" x14ac:dyDescent="0.2">
      <c r="A1248"/>
      <c r="B1248"/>
      <c r="C1248"/>
      <c r="D1248"/>
      <c r="E1248"/>
      <c r="G1248"/>
      <c r="H1248"/>
      <c r="I1248"/>
      <c r="J1248"/>
      <c r="K1248"/>
      <c r="L1248"/>
    </row>
    <row r="1249" spans="1:12" ht="12.75" x14ac:dyDescent="0.2">
      <c r="A1249"/>
      <c r="B1249"/>
      <c r="C1249"/>
      <c r="D1249"/>
      <c r="E1249"/>
      <c r="G1249"/>
      <c r="H1249"/>
      <c r="I1249"/>
      <c r="J1249"/>
      <c r="K1249"/>
      <c r="L1249"/>
    </row>
    <row r="1250" spans="1:12" ht="12.75" x14ac:dyDescent="0.2">
      <c r="A1250"/>
      <c r="B1250"/>
      <c r="C1250"/>
      <c r="D1250"/>
      <c r="E1250"/>
      <c r="G1250"/>
      <c r="H1250"/>
      <c r="I1250"/>
      <c r="J1250"/>
      <c r="K1250"/>
      <c r="L1250"/>
    </row>
    <row r="1251" spans="1:12" ht="12.75" x14ac:dyDescent="0.2">
      <c r="A1251"/>
      <c r="B1251"/>
      <c r="C1251"/>
      <c r="D1251"/>
      <c r="E1251"/>
      <c r="G1251"/>
      <c r="H1251"/>
      <c r="I1251"/>
      <c r="J1251"/>
      <c r="K1251"/>
      <c r="L1251"/>
    </row>
    <row r="1252" spans="1:12" ht="12.75" x14ac:dyDescent="0.2">
      <c r="A1252"/>
      <c r="B1252"/>
      <c r="C1252"/>
      <c r="D1252"/>
      <c r="E1252"/>
      <c r="G1252"/>
      <c r="H1252"/>
      <c r="I1252"/>
      <c r="J1252"/>
      <c r="K1252"/>
      <c r="L1252"/>
    </row>
    <row r="1253" spans="1:12" ht="12.75" x14ac:dyDescent="0.2">
      <c r="A1253"/>
      <c r="B1253"/>
      <c r="C1253"/>
      <c r="D1253"/>
      <c r="E1253"/>
      <c r="G1253"/>
      <c r="H1253"/>
      <c r="I1253"/>
      <c r="J1253"/>
      <c r="K1253"/>
      <c r="L1253"/>
    </row>
    <row r="1254" spans="1:12" ht="12.75" x14ac:dyDescent="0.2">
      <c r="A1254"/>
      <c r="B1254"/>
      <c r="C1254"/>
      <c r="D1254"/>
      <c r="E1254"/>
      <c r="G1254"/>
      <c r="H1254"/>
      <c r="I1254"/>
      <c r="J1254"/>
      <c r="K1254"/>
      <c r="L1254"/>
    </row>
    <row r="1255" spans="1:12" ht="12.75" x14ac:dyDescent="0.2">
      <c r="A1255"/>
      <c r="B1255"/>
      <c r="C1255"/>
      <c r="D1255"/>
      <c r="E1255"/>
      <c r="G1255"/>
      <c r="H1255"/>
      <c r="I1255"/>
      <c r="J1255"/>
      <c r="K1255"/>
      <c r="L1255"/>
    </row>
    <row r="1256" spans="1:12" ht="12.75" x14ac:dyDescent="0.2">
      <c r="A1256"/>
      <c r="B1256"/>
      <c r="C1256"/>
      <c r="D1256"/>
      <c r="E1256"/>
      <c r="G1256"/>
      <c r="H1256"/>
      <c r="I1256"/>
      <c r="J1256"/>
      <c r="K1256"/>
      <c r="L1256"/>
    </row>
    <row r="1257" spans="1:12" ht="12.75" x14ac:dyDescent="0.2">
      <c r="A1257"/>
      <c r="B1257"/>
      <c r="C1257"/>
      <c r="D1257"/>
      <c r="E1257"/>
      <c r="G1257"/>
      <c r="H1257"/>
      <c r="I1257"/>
      <c r="J1257"/>
      <c r="K1257"/>
      <c r="L1257"/>
    </row>
    <row r="1258" spans="1:12" ht="12.75" x14ac:dyDescent="0.2">
      <c r="A1258"/>
      <c r="B1258"/>
      <c r="C1258"/>
      <c r="D1258"/>
      <c r="E1258"/>
      <c r="G1258"/>
      <c r="H1258"/>
      <c r="I1258"/>
      <c r="J1258"/>
      <c r="K1258"/>
      <c r="L1258"/>
    </row>
    <row r="1259" spans="1:12" ht="12.75" x14ac:dyDescent="0.2">
      <c r="A1259"/>
      <c r="B1259"/>
      <c r="C1259"/>
      <c r="D1259"/>
      <c r="E1259"/>
      <c r="G1259"/>
      <c r="H1259"/>
      <c r="I1259"/>
      <c r="J1259"/>
      <c r="K1259"/>
      <c r="L1259"/>
    </row>
    <row r="1260" spans="1:12" ht="12.75" x14ac:dyDescent="0.2">
      <c r="A1260"/>
      <c r="B1260"/>
      <c r="C1260"/>
      <c r="D1260"/>
      <c r="E1260"/>
      <c r="G1260"/>
      <c r="H1260"/>
      <c r="I1260"/>
      <c r="J1260"/>
      <c r="K1260"/>
      <c r="L1260"/>
    </row>
    <row r="1261" spans="1:12" ht="12.75" x14ac:dyDescent="0.2">
      <c r="A1261"/>
      <c r="B1261"/>
      <c r="C1261"/>
      <c r="D1261"/>
      <c r="E1261"/>
      <c r="G1261"/>
      <c r="H1261"/>
      <c r="I1261"/>
      <c r="J1261"/>
      <c r="K1261"/>
      <c r="L1261"/>
    </row>
    <row r="1262" spans="1:12" ht="12.75" x14ac:dyDescent="0.2">
      <c r="A1262"/>
      <c r="B1262"/>
      <c r="C1262"/>
      <c r="D1262"/>
      <c r="E1262"/>
      <c r="G1262"/>
      <c r="H1262"/>
      <c r="I1262"/>
      <c r="J1262"/>
      <c r="K1262"/>
      <c r="L1262"/>
    </row>
    <row r="1263" spans="1:12" ht="12.75" x14ac:dyDescent="0.2">
      <c r="A1263"/>
      <c r="B1263"/>
      <c r="C1263"/>
      <c r="D1263"/>
      <c r="E1263"/>
      <c r="G1263"/>
      <c r="H1263"/>
      <c r="I1263"/>
      <c r="J1263"/>
      <c r="K1263"/>
      <c r="L1263"/>
    </row>
    <row r="1264" spans="1:12" ht="12.75" x14ac:dyDescent="0.2">
      <c r="A1264"/>
      <c r="B1264"/>
      <c r="C1264"/>
      <c r="D1264"/>
      <c r="E1264"/>
      <c r="G1264"/>
      <c r="H1264"/>
      <c r="I1264"/>
      <c r="J1264"/>
      <c r="K1264"/>
      <c r="L1264"/>
    </row>
    <row r="1265" spans="1:12" ht="12.75" x14ac:dyDescent="0.2">
      <c r="A1265"/>
      <c r="B1265"/>
      <c r="C1265"/>
      <c r="D1265"/>
      <c r="E1265"/>
      <c r="G1265"/>
      <c r="H1265"/>
      <c r="I1265"/>
      <c r="J1265"/>
      <c r="K1265"/>
      <c r="L1265"/>
    </row>
    <row r="1266" spans="1:12" ht="12.75" x14ac:dyDescent="0.2">
      <c r="A1266"/>
      <c r="B1266"/>
      <c r="C1266"/>
      <c r="D1266"/>
      <c r="E1266"/>
      <c r="G1266"/>
      <c r="H1266"/>
      <c r="I1266"/>
      <c r="J1266"/>
      <c r="K1266"/>
      <c r="L1266"/>
    </row>
    <row r="1267" spans="1:12" ht="12.75" x14ac:dyDescent="0.2">
      <c r="A1267"/>
      <c r="B1267"/>
      <c r="C1267"/>
      <c r="D1267"/>
      <c r="E1267"/>
      <c r="G1267"/>
      <c r="H1267"/>
      <c r="I1267"/>
      <c r="J1267"/>
      <c r="K1267"/>
      <c r="L1267"/>
    </row>
    <row r="1268" spans="1:12" ht="12.75" x14ac:dyDescent="0.2">
      <c r="A1268"/>
      <c r="B1268"/>
      <c r="C1268"/>
      <c r="D1268"/>
      <c r="E1268"/>
      <c r="G1268"/>
      <c r="H1268"/>
      <c r="I1268"/>
      <c r="J1268"/>
      <c r="K1268"/>
      <c r="L1268"/>
    </row>
    <row r="1269" spans="1:12" ht="12.75" x14ac:dyDescent="0.2">
      <c r="A1269"/>
      <c r="B1269"/>
      <c r="C1269"/>
      <c r="D1269"/>
      <c r="E1269"/>
      <c r="G1269"/>
      <c r="H1269"/>
      <c r="I1269"/>
      <c r="J1269"/>
      <c r="K1269"/>
      <c r="L1269"/>
    </row>
    <row r="1270" spans="1:12" ht="12.75" x14ac:dyDescent="0.2">
      <c r="A1270"/>
      <c r="B1270"/>
      <c r="C1270"/>
      <c r="D1270"/>
      <c r="E1270"/>
      <c r="G1270"/>
      <c r="H1270"/>
      <c r="I1270"/>
      <c r="J1270"/>
      <c r="K1270"/>
      <c r="L1270"/>
    </row>
    <row r="1271" spans="1:12" ht="12.75" x14ac:dyDescent="0.2">
      <c r="A1271"/>
      <c r="B1271"/>
      <c r="C1271"/>
      <c r="D1271"/>
      <c r="E1271"/>
      <c r="G1271"/>
      <c r="H1271"/>
      <c r="I1271"/>
      <c r="J1271"/>
      <c r="K1271"/>
      <c r="L1271"/>
    </row>
    <row r="1272" spans="1:12" ht="12.75" x14ac:dyDescent="0.2">
      <c r="A1272"/>
      <c r="B1272"/>
      <c r="C1272"/>
      <c r="D1272"/>
      <c r="E1272"/>
      <c r="G1272"/>
      <c r="H1272"/>
      <c r="I1272"/>
      <c r="J1272"/>
      <c r="K1272"/>
      <c r="L1272"/>
    </row>
    <row r="1273" spans="1:12" ht="12.75" x14ac:dyDescent="0.2">
      <c r="A1273"/>
      <c r="B1273"/>
      <c r="C1273"/>
      <c r="D1273"/>
      <c r="E1273"/>
      <c r="G1273"/>
      <c r="H1273"/>
      <c r="I1273"/>
      <c r="J1273"/>
      <c r="K1273"/>
      <c r="L1273"/>
    </row>
    <row r="1274" spans="1:12" ht="12.75" x14ac:dyDescent="0.2">
      <c r="G1274"/>
      <c r="H1274"/>
      <c r="I1274"/>
      <c r="J1274"/>
      <c r="K1274"/>
      <c r="L1274"/>
    </row>
  </sheetData>
  <conditionalFormatting sqref="A288:C296 A520:C523 A166:C185 A187:C208 A303:C333 A387:C401 A600:C622 A816:C835 A942:C959 A1152:C1152 A352:C360 A210:C223 A243:C246 A239:C241 A262:C276 A230:C233 A225:C228 A235:C237 A248:C260 A298:C301 A335:C350 A362:C385 A403:C417 A419:C460 A462:C466 A482:C486 A488:C497 A499:C506 A508:C518 A525:C527 A556:C563 A565:C568 A570:C573 A582:C584 A592:C594 A596:C598 A624:C650 A652:C655 A678:C680 A682:C714 A716:C748 A750:C782 A784:C814 A837:C868 A870:C889 A891:C908 A910:C940 A970:C975 A134:B164 A529:C534 A4:C34 A36:C66 A98:C132 A68:C96 A278:C286 A468:C480 A657:C676 C142 C150 C155 C160 C134:C137 A536:C554 A575:C580 A977:C987 A586:C590 A961:C968">
    <cfRule type="expression" dxfId="2" priority="4">
      <formula>#REF!="X"</formula>
    </cfRule>
  </conditionalFormatting>
  <conditionalFormatting sqref="D479">
    <cfRule type="expression" dxfId="1" priority="3">
      <formula>#REF!="X"</formula>
    </cfRule>
  </conditionalFormatting>
  <conditionalFormatting sqref="D977">
    <cfRule type="expression" dxfId="0" priority="2">
      <formula>#REF!="X"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SRC_Baseline TAA 24-28</vt:lpstr>
      <vt:lpstr>TAA 24-28 SRCs</vt:lpstr>
      <vt:lpstr>SRC_Baseline TAA 23-27</vt:lpstr>
      <vt:lpstr>TAA 23-27 SRCs</vt:lpstr>
      <vt:lpstr>'SRC_Baseline TAA 23-27'!Print_Area</vt:lpstr>
      <vt:lpstr>'SRC_Baseline TAA 24-28'!Print_Area</vt:lpstr>
      <vt:lpstr>'SRC_Baseline TAA 23-27'!Print_Titles</vt:lpstr>
      <vt:lpstr>'SRC_Baseline TAA 24-28'!Print_Titles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My Duc L Ms HQDA DCS G-3/5/7</dc:creator>
  <cp:lastModifiedBy>Dallas Kuchel</cp:lastModifiedBy>
  <cp:lastPrinted>2020-11-30T18:48:54Z</cp:lastPrinted>
  <dcterms:created xsi:type="dcterms:W3CDTF">2015-05-21T17:14:26Z</dcterms:created>
  <dcterms:modified xsi:type="dcterms:W3CDTF">2021-02-05T17:57:37Z</dcterms:modified>
</cp:coreProperties>
</file>