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210"/>
  <workbookPr/>
  <mc:AlternateContent xmlns:mc="http://schemas.openxmlformats.org/markup-compatibility/2006">
    <mc:Choice Requires="x15">
      <x15ac:absPath xmlns:x15ac="http://schemas.microsoft.com/office/spreadsheetml/2010/11/ac" url="/Users/Shared/Anonymous/"/>
    </mc:Choice>
  </mc:AlternateContent>
  <bookViews>
    <workbookView xWindow="-28800" yWindow="1100" windowWidth="28800" windowHeight="16160" tabRatio="500" xr2:uid="{00000000-000D-0000-FFFF-FFFF00000000}"/>
  </bookViews>
  <sheets>
    <sheet name="Survey Questions" sheetId="10" r:id="rId1"/>
    <sheet name="freq" sheetId="7" r:id="rId2"/>
    <sheet name="agreement" sheetId="4" r:id="rId3"/>
    <sheet name="agree+dont" sheetId="8" r:id="rId4"/>
    <sheet name="health.eco" sheetId="5" r:id="rId5"/>
    <sheet name="value.eco" sheetId="2" r:id="rId6"/>
    <sheet name="motives" sheetId="9" r:id="rId7"/>
    <sheet name="value.my" sheetId="6" r:id="rId8"/>
    <sheet name="power.eco" sheetId="3" r:id="rId9"/>
  </sheet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86" i="10" l="1"/>
  <c r="H185" i="10"/>
  <c r="H184" i="10"/>
  <c r="H183" i="10"/>
  <c r="H182" i="10"/>
  <c r="H181" i="10"/>
  <c r="H179" i="10"/>
  <c r="H178" i="10"/>
  <c r="H177" i="10"/>
  <c r="H176" i="10"/>
  <c r="H175" i="10"/>
  <c r="H174" i="10"/>
  <c r="H164" i="10"/>
  <c r="H163" i="10"/>
  <c r="H162" i="10"/>
  <c r="H161" i="10"/>
  <c r="H160" i="10"/>
  <c r="H159" i="10"/>
  <c r="H47" i="10"/>
  <c r="H46" i="10"/>
  <c r="H45" i="10"/>
  <c r="H44" i="10"/>
  <c r="H43" i="10"/>
  <c r="H42" i="10"/>
</calcChain>
</file>

<file path=xl/sharedStrings.xml><?xml version="1.0" encoding="utf-8"?>
<sst xmlns="http://schemas.openxmlformats.org/spreadsheetml/2006/main" count="677" uniqueCount="390">
  <si>
    <t>Heading</t>
  </si>
  <si>
    <t>Text</t>
  </si>
  <si>
    <t>Annotations</t>
  </si>
  <si>
    <t>Cleaned option name</t>
  </si>
  <si>
    <t>Part I: Ecosystem</t>
  </si>
  <si>
    <t>Please choose ONE software ecosystem* in which you publish a package**. If you don't publish any packages, then pick an ecosystem whose packages you use.
* "Software ecosystem" = a community of people using and developing packages that can depend on each other, using some shared language or platform
** "Package": A distributable, separately maintained unit of software. Some ecosystems have other names for them, such as "libraries", "modules", "crates", "cocoapods", "rocks" or "goodies", but we'll use "package" for consistency.</t>
  </si>
  <si>
    <t>Maven Note: For the "Maven ecosystem", we are interested in the ecosystem of developers of frameworks and libraries in Java, Scala, and other languages that share artifacts through Maven Central or other Maven repositories.
All questions relating to the Maven ecosystem refer to developers and users uploading or downloading jar files directly or indirectly, for example through build systems or tools like gradle, sbt, ivy, or maven itself.
Wordpress and Atom (plugin) note: For these platforms, we are interested in the "ecosystem" of plugins for these platforms. When we ask about dependencies, we are talking about the situation where one plugin needs another plugin in order to function.
The wording of the questions is generic because we ask the same things of authors of general-purpose modules, libraries, and packages for programming languages as well.</t>
  </si>
  <si>
    <t>Maven</t>
  </si>
  <si>
    <t>Raw option name (numeric in parentheses)</t>
  </si>
  <si>
    <t>ecosystem</t>
  </si>
  <si>
    <t>Atom (plugins)</t>
  </si>
  <si>
    <t xml:space="preserve">other  </t>
  </si>
  <si>
    <t>Eclipse (plugins)</t>
  </si>
  <si>
    <t>CocoaPods</t>
  </si>
  <si>
    <t>Rust/Cargo</t>
  </si>
  <si>
    <t>Ruby/Rubygems</t>
  </si>
  <si>
    <t>R/CRAN</t>
  </si>
  <si>
    <t>R/Bioconductor</t>
  </si>
  <si>
    <t>Python/PyPi</t>
  </si>
  <si>
    <t>PHP/Packagist</t>
  </si>
  <si>
    <t>Perl/CPAN</t>
  </si>
  <si>
    <t>Node.js/NPM</t>
  </si>
  <si>
    <t>NuGet</t>
  </si>
  <si>
    <t>Lua/Luarocks</t>
  </si>
  <si>
    <t>Haskell (Stack/Stackage)</t>
  </si>
  <si>
    <t>Haskell (Cabal/Hackage)</t>
  </si>
  <si>
    <t>Erlang,Elixir/Hex</t>
  </si>
  <si>
    <t>Go</t>
  </si>
  <si>
    <t>Page</t>
  </si>
  <si>
    <t>Other (type the name)</t>
  </si>
  <si>
    <t>(text field)</t>
  </si>
  <si>
    <t>(not included)</t>
  </si>
  <si>
    <t>Ecosystem Role</t>
  </si>
  <si>
    <t>my.eco.role</t>
  </si>
  <si>
    <t>Check the statement that best describes your role in this ecosystem.</t>
  </si>
  <si>
    <t>founder</t>
  </si>
  <si>
    <t>lead+</t>
  </si>
  <si>
    <t>committer</t>
  </si>
  <si>
    <t>submitter</t>
  </si>
  <si>
    <t>user</t>
  </si>
  <si>
    <t>skipped</t>
  </si>
  <si>
    <t>my.eco.years</t>
  </si>
  <si>
    <t>About how many years have you been using ${e://Field/ECOSYSTEM-ID} in any way?</t>
  </si>
  <si>
    <t>value.eco.stability</t>
  </si>
  <si>
    <t>value.eco.innovation</t>
  </si>
  <si>
    <t>value.eco.replicability</t>
  </si>
  <si>
    <t>value.eco.openness</t>
  </si>
  <si>
    <t>value.eco.rapid.access</t>
  </si>
  <si>
    <t>value.eco.compatibility</t>
  </si>
  <si>
    <t>value.eco.quality</t>
  </si>
  <si>
    <t>value.eco.commerce</t>
  </si>
  <si>
    <t>value.eco.community</t>
  </si>
  <si>
    <t>value.eco.curation</t>
  </si>
  <si>
    <t>value.eco.fun</t>
  </si>
  <si>
    <t>see "value.eco" options</t>
  </si>
  <si>
    <t>Extremely Important</t>
  </si>
  <si>
    <t>Important</t>
  </si>
  <si>
    <t>Somewhat Important</t>
  </si>
  <si>
    <t>Not Important</t>
  </si>
  <si>
    <t>Community opposes this value</t>
  </si>
  <si>
    <t>Very Important</t>
  </si>
  <si>
    <t>I don't know</t>
  </si>
  <si>
    <t>Skipped</t>
  </si>
  <si>
    <t>How confident are you in your ratings of the values of ${e://Field/ECOSYSTEM-ID} above?</t>
  </si>
  <si>
    <t>value.eco.confidence</t>
  </si>
  <si>
    <t>Not confident</t>
  </si>
  <si>
    <t>Slightly confident</t>
  </si>
  <si>
    <t>Confident</t>
  </si>
  <si>
    <t>Very confident</t>
  </si>
  <si>
    <t>NA</t>
  </si>
  <si>
    <t>lead</t>
  </si>
  <si>
    <t>value.eco.other</t>
  </si>
  <si>
    <t>power.eco.endusers</t>
  </si>
  <si>
    <t>power.eco.developers</t>
  </si>
  <si>
    <t>power.eco.leaders</t>
  </si>
  <si>
    <t>power.eco.gatekeepers</t>
  </si>
  <si>
    <t>power.eco.sponsors</t>
  </si>
  <si>
    <t>power.eco.fair</t>
  </si>
  <si>
    <t>see "power.eco" options</t>
  </si>
  <si>
    <t>How important do you think the following values are to the ${e://Field/ECOSYSTEM-ID} community?     (Not to you personally; we'll ask that separately.)</t>
  </si>
  <si>
    <t>health.eco.not.recruit</t>
  </si>
  <si>
    <t>health.eco.leave</t>
  </si>
  <si>
    <t>health.eco.not.innov</t>
  </si>
  <si>
    <t>health.eco.isolated</t>
  </si>
  <si>
    <t>health.eco.not.diverse</t>
  </si>
  <si>
    <t>health.eco.unstable</t>
  </si>
  <si>
    <t>health.eco.similar</t>
  </si>
  <si>
    <t>health.eco.low.quality</t>
  </si>
  <si>
    <t>health.eco.not.rapid</t>
  </si>
  <si>
    <t>health.eco.dllhell</t>
  </si>
  <si>
    <t>health.eco.not.democratic</t>
  </si>
  <si>
    <t>health.eco.not.commercial</t>
  </si>
  <si>
    <t>my.package.named</t>
  </si>
  <si>
    <t>my.package.name</t>
  </si>
  <si>
    <t>my.is.submitted</t>
  </si>
  <si>
    <t>my.has.revdeps</t>
  </si>
  <si>
    <t>package.default</t>
  </si>
  <si>
    <t>value.my.stability</t>
  </si>
  <si>
    <t>value.my.innovation</t>
  </si>
  <si>
    <t>value.my.compatibility</t>
  </si>
  <si>
    <t>value.my.rapid.access</t>
  </si>
  <si>
    <t>value.my.quality</t>
  </si>
  <si>
    <t>value.my.commerce</t>
  </si>
  <si>
    <t>value.my.community</t>
  </si>
  <si>
    <t>value.my.openness</t>
  </si>
  <si>
    <t>value.my.curation</t>
  </si>
  <si>
    <t>value.my.fun</t>
  </si>
  <si>
    <t>value.my.replicability</t>
  </si>
  <si>
    <t>change.dep.freq</t>
  </si>
  <si>
    <t>change.pkg.freq</t>
  </si>
  <si>
    <t>rel.batch</t>
  </si>
  <si>
    <t>rel.backcompat.design</t>
  </si>
  <si>
    <t>rel.fixed.schedule</t>
  </si>
  <si>
    <t>sync.sched</t>
  </si>
  <si>
    <t>rel.backcompat.extra.time</t>
  </si>
  <si>
    <t>upgr.backport</t>
  </si>
  <si>
    <t>rel.constrained.from.changes</t>
  </si>
  <si>
    <t>know.users.needs</t>
  </si>
  <si>
    <t>mon.semver.eco</t>
  </si>
  <si>
    <t>mon.versionless.updates.eco</t>
  </si>
  <si>
    <t>sync.sched.eco</t>
  </si>
  <si>
    <t>gate.strict.standards.eco</t>
  </si>
  <si>
    <t>mon.versionless.updates</t>
  </si>
  <si>
    <t>mon.semver</t>
  </si>
  <si>
    <t>mon.change.log</t>
  </si>
  <si>
    <t>sync.headsup</t>
  </si>
  <si>
    <t>rework.migration.guide</t>
  </si>
  <si>
    <t>rework.assist.user</t>
  </si>
  <si>
    <t>sync.liaison</t>
  </si>
  <si>
    <t>sync.liaison.code</t>
  </si>
  <si>
    <t>sync.liaison.freq</t>
  </si>
  <si>
    <t>mon.internal.media</t>
  </si>
  <si>
    <t>mon.external.media</t>
  </si>
  <si>
    <t>mon.personal.contact</t>
  </si>
  <si>
    <t>mon.tool.notify</t>
  </si>
  <si>
    <t>mon.something.breaks</t>
  </si>
  <si>
    <t>upgr.packrat</t>
  </si>
  <si>
    <t>upgr.packrat.eco</t>
  </si>
  <si>
    <t>abst.research</t>
  </si>
  <si>
    <t>abst.dep.aversion</t>
  </si>
  <si>
    <t>upgr.dont.update</t>
  </si>
  <si>
    <t>abst.shim</t>
  </si>
  <si>
    <t>abst.clone</t>
  </si>
  <si>
    <t>rework.hell</t>
  </si>
  <si>
    <t>age</t>
  </si>
  <si>
    <t>gender</t>
  </si>
  <si>
    <t>education</t>
  </si>
  <si>
    <t>oss.experience</t>
  </si>
  <si>
    <t>dev.experience</t>
  </si>
  <si>
    <t>motive.intq1.satisfaction</t>
  </si>
  <si>
    <t>motive.intq2.goodat</t>
  </si>
  <si>
    <t>motive.intq3.fun</t>
  </si>
  <si>
    <t>motive.intq4.achieve</t>
  </si>
  <si>
    <t>motive.staq1.skill</t>
  </si>
  <si>
    <t>motive.staq2.work.status</t>
  </si>
  <si>
    <t>motive.staq3.opportunity</t>
  </si>
  <si>
    <t>motive.staq4.cmnty.status</t>
  </si>
  <si>
    <t>motive.uvq1.fix.bug</t>
  </si>
  <si>
    <t>motive.uvq2.add.feature</t>
  </si>
  <si>
    <t>motive.job</t>
  </si>
  <si>
    <t>power.fair.why</t>
  </si>
  <si>
    <t>power.eco.other</t>
  </si>
  <si>
    <t>Is there some other value the ${e://Field/ECOSYSTEM-ID} community emphasizes that was not asked above?  If so, describe it here:</t>
  </si>
  <si>
    <t>Important Groups of Participants:   In some ecosystems, some participants have more influence than others over the direction of the ecosystem. In the ${e://Field/ECOSYSTEM-ID} ecosystem, rate which groups are more or less likely to get what they need or want.</t>
  </si>
  <si>
    <t>Highest influence</t>
  </si>
  <si>
    <t>High influence</t>
  </si>
  <si>
    <t>Medium influence</t>
  </si>
  <si>
    <t>Low influence</t>
  </si>
  <si>
    <t>Lowest influence</t>
  </si>
  <si>
    <t>I Don't Know/Not Applicable</t>
  </si>
  <si>
    <t>Somewhat agree</t>
  </si>
  <si>
    <t>Strongly agree</t>
  </si>
  <si>
    <t>Neither agree nor disagree</t>
  </si>
  <si>
    <t>Somewhat disagree</t>
  </si>
  <si>
    <t>Strongly disagree</t>
  </si>
  <si>
    <t>see "health.eco" options</t>
  </si>
  <si>
    <t>Next, we would like to know your perceptions about the health of the ${e://Field/ECOSYSTEM-ID} ecosystem. Please focus on the last 6 months and use the radio buttons below to indicate your level of agreement to the following:</t>
  </si>
  <si>
    <t>(OPTIONAL) Why or why not?</t>
  </si>
  <si>
    <t>Thinking about who has influence and gets what they want and need: do you agree that the situation is fair?</t>
  </si>
  <si>
    <t>(OPTIONAL) If there are other people or groups in ${e://Field/ECOSYSTEM-ID} who are highly influential, please name them.</t>
  </si>
  <si>
    <t>Part II: Package   In the following we are going to ask about your experience working on one particular package.  Please think of one package in ${e://Field/ECOSYSTEM-ID} you have contributed to recently and are most familiar with.       If you haven't contributed to a package in ${e://Field/ECOSYSTEM-ID}, then name some software you've written that relies on packages in ${e://Field/ECOSYSTEM-ID} packages.   You may use a pseudonym for it if you are concerned about keeping your responses anonymous.</t>
  </si>
  <si>
    <t>Do you submit the package you chose to a/the repository associated with ${e://Field/ECOSYSTEM-ID}? (Choose "no" if the ecosystem does not have its own central repository.)</t>
  </si>
  <si>
    <t xml:space="preserve">TRUE </t>
  </si>
  <si>
    <t>in repo</t>
  </si>
  <si>
    <t>self-published</t>
  </si>
  <si>
    <t>no rev depndencies</t>
  </si>
  <si>
    <t>has rev dependencies</t>
  </si>
  <si>
    <t>Is there any software maintained by other people that depends on the package you chose?</t>
  </si>
  <si>
    <t>default package</t>
  </si>
  <si>
    <t>installable package</t>
  </si>
  <si>
    <t>Is the package you chose installed by default as part of a standard basic set of packages or platform tools?</t>
  </si>
  <si>
    <t>I oppose this value</t>
  </si>
  <si>
    <t>see "value.my" options</t>
  </si>
  <si>
    <t>How important are each of these values in development of ${e://Field/PACKAGE-ID} to you personally?</t>
  </si>
  <si>
    <t>(OPTIONAL) Is there some other value important to you personally for ${e://Field/PACKAGE-ID} which was not mentioned?  </t>
  </si>
  <si>
    <t>value.my.other</t>
  </si>
  <si>
    <t>see "freq" options</t>
  </si>
  <si>
    <t>Never</t>
  </si>
  <si>
    <t>Less than once a year</t>
  </si>
  <si>
    <t>Several times a year</t>
  </si>
  <si>
    <t>Several times a month</t>
  </si>
  <si>
    <t>Several times a week</t>
  </si>
  <si>
    <t>Several times a day</t>
  </si>
  <si>
    <t>Conditional</t>
  </si>
  <si>
    <t>on my.has.revdeps</t>
  </si>
  <si>
    <t>see "agreement" options</t>
  </si>
  <si>
    <t>see "agree+dont" options</t>
  </si>
  <si>
    <t>Making changes to ${e://Field/PACKAGE-ID}</t>
  </si>
  <si>
    <t>Releasing Packages</t>
  </si>
  <si>
    <t>other.eco.compare</t>
  </si>
  <si>
    <t>other.eco.why.diff</t>
  </si>
  <si>
    <t>open.question</t>
  </si>
  <si>
    <t>Skipped -99</t>
  </si>
  <si>
    <t>No</t>
  </si>
  <si>
    <t>Yes</t>
  </si>
  <si>
    <t>Exact version number</t>
  </si>
  <si>
    <t>Version range</t>
  </si>
  <si>
    <t>Just name</t>
  </si>
  <si>
    <t>shapshot</t>
  </si>
  <si>
    <t>shapsnot</t>
  </si>
  <si>
    <t>female</t>
  </si>
  <si>
    <t>male</t>
  </si>
  <si>
    <t>unspecified</t>
  </si>
  <si>
    <t>None</t>
  </si>
  <si>
    <t>Coursework</t>
  </si>
  <si>
    <t>Degree</t>
  </si>
  <si>
    <t>see "motives" options</t>
  </si>
  <si>
    <t>Great importance</t>
  </si>
  <si>
    <t>Little Importance</t>
  </si>
  <si>
    <t>(mid importance)</t>
  </si>
  <si>
    <t>(mid-hi importance)</t>
  </si>
  <si>
    <t>(mid-low importance)</t>
  </si>
  <si>
    <t>**Note: Raw options were unlabeled except the extremes, to duplicate the</t>
  </si>
  <si>
    <t>presentation of the prior work the set of questions were taken from.</t>
  </si>
  <si>
    <t>on sync.liaison</t>
  </si>
  <si>
    <t xml:space="preserve">Part IV: Dependencies   In this part we will ask about your involvement with your package's dependencies. </t>
  </si>
  <si>
    <t>In the last 6 months I have participated in discussions, or made bug/feature requests, or worked on development of another package in ${e://Field/ECOSYSTEM-ID} that one of my packages depends on.</t>
  </si>
  <si>
    <t>Have you contributed code to an upstream dependency of one of your packages in the last 6 months (one where you're not the primary developer)?</t>
  </si>
  <si>
    <t>About how often do you communicate with developers of packages you depend on (e.g. participating in mailing lists, conferences, twitter conversations, filing bug reports or feature requests, etc.)?</t>
  </si>
  <si>
    <t>For most dependencies that my packages rely on, the way I typically become aware of a change to the dependency that might break my package is:</t>
  </si>
  <si>
    <t>How do you typically declare the version numbers of packages that ${e://Field/PACKAGE-ID} depends on?</t>
  </si>
  <si>
    <t>What is the common practice in ${e://FIeld/ECOSYSTEM-ID} for declaring version numbers of dependencies?</t>
  </si>
  <si>
    <t>Using or avoiding dependencies</t>
  </si>
  <si>
    <t>(OPTIONAL) Compare ${e://Field/ECOSYSTEM-ID} with other ecosystems you've used or heard about -- does one have some features that the other should adopt? If so, name the other ecosystem(s) and describe the feature(s).</t>
  </si>
  <si>
    <t>(OPTIONAL) Why do you think people chose to design these other ecosystem(s) differently from ${e://Field/ECOSYSTEM-ID}?</t>
  </si>
  <si>
    <t xml:space="preserve">Part V: Demographics and motivations     </t>
  </si>
  <si>
    <t>Age</t>
  </si>
  <si>
    <t>Formal computer science education/training</t>
  </si>
  <si>
    <t>Gender</t>
  </si>
  <si>
    <t>How many years have you been contributing to open source? (in any way, including writing code, documentation, engaging in discussions, etc)</t>
  </si>
  <si>
    <t>How many years have you been developing or maintaining software?</t>
  </si>
  <si>
    <t>People work on software for many different reasons. They also derive different kinds of satisfaction from such work. Following are some reasons other developers have given us regarding their participation in open source projects. Thinking of your own work on  ${e://Field/PACKAGE-ID}, please indicate how important each of these motivations is to you:</t>
  </si>
  <si>
    <t>(OPTIONAL) Is there anything else we should have asked, that would help us better understand your experience with community values and breaking changes in ${e://Field/ECOSYSTEM-ID}? If so, tell us about it:</t>
  </si>
  <si>
    <t>(randomized order)</t>
  </si>
  <si>
    <t>Variable name</t>
  </si>
  <si>
    <t>Bower</t>
  </si>
  <si>
    <t>C++/Boost</t>
  </si>
  <si>
    <t>Dart/Pub</t>
  </si>
  <si>
    <t>Clojure/Clojars</t>
  </si>
  <si>
    <t>Julia/pkg.julialang.org</t>
  </si>
  <si>
    <t>Meteor/Atmosphere</t>
  </si>
  <si>
    <t>Perl 6 (modules.perl6.org)</t>
  </si>
  <si>
    <t>PHP/PEAR/PEAR2/PECL</t>
  </si>
  <si>
    <t>Racket/pkgs.racket-lang.org</t>
  </si>
  <si>
    <t>Smalltalk</t>
  </si>
  <si>
    <t>Swift/SwiftPM</t>
  </si>
  <si>
    <t>Swift,Objective-C/CocoaPods</t>
  </si>
  <si>
    <t>Tex/CTAN</t>
  </si>
  <si>
    <t>Wordpress (plugins)</t>
  </si>
  <si>
    <t>Other</t>
  </si>
  <si>
    <t xml:space="preserve">Raw option name </t>
  </si>
  <si>
    <t>Eclipse</t>
  </si>
  <si>
    <t>I'm a founder or core contributor to ${e://Field/ECOSYSTEM-ID} (i.e. its language, platform, or repository).</t>
  </si>
  <si>
    <t>I'm a lead maintainer of a commonly-used package in ${e://Field/ECOSYSTEM-ID}.</t>
  </si>
  <si>
    <t>I'm a lead maintainer of at least one package in ${e://Field/ECOSYSTEM-ID}.</t>
  </si>
  <si>
    <t>I have commit access to at least one package in ${e://Field/ECOSYSTEM-ID}.</t>
  </si>
  <si>
    <t>I have submitted a patch or pull request to a package in ${e://Field/ECOSYSTEM-ID}.</t>
  </si>
  <si>
    <t>I have used packages from ${e://Field/ECOSYSTEM-ID} for code or scripts I've written.</t>
  </si>
  <si>
    <t>&lt; 1 year</t>
  </si>
  <si>
    <t>1 - 2 years</t>
  </si>
  <si>
    <t>2 - 5 years</t>
  </si>
  <si>
    <t>5 - 10 years</t>
  </si>
  <si>
    <t>10 - 20 years</t>
  </si>
  <si>
    <t>&gt; 20 years</t>
  </si>
  <si>
    <t>Stability: Backward compatibility, allowing seamless updates ("do not break existing clients")</t>
  </si>
  <si>
    <t>Innovation: Innovation through fast and potentially disruptive changes</t>
  </si>
  <si>
    <t>Replicability: Long term archival of current and historic versions with guaranteed integrity, such that exact behavior of code can be replicated.</t>
  </si>
  <si>
    <t>Compatibility: Protecting users from struggling to find a compatible set of versions of different packages</t>
  </si>
  <si>
    <t>Rapid Access: Getting package changes through to end users quickly after their release ("no delays")</t>
  </si>
  <si>
    <t>Quality: Providing packages of very high quality (e.g. good security or correctness)</t>
  </si>
  <si>
    <t>Commerce: Helping professionals build commercial software</t>
  </si>
  <si>
    <t>Community: Collaboration and communication among developers</t>
  </si>
  <si>
    <t>Openness and Fairness: ensuring that everyone in the community has a say in decisionmaking and the community's direction</t>
  </si>
  <si>
    <t>End users: People who rely on the ecosystem's packages, but do not necessarily contribute packages themselves</t>
  </si>
  <si>
    <t>Developers: People who write or maintain packages</t>
  </si>
  <si>
    <t>Leaders: A small group of people who organize the community and set policies</t>
  </si>
  <si>
    <t>Gatekeepers: People who decide if submitted packages will be made available</t>
  </si>
  <si>
    <t>Sponsors: Organizations that supply developers, code, tools, money, etc. to the community</t>
  </si>
  <si>
    <t>There is a pattern of long-standing developers leaving &lt;ecosystem&gt;.</t>
  </si>
  <si>
    <t>Developers who want to innovate and make larger changes are often too constrained from doing so.</t>
  </si>
  <si>
    <t>Developers are rather isolated and do not communicate with each other much.</t>
  </si>
  <si>
    <t>PACKAGES:  Package interfaces are generally too unstable in &lt;ecosystem&gt;.</t>
  </si>
  <si>
    <t>It can be difficult to find appropriate packages within the ecosystem, because many packages offer confusingly similar functionality.</t>
  </si>
  <si>
    <t>&lt;ecosystem&gt; is perceived as having low quality packages.</t>
  </si>
  <si>
    <t>Package changes do not get made available to end users quickly enough after their release.</t>
  </si>
  <si>
    <t>Users often struggle to find a consistent set of compatible versions of dependencies.</t>
  </si>
  <si>
    <t>Yes, I submit ${e://Field/PACKAGE-ID} to a central repository</t>
  </si>
  <si>
    <t>No, I distribute ${e://Field/PACKAGE-ID} on my own (via Github, my website, etc)</t>
  </si>
  <si>
    <t>Stability: Backward compatibility, allowing ${e://Field/PACKAGE-ID} users to make seamless updates ("do not break existing clients")</t>
  </si>
  <si>
    <t>Innovation: Innovation through making fast and potentially disruptive changes</t>
  </si>
  <si>
    <t>Rapid Access: Getting package changes through to end users quickly after their release</t>
  </si>
  <si>
    <t>Quality: (e.g. good security or correctness)</t>
  </si>
  <si>
    <t>Commerce: Building, or helping users build, commercial software</t>
  </si>
  <si>
    <t>Community: Collaboration and communication with other developers</t>
  </si>
  <si>
    <t>Openness and Fairness: Ensuring that everyone in the community has a say in decisionmaking (e.g. about policies, leadership, criteria for inclusion, etc.)</t>
  </si>
  <si>
    <t>Curation: Contributing to a set of consistent, compatible packages that cover users' needs</t>
  </si>
  <si>
    <t>How often do you face breaking changes from any upstream dependencies (that require rework in ${e://Field/PACKAGE-ID})?</t>
  </si>
  <si>
    <t>How often do you make breaking changes to ${e://Field/PACKAGE-ID}? (i.e. changes that might require end-users or downstream packages to change their code)</t>
  </si>
  <si>
    <t>I feel constrained not to make too many changes to  ${e://Field/PACKAGE-ID} because of potential impact on users.</t>
  </si>
  <si>
    <t>I know what changes users of  ${e://Field/PACKAGE-ID} want.</t>
  </si>
  <si>
    <t>If I have multiple breaking changes to make to ${e://Field/PACKAGE-ID}, I try to batch them up into a single release.</t>
  </si>
  <si>
    <t>I release ${e://Field/PACKAGE-ID} on a fixed schedule, which  ${e://Field/PACKAGE-ID} users are aware of.</t>
  </si>
  <si>
    <t>Releases of ${e://Field/PACKAGE-ID} are coordinated or synchronized with releases of packages by other authors.</t>
  </si>
  <si>
    <t>When working on ${e://Field/PACKAGE-ID}, I make technical compromises to maintain backward compatibility for users.</t>
  </si>
  <si>
    <t>When working on ${e://Field/PACKAGE-ID}, I often spend extra time working on extra code aimed at backward compatibility. (e.g. maintaining deprecated or outdated methods)</t>
  </si>
  <si>
    <t>When working on ${e://Field/PACKAGE-ID}, I spend extra time backporting changes, i.e. making similar fixes to prior releases of the code, for backward compatibility.</t>
  </si>
  <si>
    <t>A large part of the community releases updates/revisions to packages together at the same time.</t>
  </si>
  <si>
    <t>Most packages in ${e://Field/ECOSYSTEM-ID} will sometimes have small updates without changing the version number at all.</t>
  </si>
  <si>
    <t>Most packages in ${e://Field/ECOSYSTEM-ID} with version greater than 1.0.0 increment the leftmost digit of the version number if the change might break downstream code.</t>
  </si>
  <si>
    <t>I sometimes release small updates of ${e://Field/PACKAGE-ID} to users without changing the version number at all.</t>
  </si>
  <si>
    <t>For my packages whose version is greater than 1.0.0, I always increment the leftmost digit if a change might break downstream code (semantic versioning).</t>
  </si>
  <si>
    <t>When making a change to ${e://Field/PACKAGE-ID}, I usually write up an explanation of what changed and why (a change log).</t>
  </si>
  <si>
    <t>When working on ${e://Field/PACKAGE-ID}, I usually communicate with users before performing a change, to get feedback or alert them to the upcoming change.</t>
  </si>
  <si>
    <t>When making a breaking change on ${e://Field/PACKAGE-ID}, I usually create a migration guide to explain how to upgrade.</t>
  </si>
  <si>
    <t>After making a breaking change to ${e://Field/PACKAGE-ID}, I usually assist one or more users individually to upgrade. (e.g. reaching out to affected users, submitting patches/pull requests, offering help)</t>
  </si>
  <si>
    <t>I read about it in the dependency project's internal media (e.g. dev mailing lists, not general public announcements)</t>
  </si>
  <si>
    <t>I read about it in the dependency project's external media (e.g. a general announcement list, blog, twitter, etc)</t>
  </si>
  <si>
    <t>A developer typically contacts me personally to bring the change to my attention</t>
  </si>
  <si>
    <t>Typically I get a notification from a tool when a new version of the dependency is likely to break my package</t>
  </si>
  <si>
    <t>Typically, I find out that a dependency changed because something breaks when I try to build my package.</t>
  </si>
  <si>
    <t>I specify an exact version number</t>
  </si>
  <si>
    <t>I specify a range of version numbers, e.g. 3.x.x,  or [2.1 through 2.4]</t>
  </si>
  <si>
    <t>I specify just a package name and always get the newest version</t>
  </si>
  <si>
    <t>I specify a range or just the name, but I take a snapshot of dependencies (e.g. shrinkwrap, packrat)</t>
  </si>
  <si>
    <t>Specify an exact version number</t>
  </si>
  <si>
    <t>Specify a range of version numbers, e.g. 3.x.x, or [2.1 through 2.4]</t>
  </si>
  <si>
    <t>Specify just a package name and always get the newest version</t>
  </si>
  <si>
    <t>Specify a range or just the name, but take a snapshot of dependencies (e.g. shrinkwrap, packrat)</t>
  </si>
  <si>
    <t>When adding a dependency to ${e://Field/PACKAGE-ID}, I usually do significant research to assess the quality of the package or its maintainers, before relying on a package that seems to provide the functionality I need.</t>
  </si>
  <si>
    <t>It's only worth adding a dependency if it adds a substantial amount of value.</t>
  </si>
  <si>
    <t>I often choose NOT to update ${e://Field/PACKAGE-ID} to use the latest version of its dependencies.</t>
  </si>
  <si>
    <t>When working on ${e://Field/PACKAGE-ID}, I often copy or rewrite segments of code from other packages into my package, to avoid creating a new dependency.</t>
  </si>
  <si>
    <t>One or more formal courses (e.g. professional or academic courses)</t>
  </si>
  <si>
    <t>College degree (BS, MS, or PhD)</t>
  </si>
  <si>
    <t>It is the satisfaction of seeing the results of the work I do.</t>
  </si>
  <si>
    <t>It gives me the chance to do things I am good at.</t>
  </si>
  <si>
    <t>I really enjoy it. It is fun.</t>
  </si>
  <si>
    <t>It gives me a sense of personal achievement.</t>
  </si>
  <si>
    <t>It gives me the chance to attain a recognized qualification or skill.</t>
  </si>
  <si>
    <t>It gives me status at work.</t>
  </si>
  <si>
    <t>It increases my opportunities for a better job.</t>
  </si>
  <si>
    <t>It gives me status in the community.</t>
  </si>
  <si>
    <t>I can fix bugs or problems that cause me trouble.</t>
  </si>
  <si>
    <t>Curation: Providing a set of consistent, compatible packages that cover users' needs</t>
  </si>
  <si>
    <t>Fun and personal growth: Providing a good experience for package developers and users</t>
  </si>
  <si>
    <t>DEVELOPERS: &lt;ecosystem&gt; has problems attracting and retaining new developers lately.</t>
  </si>
  <si>
    <t>Diversity among developers is low.</t>
  </si>
  <si>
    <t>PEOPLE:  People in the community do not have enough say in decisionmaking. (e.g. about policies, leadership, criteria for inclusion, etc.)</t>
  </si>
  <si>
    <t>&lt;ecosystem&gt; is not very attractive to people building commercial software.</t>
  </si>
  <si>
    <t>Fun and personal growth: Having fun and learning</t>
  </si>
  <si>
    <t>A package has to a meet strict standards to be accepted into the repository.</t>
  </si>
  <si>
    <t>When adding a dependency, I usually create an abstraction layer (i.e., facade, wrapper, shim) to protect internals of my code from changes.</t>
  </si>
  <si>
    <t>When working on ${e://Field/PACKAGE-ID}, I must expend substantial effort to find versions of all my dependencies that will work together.</t>
  </si>
  <si>
    <t>18 - 24</t>
  </si>
  <si>
    <t>25 - 34</t>
  </si>
  <si>
    <t>35 - 44</t>
  </si>
  <si>
    <t>45 - 54</t>
  </si>
  <si>
    <t>55 - 64</t>
  </si>
  <si>
    <t>65 or older</t>
  </si>
  <si>
    <t>I can add features I want or need to use.</t>
  </si>
  <si>
    <t>It's part of my job.</t>
  </si>
  <si>
    <t>Not important</t>
  </si>
  <si>
    <t>I Don't know</t>
  </si>
  <si>
    <t>computed</t>
  </si>
  <si>
    <t>motive.int</t>
  </si>
  <si>
    <t>motive.sta</t>
  </si>
  <si>
    <t>motive.uv</t>
  </si>
  <si>
    <t>Calculated: fix.bug * 1.0 + add.feature * .55</t>
  </si>
  <si>
    <t>Calculated: satisfaction * 0.78 + goodat*0.74 + fun*0.67 + achieve*0.71</t>
  </si>
  <si>
    <t>Calculated: skill*0.65 + work.status*0.70 + opportunity*0.74 + cmnty.status * 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</si>
</sst>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Arial"/>
    </font>
    <font>
      <sz val="11"/>
      <color theme="1"/>
      <name val="Calibri"/>
      <scheme val="minor"/>
    </font>
    <font>
      <sz val="11"/>
      <color rgb="FFFFFFFF"/>
      <name val="Arial"/>
    </font>
    <font>
      <sz val="10"/>
      <color theme="1"/>
      <name val="Calibri"/>
      <family val="2"/>
      <scheme val="minor"/>
    </font>
    <font>
      <sz val="10"/>
      <color theme="1"/>
      <name val="Arial"/>
    </font>
    <font>
      <u/>
      <sz val="12"/>
      <color theme="10"/>
      <name val="Calibri"/>
      <family val="2"/>
      <scheme val="minor"/>
    </font>
    <font>
      <u/>
      <sz val="12"/>
      <color theme="11"/>
      <name val="Calibri"/>
      <family val="2"/>
      <scheme val="minor"/>
    </font>
    <font>
      <sz val="10"/>
      <name val="Arial"/>
    </font>
  </fonts>
  <fills count="3">
    <fill>
      <patternFill patternType="none"/>
    </fill>
    <fill>
      <patternFill patternType="gray125"/>
    </fill>
    <fill>
      <patternFill patternType="solid">
        <fgColor rgb="FF58595B"/>
        <bgColor indexed="64"/>
      </patternFill>
    </fill>
  </fills>
  <borders count="4">
    <border>
      <left/>
      <right/>
      <top/>
      <bottom/>
      <diagonal/>
    </border>
    <border>
      <left style="medium">
        <color rgb="FF818386"/>
      </left>
      <right style="medium">
        <color rgb="FF969696"/>
      </right>
      <top style="medium">
        <color rgb="FF818386"/>
      </top>
      <bottom style="medium">
        <color rgb="FF818386"/>
      </bottom>
      <diagonal/>
    </border>
    <border>
      <left/>
      <right style="medium">
        <color rgb="FF969696"/>
      </right>
      <top style="medium">
        <color rgb="FF818386"/>
      </top>
      <bottom style="medium">
        <color rgb="FF818386"/>
      </bottom>
      <diagonal/>
    </border>
    <border>
      <left/>
      <right style="medium">
        <color rgb="FF818386"/>
      </right>
      <top style="medium">
        <color rgb="FF818386"/>
      </top>
      <bottom style="medium">
        <color rgb="FF818386"/>
      </bottom>
      <diagonal/>
    </border>
  </borders>
  <cellStyleXfs count="4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0" fontId="0" fillId="0" borderId="0" xfId="0" applyAlignment="1"/>
    <xf numFmtId="0" fontId="4" fillId="0" borderId="0" xfId="0" applyFont="1" applyFill="1" applyAlignment="1"/>
    <xf numFmtId="0" fontId="4" fillId="0" borderId="0" xfId="0" applyFont="1" applyFill="1" applyAlignment="1">
      <alignment horizontal="left"/>
    </xf>
    <xf numFmtId="0" fontId="5" fillId="0" borderId="0" xfId="0" applyFont="1" applyFill="1" applyBorder="1" applyAlignment="1">
      <alignment horizontal="left"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0" xfId="0" applyFont="1" applyFill="1" applyBorder="1" applyAlignment="1"/>
    <xf numFmtId="0" fontId="0" fillId="0" borderId="0" xfId="0" applyBorder="1" applyAlignment="1"/>
    <xf numFmtId="0" fontId="0" fillId="0" borderId="0" xfId="0" applyBorder="1"/>
    <xf numFmtId="0" fontId="4" fillId="0" borderId="0" xfId="0" applyFont="1" applyFill="1" applyBorder="1" applyAlignment="1">
      <alignment horizontal="left"/>
    </xf>
    <xf numFmtId="0" fontId="4" fillId="0" borderId="0" xfId="0" applyFont="1" applyFill="1" applyBorder="1"/>
    <xf numFmtId="0" fontId="2" fillId="0" borderId="0" xfId="0" applyFont="1" applyAlignment="1">
      <alignment vertical="center"/>
    </xf>
    <xf numFmtId="0" fontId="5" fillId="0" borderId="0" xfId="0" applyFont="1" applyFill="1" applyBorder="1" applyAlignment="1">
      <alignment vertical="center"/>
    </xf>
    <xf numFmtId="0" fontId="0" fillId="0" borderId="0" xfId="0" applyFont="1" applyFill="1" applyBorder="1" applyAlignment="1"/>
    <xf numFmtId="0" fontId="1" fillId="0" borderId="0" xfId="0" applyFont="1" applyFill="1" applyBorder="1" applyAlignment="1">
      <alignment vertical="center"/>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5" fillId="0" borderId="0" xfId="0" applyFont="1" applyBorder="1" applyAlignment="1">
      <alignment horizontal="left" vertical="center"/>
    </xf>
    <xf numFmtId="0" fontId="8" fillId="0" borderId="0" xfId="0" applyFont="1" applyFill="1" applyBorder="1" applyAlignment="1">
      <alignment horizontal="left" vertical="center"/>
    </xf>
    <xf numFmtId="0" fontId="1" fillId="0" borderId="0" xfId="0" applyFont="1" applyFill="1" applyBorder="1" applyAlignment="1">
      <alignment horizontal="center" vertical="center" wrapText="1"/>
    </xf>
    <xf numFmtId="0" fontId="0" fillId="0" borderId="0" xfId="0" applyFont="1" applyFill="1" applyBorder="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2"/>
  <sheetViews>
    <sheetView tabSelected="1" topLeftCell="A174" workbookViewId="0">
      <selection activeCell="G202" sqref="G202"/>
    </sheetView>
  </sheetViews>
  <sheetFormatPr baseColWidth="10" defaultRowHeight="16" x14ac:dyDescent="0.2"/>
  <cols>
    <col min="1" max="5" width="10.83203125" style="11"/>
    <col min="6" max="6" width="22.83203125" style="11" customWidth="1"/>
    <col min="7" max="7" width="21" style="11" customWidth="1"/>
    <col min="8" max="8" width="25.6640625" style="11" customWidth="1"/>
  </cols>
  <sheetData>
    <row r="1" spans="1:8" x14ac:dyDescent="0.2">
      <c r="A1" s="11" t="s">
        <v>28</v>
      </c>
      <c r="B1" s="11" t="s">
        <v>203</v>
      </c>
      <c r="C1" s="11" t="s">
        <v>0</v>
      </c>
      <c r="D1" s="11" t="s">
        <v>1</v>
      </c>
      <c r="E1" s="11" t="s">
        <v>2</v>
      </c>
      <c r="F1" s="11" t="s">
        <v>254</v>
      </c>
      <c r="G1" s="11" t="s">
        <v>270</v>
      </c>
      <c r="H1" s="11" t="s">
        <v>3</v>
      </c>
    </row>
    <row r="2" spans="1:8" x14ac:dyDescent="0.2">
      <c r="A2" s="11">
        <v>2</v>
      </c>
      <c r="C2" s="11" t="s">
        <v>4</v>
      </c>
      <c r="D2" s="11" t="s">
        <v>5</v>
      </c>
      <c r="E2" s="11" t="s">
        <v>6</v>
      </c>
      <c r="F2" s="11" t="s">
        <v>9</v>
      </c>
      <c r="G2" s="17" t="s">
        <v>10</v>
      </c>
      <c r="H2" s="11" t="s">
        <v>10</v>
      </c>
    </row>
    <row r="3" spans="1:8" x14ac:dyDescent="0.2">
      <c r="A3" s="11">
        <v>2</v>
      </c>
      <c r="G3" s="17" t="s">
        <v>255</v>
      </c>
      <c r="H3" s="11" t="s">
        <v>11</v>
      </c>
    </row>
    <row r="4" spans="1:8" x14ac:dyDescent="0.2">
      <c r="A4" s="11">
        <v>2</v>
      </c>
      <c r="G4" s="17" t="s">
        <v>256</v>
      </c>
      <c r="H4" s="11" t="s">
        <v>11</v>
      </c>
    </row>
    <row r="5" spans="1:8" x14ac:dyDescent="0.2">
      <c r="A5" s="11">
        <v>2</v>
      </c>
      <c r="G5" s="17" t="s">
        <v>258</v>
      </c>
      <c r="H5" s="11" t="s">
        <v>11</v>
      </c>
    </row>
    <row r="6" spans="1:8" x14ac:dyDescent="0.2">
      <c r="A6" s="11">
        <v>2</v>
      </c>
      <c r="G6" s="17" t="s">
        <v>257</v>
      </c>
      <c r="H6" s="11" t="s">
        <v>11</v>
      </c>
    </row>
    <row r="7" spans="1:8" x14ac:dyDescent="0.2">
      <c r="A7" s="11">
        <v>2</v>
      </c>
      <c r="G7" s="17" t="s">
        <v>271</v>
      </c>
      <c r="H7" s="11" t="s">
        <v>12</v>
      </c>
    </row>
    <row r="8" spans="1:8" x14ac:dyDescent="0.2">
      <c r="A8" s="11">
        <v>2</v>
      </c>
      <c r="G8" s="17" t="s">
        <v>26</v>
      </c>
      <c r="H8" s="11" t="s">
        <v>26</v>
      </c>
    </row>
    <row r="9" spans="1:8" x14ac:dyDescent="0.2">
      <c r="A9" s="11">
        <v>2</v>
      </c>
      <c r="G9" s="17" t="s">
        <v>27</v>
      </c>
      <c r="H9" s="11" t="s">
        <v>27</v>
      </c>
    </row>
    <row r="10" spans="1:8" x14ac:dyDescent="0.2">
      <c r="A10" s="11">
        <v>2</v>
      </c>
      <c r="G10" s="11" t="s">
        <v>25</v>
      </c>
      <c r="H10" s="11" t="s">
        <v>25</v>
      </c>
    </row>
    <row r="11" spans="1:8" x14ac:dyDescent="0.2">
      <c r="A11" s="11">
        <v>2</v>
      </c>
      <c r="G11" s="11" t="s">
        <v>24</v>
      </c>
      <c r="H11" s="11" t="s">
        <v>24</v>
      </c>
    </row>
    <row r="12" spans="1:8" x14ac:dyDescent="0.2">
      <c r="A12" s="11">
        <v>2</v>
      </c>
      <c r="G12" s="17" t="s">
        <v>259</v>
      </c>
      <c r="H12" s="11" t="s">
        <v>11</v>
      </c>
    </row>
    <row r="13" spans="1:8" x14ac:dyDescent="0.2">
      <c r="A13" s="11">
        <v>2</v>
      </c>
      <c r="G13" s="17" t="s">
        <v>23</v>
      </c>
      <c r="H13" s="11" t="s">
        <v>23</v>
      </c>
    </row>
    <row r="14" spans="1:8" x14ac:dyDescent="0.2">
      <c r="A14" s="11">
        <v>2</v>
      </c>
      <c r="G14" s="17" t="s">
        <v>7</v>
      </c>
      <c r="H14" s="11" t="s">
        <v>7</v>
      </c>
    </row>
    <row r="15" spans="1:8" x14ac:dyDescent="0.2">
      <c r="A15" s="11">
        <v>2</v>
      </c>
      <c r="G15" s="17" t="s">
        <v>260</v>
      </c>
      <c r="H15" s="11" t="s">
        <v>11</v>
      </c>
    </row>
    <row r="16" spans="1:8" x14ac:dyDescent="0.2">
      <c r="A16" s="11">
        <v>2</v>
      </c>
      <c r="G16" s="17" t="s">
        <v>22</v>
      </c>
      <c r="H16" s="11" t="s">
        <v>22</v>
      </c>
    </row>
    <row r="17" spans="1:8" x14ac:dyDescent="0.2">
      <c r="A17" s="11">
        <v>2</v>
      </c>
      <c r="G17" s="17" t="s">
        <v>21</v>
      </c>
      <c r="H17" s="11" t="s">
        <v>21</v>
      </c>
    </row>
    <row r="18" spans="1:8" x14ac:dyDescent="0.2">
      <c r="A18" s="11">
        <v>2</v>
      </c>
      <c r="G18" s="17" t="s">
        <v>20</v>
      </c>
      <c r="H18" s="11" t="s">
        <v>20</v>
      </c>
    </row>
    <row r="19" spans="1:8" x14ac:dyDescent="0.2">
      <c r="A19" s="11">
        <v>2</v>
      </c>
      <c r="G19" s="17" t="s">
        <v>261</v>
      </c>
      <c r="H19" s="11" t="s">
        <v>11</v>
      </c>
    </row>
    <row r="20" spans="1:8" x14ac:dyDescent="0.2">
      <c r="A20" s="11">
        <v>2</v>
      </c>
      <c r="G20" s="17" t="s">
        <v>262</v>
      </c>
      <c r="H20" s="11" t="s">
        <v>11</v>
      </c>
    </row>
    <row r="21" spans="1:8" x14ac:dyDescent="0.2">
      <c r="A21" s="11">
        <v>2</v>
      </c>
      <c r="G21" s="17" t="s">
        <v>19</v>
      </c>
      <c r="H21" s="11" t="s">
        <v>19</v>
      </c>
    </row>
    <row r="22" spans="1:8" x14ac:dyDescent="0.2">
      <c r="A22" s="11">
        <v>2</v>
      </c>
      <c r="G22" s="17" t="s">
        <v>18</v>
      </c>
      <c r="H22" s="11" t="s">
        <v>18</v>
      </c>
    </row>
    <row r="23" spans="1:8" x14ac:dyDescent="0.2">
      <c r="A23" s="11">
        <v>2</v>
      </c>
      <c r="G23" s="17" t="s">
        <v>17</v>
      </c>
      <c r="H23" s="11" t="s">
        <v>17</v>
      </c>
    </row>
    <row r="24" spans="1:8" x14ac:dyDescent="0.2">
      <c r="A24" s="11">
        <v>2</v>
      </c>
      <c r="G24" s="17" t="s">
        <v>16</v>
      </c>
      <c r="H24" s="11" t="s">
        <v>16</v>
      </c>
    </row>
    <row r="25" spans="1:8" x14ac:dyDescent="0.2">
      <c r="A25" s="11">
        <v>2</v>
      </c>
      <c r="G25" s="17" t="s">
        <v>263</v>
      </c>
      <c r="H25" s="11" t="s">
        <v>11</v>
      </c>
    </row>
    <row r="26" spans="1:8" x14ac:dyDescent="0.2">
      <c r="A26" s="11">
        <v>2</v>
      </c>
      <c r="G26" s="17" t="s">
        <v>15</v>
      </c>
      <c r="H26" s="11" t="s">
        <v>15</v>
      </c>
    </row>
    <row r="27" spans="1:8" x14ac:dyDescent="0.2">
      <c r="A27" s="11">
        <v>2</v>
      </c>
      <c r="G27" s="17" t="s">
        <v>14</v>
      </c>
      <c r="H27" s="11" t="s">
        <v>14</v>
      </c>
    </row>
    <row r="28" spans="1:8" x14ac:dyDescent="0.2">
      <c r="A28" s="11">
        <v>2</v>
      </c>
      <c r="G28" s="17" t="s">
        <v>264</v>
      </c>
      <c r="H28" s="11" t="s">
        <v>11</v>
      </c>
    </row>
    <row r="29" spans="1:8" x14ac:dyDescent="0.2">
      <c r="A29" s="11">
        <v>2</v>
      </c>
      <c r="G29" s="17" t="s">
        <v>265</v>
      </c>
      <c r="H29" s="11" t="s">
        <v>11</v>
      </c>
    </row>
    <row r="30" spans="1:8" x14ac:dyDescent="0.2">
      <c r="A30" s="11">
        <v>2</v>
      </c>
      <c r="G30" s="17" t="s">
        <v>266</v>
      </c>
      <c r="H30" s="11" t="s">
        <v>13</v>
      </c>
    </row>
    <row r="31" spans="1:8" x14ac:dyDescent="0.2">
      <c r="A31" s="11">
        <v>2</v>
      </c>
      <c r="G31" s="17" t="s">
        <v>267</v>
      </c>
      <c r="H31" s="11" t="s">
        <v>11</v>
      </c>
    </row>
    <row r="32" spans="1:8" x14ac:dyDescent="0.2">
      <c r="A32" s="11">
        <v>2</v>
      </c>
      <c r="G32" s="17" t="s">
        <v>268</v>
      </c>
      <c r="H32" s="11" t="s">
        <v>11</v>
      </c>
    </row>
    <row r="33" spans="1:8" x14ac:dyDescent="0.2">
      <c r="A33" s="11">
        <v>2</v>
      </c>
      <c r="G33" s="17" t="s">
        <v>269</v>
      </c>
      <c r="H33" s="11" t="s">
        <v>11</v>
      </c>
    </row>
    <row r="34" spans="1:8" x14ac:dyDescent="0.2">
      <c r="A34" s="11">
        <v>2</v>
      </c>
      <c r="D34" s="11" t="s">
        <v>29</v>
      </c>
      <c r="F34" s="11" t="s">
        <v>31</v>
      </c>
      <c r="G34" s="17" t="s">
        <v>30</v>
      </c>
      <c r="H34" s="11" t="s">
        <v>31</v>
      </c>
    </row>
    <row r="35" spans="1:8" x14ac:dyDescent="0.2">
      <c r="A35" s="11">
        <v>3</v>
      </c>
      <c r="C35" s="11" t="s">
        <v>32</v>
      </c>
      <c r="D35" s="11" t="s">
        <v>34</v>
      </c>
      <c r="F35" s="11" t="s">
        <v>33</v>
      </c>
      <c r="G35" s="17" t="s">
        <v>272</v>
      </c>
      <c r="H35" s="11" t="s">
        <v>35</v>
      </c>
    </row>
    <row r="36" spans="1:8" x14ac:dyDescent="0.2">
      <c r="A36" s="11">
        <v>3</v>
      </c>
      <c r="G36" s="17" t="s">
        <v>273</v>
      </c>
      <c r="H36" s="11" t="s">
        <v>36</v>
      </c>
    </row>
    <row r="37" spans="1:8" x14ac:dyDescent="0.2">
      <c r="A37" s="11">
        <v>3</v>
      </c>
      <c r="G37" s="17" t="s">
        <v>274</v>
      </c>
      <c r="H37" s="11" t="s">
        <v>70</v>
      </c>
    </row>
    <row r="38" spans="1:8" x14ac:dyDescent="0.2">
      <c r="A38" s="11">
        <v>3</v>
      </c>
      <c r="G38" s="17" t="s">
        <v>275</v>
      </c>
      <c r="H38" s="11" t="s">
        <v>37</v>
      </c>
    </row>
    <row r="39" spans="1:8" x14ac:dyDescent="0.2">
      <c r="A39" s="11">
        <v>3</v>
      </c>
      <c r="G39" s="17" t="s">
        <v>276</v>
      </c>
      <c r="H39" s="11" t="s">
        <v>38</v>
      </c>
    </row>
    <row r="40" spans="1:8" x14ac:dyDescent="0.2">
      <c r="A40" s="11">
        <v>3</v>
      </c>
      <c r="G40" s="17" t="s">
        <v>277</v>
      </c>
      <c r="H40" s="11" t="s">
        <v>39</v>
      </c>
    </row>
    <row r="41" spans="1:8" x14ac:dyDescent="0.2">
      <c r="A41" s="11">
        <v>3</v>
      </c>
      <c r="H41" s="11" t="s">
        <v>40</v>
      </c>
    </row>
    <row r="42" spans="1:8" x14ac:dyDescent="0.2">
      <c r="A42" s="11">
        <v>3</v>
      </c>
      <c r="D42" s="17" t="s">
        <v>42</v>
      </c>
      <c r="F42" s="11" t="s">
        <v>41</v>
      </c>
      <c r="G42" s="17" t="s">
        <v>278</v>
      </c>
      <c r="H42" s="11" t="str">
        <f>"&lt; 1 year"</f>
        <v>&lt; 1 year</v>
      </c>
    </row>
    <row r="43" spans="1:8" x14ac:dyDescent="0.2">
      <c r="A43" s="11">
        <v>3</v>
      </c>
      <c r="D43" s="17"/>
      <c r="G43" s="17" t="s">
        <v>279</v>
      </c>
      <c r="H43" s="11" t="str">
        <f>"1 - 2 years"</f>
        <v>1 - 2 years</v>
      </c>
    </row>
    <row r="44" spans="1:8" x14ac:dyDescent="0.2">
      <c r="A44" s="11">
        <v>3</v>
      </c>
      <c r="D44" s="17"/>
      <c r="G44" s="17" t="s">
        <v>280</v>
      </c>
      <c r="H44" s="11" t="str">
        <f>"2 - 5 years"</f>
        <v>2 - 5 years</v>
      </c>
    </row>
    <row r="45" spans="1:8" x14ac:dyDescent="0.2">
      <c r="A45" s="11">
        <v>3</v>
      </c>
      <c r="D45" s="17"/>
      <c r="G45" s="17" t="s">
        <v>281</v>
      </c>
      <c r="H45" s="11" t="str">
        <f>"5 - 10 years"</f>
        <v>5 - 10 years</v>
      </c>
    </row>
    <row r="46" spans="1:8" x14ac:dyDescent="0.2">
      <c r="A46" s="11">
        <v>3</v>
      </c>
      <c r="D46" s="17"/>
      <c r="G46" s="17" t="s">
        <v>282</v>
      </c>
      <c r="H46" s="11" t="str">
        <f>"10 - 20 years"</f>
        <v>10 - 20 years</v>
      </c>
    </row>
    <row r="47" spans="1:8" x14ac:dyDescent="0.2">
      <c r="A47" s="11">
        <v>3</v>
      </c>
      <c r="D47" s="17"/>
      <c r="G47" s="17" t="s">
        <v>283</v>
      </c>
      <c r="H47" s="11" t="str">
        <f>"&gt; 20 years"</f>
        <v>&gt; 20 years</v>
      </c>
    </row>
    <row r="48" spans="1:8" x14ac:dyDescent="0.2">
      <c r="A48" s="11">
        <v>3</v>
      </c>
      <c r="D48" s="17"/>
      <c r="H48" s="11" t="s">
        <v>62</v>
      </c>
    </row>
    <row r="49" spans="1:8" x14ac:dyDescent="0.2">
      <c r="A49" s="11">
        <v>4</v>
      </c>
      <c r="C49" s="11" t="s">
        <v>79</v>
      </c>
      <c r="D49" s="17" t="s">
        <v>284</v>
      </c>
      <c r="F49" s="11" t="s">
        <v>43</v>
      </c>
      <c r="G49" s="17" t="s">
        <v>54</v>
      </c>
      <c r="H49" s="17"/>
    </row>
    <row r="50" spans="1:8" x14ac:dyDescent="0.2">
      <c r="A50" s="11">
        <v>4</v>
      </c>
      <c r="D50" s="17" t="s">
        <v>285</v>
      </c>
      <c r="F50" s="11" t="s">
        <v>44</v>
      </c>
      <c r="G50" s="17" t="s">
        <v>54</v>
      </c>
      <c r="H50" s="17"/>
    </row>
    <row r="51" spans="1:8" x14ac:dyDescent="0.2">
      <c r="A51" s="11">
        <v>4</v>
      </c>
      <c r="D51" s="17" t="s">
        <v>286</v>
      </c>
      <c r="F51" s="11" t="s">
        <v>45</v>
      </c>
      <c r="G51" s="17" t="s">
        <v>54</v>
      </c>
      <c r="H51" s="17"/>
    </row>
    <row r="52" spans="1:8" x14ac:dyDescent="0.2">
      <c r="A52" s="11">
        <v>4</v>
      </c>
      <c r="D52" s="17" t="s">
        <v>287</v>
      </c>
      <c r="F52" s="11" t="s">
        <v>48</v>
      </c>
      <c r="G52" s="17" t="s">
        <v>54</v>
      </c>
      <c r="H52" s="17"/>
    </row>
    <row r="53" spans="1:8" x14ac:dyDescent="0.2">
      <c r="A53" s="11">
        <v>4</v>
      </c>
      <c r="D53" s="17" t="s">
        <v>288</v>
      </c>
      <c r="F53" s="11" t="s">
        <v>47</v>
      </c>
      <c r="G53" s="17" t="s">
        <v>54</v>
      </c>
      <c r="H53" s="17"/>
    </row>
    <row r="54" spans="1:8" x14ac:dyDescent="0.2">
      <c r="A54" s="11">
        <v>4</v>
      </c>
      <c r="D54" s="17" t="s">
        <v>289</v>
      </c>
      <c r="F54" s="11" t="s">
        <v>49</v>
      </c>
      <c r="G54" s="17" t="s">
        <v>54</v>
      </c>
      <c r="H54" s="17"/>
    </row>
    <row r="55" spans="1:8" x14ac:dyDescent="0.2">
      <c r="A55" s="11">
        <v>4</v>
      </c>
      <c r="D55" s="17" t="s">
        <v>290</v>
      </c>
      <c r="F55" s="11" t="s">
        <v>50</v>
      </c>
      <c r="G55" s="17" t="s">
        <v>54</v>
      </c>
      <c r="H55" s="17"/>
    </row>
    <row r="56" spans="1:8" x14ac:dyDescent="0.2">
      <c r="A56" s="11">
        <v>4</v>
      </c>
      <c r="D56" s="17" t="s">
        <v>291</v>
      </c>
      <c r="F56" s="11" t="s">
        <v>51</v>
      </c>
      <c r="G56" s="17" t="s">
        <v>54</v>
      </c>
      <c r="H56" s="17"/>
    </row>
    <row r="57" spans="1:8" x14ac:dyDescent="0.2">
      <c r="A57" s="11">
        <v>4</v>
      </c>
      <c r="D57" s="17" t="s">
        <v>292</v>
      </c>
      <c r="F57" s="11" t="s">
        <v>46</v>
      </c>
      <c r="G57" s="17" t="s">
        <v>54</v>
      </c>
      <c r="H57" s="17"/>
    </row>
    <row r="58" spans="1:8" x14ac:dyDescent="0.2">
      <c r="A58" s="11">
        <v>4</v>
      </c>
      <c r="D58" s="17" t="s">
        <v>363</v>
      </c>
      <c r="F58" s="11" t="s">
        <v>52</v>
      </c>
      <c r="G58" s="17" t="s">
        <v>54</v>
      </c>
      <c r="H58" s="17"/>
    </row>
    <row r="59" spans="1:8" x14ac:dyDescent="0.2">
      <c r="A59" s="11">
        <v>4</v>
      </c>
      <c r="D59" s="17" t="s">
        <v>364</v>
      </c>
      <c r="F59" s="11" t="s">
        <v>53</v>
      </c>
      <c r="G59" s="17" t="s">
        <v>54</v>
      </c>
      <c r="H59" s="17"/>
    </row>
    <row r="60" spans="1:8" x14ac:dyDescent="0.2">
      <c r="A60" s="11">
        <v>4</v>
      </c>
      <c r="D60" s="11" t="s">
        <v>63</v>
      </c>
      <c r="F60" s="11" t="s">
        <v>64</v>
      </c>
      <c r="G60" s="17" t="s">
        <v>65</v>
      </c>
      <c r="H60" s="17" t="s">
        <v>65</v>
      </c>
    </row>
    <row r="61" spans="1:8" x14ac:dyDescent="0.2">
      <c r="A61" s="11">
        <v>4</v>
      </c>
      <c r="G61" s="17" t="s">
        <v>66</v>
      </c>
      <c r="H61" s="17" t="s">
        <v>66</v>
      </c>
    </row>
    <row r="62" spans="1:8" x14ac:dyDescent="0.2">
      <c r="A62" s="11">
        <v>4</v>
      </c>
      <c r="G62" s="17" t="s">
        <v>67</v>
      </c>
      <c r="H62" s="17" t="s">
        <v>67</v>
      </c>
    </row>
    <row r="63" spans="1:8" x14ac:dyDescent="0.2">
      <c r="A63" s="11">
        <v>4</v>
      </c>
      <c r="G63" s="17" t="s">
        <v>68</v>
      </c>
      <c r="H63" s="17" t="s">
        <v>68</v>
      </c>
    </row>
    <row r="64" spans="1:8" x14ac:dyDescent="0.2">
      <c r="A64" s="11">
        <v>4</v>
      </c>
      <c r="G64" s="17"/>
      <c r="H64" s="17" t="s">
        <v>62</v>
      </c>
    </row>
    <row r="65" spans="1:8" x14ac:dyDescent="0.2">
      <c r="A65" s="11">
        <v>4</v>
      </c>
      <c r="D65" s="11" t="s">
        <v>162</v>
      </c>
      <c r="F65" s="11" t="s">
        <v>71</v>
      </c>
      <c r="G65" s="17" t="s">
        <v>30</v>
      </c>
    </row>
    <row r="66" spans="1:8" x14ac:dyDescent="0.2">
      <c r="A66" s="11">
        <v>5</v>
      </c>
      <c r="C66" s="17" t="s">
        <v>163</v>
      </c>
      <c r="D66" s="17" t="s">
        <v>293</v>
      </c>
      <c r="F66" s="11" t="s">
        <v>72</v>
      </c>
      <c r="G66" s="17" t="s">
        <v>78</v>
      </c>
      <c r="H66" s="17"/>
    </row>
    <row r="67" spans="1:8" x14ac:dyDescent="0.2">
      <c r="A67" s="11">
        <v>5</v>
      </c>
      <c r="D67" s="17" t="s">
        <v>294</v>
      </c>
      <c r="F67" s="11" t="s">
        <v>73</v>
      </c>
      <c r="G67" s="17" t="s">
        <v>78</v>
      </c>
      <c r="H67" s="17"/>
    </row>
    <row r="68" spans="1:8" x14ac:dyDescent="0.2">
      <c r="A68" s="11">
        <v>5</v>
      </c>
      <c r="D68" s="17" t="s">
        <v>295</v>
      </c>
      <c r="F68" s="11" t="s">
        <v>74</v>
      </c>
      <c r="G68" s="17" t="s">
        <v>78</v>
      </c>
      <c r="H68" s="17"/>
    </row>
    <row r="69" spans="1:8" x14ac:dyDescent="0.2">
      <c r="A69" s="11">
        <v>5</v>
      </c>
      <c r="D69" s="17" t="s">
        <v>296</v>
      </c>
      <c r="F69" s="11" t="s">
        <v>75</v>
      </c>
      <c r="G69" s="17" t="s">
        <v>78</v>
      </c>
      <c r="H69" s="17"/>
    </row>
    <row r="70" spans="1:8" x14ac:dyDescent="0.2">
      <c r="A70" s="11">
        <v>5</v>
      </c>
      <c r="D70" s="17" t="s">
        <v>297</v>
      </c>
      <c r="F70" s="11" t="s">
        <v>76</v>
      </c>
      <c r="G70" s="17" t="s">
        <v>78</v>
      </c>
      <c r="H70" s="17"/>
    </row>
    <row r="71" spans="1:8" x14ac:dyDescent="0.2">
      <c r="A71" s="11">
        <v>5</v>
      </c>
      <c r="D71" s="17" t="s">
        <v>178</v>
      </c>
      <c r="F71" s="11" t="s">
        <v>77</v>
      </c>
      <c r="G71" s="17" t="s">
        <v>205</v>
      </c>
      <c r="H71" s="17"/>
    </row>
    <row r="72" spans="1:8" x14ac:dyDescent="0.2">
      <c r="A72" s="11">
        <v>5</v>
      </c>
      <c r="D72" s="17" t="s">
        <v>177</v>
      </c>
      <c r="F72" s="11" t="s">
        <v>160</v>
      </c>
      <c r="G72" s="17" t="s">
        <v>30</v>
      </c>
    </row>
    <row r="73" spans="1:8" x14ac:dyDescent="0.2">
      <c r="A73" s="11">
        <v>5</v>
      </c>
      <c r="D73" s="11" t="s">
        <v>179</v>
      </c>
      <c r="F73" s="11" t="s">
        <v>161</v>
      </c>
      <c r="G73" s="17" t="s">
        <v>30</v>
      </c>
    </row>
    <row r="74" spans="1:8" x14ac:dyDescent="0.2">
      <c r="A74" s="11">
        <v>6</v>
      </c>
      <c r="C74" s="17" t="s">
        <v>176</v>
      </c>
      <c r="D74" s="20" t="s">
        <v>365</v>
      </c>
      <c r="F74" s="11" t="s">
        <v>80</v>
      </c>
      <c r="G74" s="17" t="s">
        <v>175</v>
      </c>
      <c r="H74" s="17"/>
    </row>
    <row r="75" spans="1:8" x14ac:dyDescent="0.2">
      <c r="A75" s="11">
        <v>6</v>
      </c>
      <c r="D75" s="19" t="s">
        <v>298</v>
      </c>
      <c r="F75" s="11" t="s">
        <v>81</v>
      </c>
      <c r="G75" s="17" t="s">
        <v>175</v>
      </c>
      <c r="H75" s="17"/>
    </row>
    <row r="76" spans="1:8" x14ac:dyDescent="0.2">
      <c r="A76" s="11">
        <v>6</v>
      </c>
      <c r="D76" s="19" t="s">
        <v>299</v>
      </c>
      <c r="F76" s="11" t="s">
        <v>82</v>
      </c>
      <c r="G76" s="17" t="s">
        <v>175</v>
      </c>
      <c r="H76" s="17"/>
    </row>
    <row r="77" spans="1:8" x14ac:dyDescent="0.2">
      <c r="A77" s="11">
        <v>6</v>
      </c>
      <c r="D77" s="19" t="s">
        <v>300</v>
      </c>
      <c r="F77" s="11" t="s">
        <v>83</v>
      </c>
      <c r="G77" s="17" t="s">
        <v>175</v>
      </c>
      <c r="H77" s="17"/>
    </row>
    <row r="78" spans="1:8" x14ac:dyDescent="0.2">
      <c r="A78" s="11">
        <v>6</v>
      </c>
      <c r="D78" s="19" t="s">
        <v>366</v>
      </c>
      <c r="F78" s="11" t="s">
        <v>84</v>
      </c>
      <c r="G78" s="17" t="s">
        <v>175</v>
      </c>
      <c r="H78" s="17"/>
    </row>
    <row r="79" spans="1:8" x14ac:dyDescent="0.2">
      <c r="A79" s="11">
        <v>6</v>
      </c>
      <c r="D79" s="19" t="s">
        <v>301</v>
      </c>
      <c r="F79" s="11" t="s">
        <v>85</v>
      </c>
      <c r="G79" s="17" t="s">
        <v>175</v>
      </c>
      <c r="H79" s="17"/>
    </row>
    <row r="80" spans="1:8" x14ac:dyDescent="0.2">
      <c r="A80" s="11">
        <v>6</v>
      </c>
      <c r="D80" s="19" t="s">
        <v>302</v>
      </c>
      <c r="F80" s="11" t="s">
        <v>86</v>
      </c>
      <c r="G80" s="17" t="s">
        <v>175</v>
      </c>
      <c r="H80" s="17"/>
    </row>
    <row r="81" spans="1:8" x14ac:dyDescent="0.2">
      <c r="A81" s="11">
        <v>6</v>
      </c>
      <c r="D81" s="19" t="s">
        <v>303</v>
      </c>
      <c r="F81" s="11" t="s">
        <v>87</v>
      </c>
      <c r="G81" s="17" t="s">
        <v>175</v>
      </c>
      <c r="H81" s="17"/>
    </row>
    <row r="82" spans="1:8" x14ac:dyDescent="0.2">
      <c r="A82" s="11">
        <v>6</v>
      </c>
      <c r="D82" s="19" t="s">
        <v>304</v>
      </c>
      <c r="F82" s="11" t="s">
        <v>88</v>
      </c>
      <c r="G82" s="17" t="s">
        <v>175</v>
      </c>
      <c r="H82" s="17"/>
    </row>
    <row r="83" spans="1:8" x14ac:dyDescent="0.2">
      <c r="A83" s="11">
        <v>6</v>
      </c>
      <c r="D83" s="19" t="s">
        <v>305</v>
      </c>
      <c r="F83" s="11" t="s">
        <v>89</v>
      </c>
      <c r="G83" s="17" t="s">
        <v>175</v>
      </c>
      <c r="H83" s="17"/>
    </row>
    <row r="84" spans="1:8" x14ac:dyDescent="0.2">
      <c r="A84" s="11">
        <v>6</v>
      </c>
      <c r="D84" s="19" t="s">
        <v>367</v>
      </c>
      <c r="F84" s="11" t="s">
        <v>90</v>
      </c>
      <c r="G84" s="17" t="s">
        <v>175</v>
      </c>
      <c r="H84" s="17"/>
    </row>
    <row r="85" spans="1:8" x14ac:dyDescent="0.2">
      <c r="A85" s="11">
        <v>6</v>
      </c>
      <c r="D85" s="19" t="s">
        <v>368</v>
      </c>
      <c r="F85" s="11" t="s">
        <v>91</v>
      </c>
      <c r="G85" s="17" t="s">
        <v>175</v>
      </c>
      <c r="H85" s="17"/>
    </row>
    <row r="86" spans="1:8" x14ac:dyDescent="0.2">
      <c r="A86" s="11">
        <v>7</v>
      </c>
      <c r="D86" s="11" t="s">
        <v>180</v>
      </c>
      <c r="F86" s="11" t="s">
        <v>93</v>
      </c>
      <c r="G86" s="17" t="s">
        <v>30</v>
      </c>
      <c r="H86" s="11" t="s">
        <v>30</v>
      </c>
    </row>
    <row r="87" spans="1:8" x14ac:dyDescent="0.2">
      <c r="A87" s="11">
        <v>7</v>
      </c>
      <c r="F87" s="11" t="s">
        <v>92</v>
      </c>
      <c r="G87" s="11" t="s">
        <v>182</v>
      </c>
      <c r="H87" s="11" t="s">
        <v>182</v>
      </c>
    </row>
    <row r="88" spans="1:8" x14ac:dyDescent="0.2">
      <c r="A88" s="11">
        <v>7</v>
      </c>
      <c r="G88" s="11" t="b">
        <v>0</v>
      </c>
      <c r="H88" s="11" t="b">
        <v>0</v>
      </c>
    </row>
    <row r="89" spans="1:8" x14ac:dyDescent="0.2">
      <c r="A89" s="11">
        <v>7</v>
      </c>
      <c r="D89" s="17" t="s">
        <v>181</v>
      </c>
      <c r="F89" s="11" t="s">
        <v>94</v>
      </c>
      <c r="G89" s="17" t="s">
        <v>306</v>
      </c>
      <c r="H89" s="11" t="s">
        <v>183</v>
      </c>
    </row>
    <row r="90" spans="1:8" x14ac:dyDescent="0.2">
      <c r="A90" s="11">
        <v>7</v>
      </c>
      <c r="D90" s="17"/>
      <c r="G90" s="17" t="s">
        <v>307</v>
      </c>
      <c r="H90" s="11" t="s">
        <v>184</v>
      </c>
    </row>
    <row r="91" spans="1:8" x14ac:dyDescent="0.2">
      <c r="A91" s="11">
        <v>7</v>
      </c>
      <c r="D91" s="17" t="s">
        <v>187</v>
      </c>
      <c r="F91" s="11" t="s">
        <v>95</v>
      </c>
      <c r="G91" s="11" t="s">
        <v>214</v>
      </c>
      <c r="H91" s="11" t="s">
        <v>186</v>
      </c>
    </row>
    <row r="92" spans="1:8" x14ac:dyDescent="0.2">
      <c r="A92" s="11">
        <v>7</v>
      </c>
      <c r="G92" s="11" t="s">
        <v>213</v>
      </c>
      <c r="H92" s="11" t="s">
        <v>185</v>
      </c>
    </row>
    <row r="93" spans="1:8" x14ac:dyDescent="0.2">
      <c r="A93" s="11">
        <v>8</v>
      </c>
      <c r="B93" s="11" t="s">
        <v>204</v>
      </c>
      <c r="D93" s="17" t="s">
        <v>190</v>
      </c>
      <c r="F93" s="11" t="s">
        <v>96</v>
      </c>
      <c r="G93" s="17" t="s">
        <v>214</v>
      </c>
      <c r="H93" s="11" t="s">
        <v>188</v>
      </c>
    </row>
    <row r="94" spans="1:8" x14ac:dyDescent="0.2">
      <c r="A94" s="11">
        <v>8</v>
      </c>
      <c r="G94" s="17" t="s">
        <v>213</v>
      </c>
      <c r="H94" s="11" t="s">
        <v>189</v>
      </c>
    </row>
    <row r="95" spans="1:8" x14ac:dyDescent="0.2">
      <c r="A95" s="11">
        <v>8</v>
      </c>
      <c r="G95" s="17" t="s">
        <v>62</v>
      </c>
      <c r="H95" s="11" t="s">
        <v>40</v>
      </c>
    </row>
    <row r="96" spans="1:8" x14ac:dyDescent="0.2">
      <c r="A96" s="11">
        <v>8</v>
      </c>
      <c r="C96" s="11" t="s">
        <v>193</v>
      </c>
      <c r="D96" s="17" t="s">
        <v>308</v>
      </c>
      <c r="F96" s="11" t="s">
        <v>97</v>
      </c>
      <c r="G96" s="17" t="s">
        <v>192</v>
      </c>
      <c r="H96" s="17"/>
    </row>
    <row r="97" spans="1:8" x14ac:dyDescent="0.2">
      <c r="A97" s="11">
        <v>8</v>
      </c>
      <c r="D97" s="17" t="s">
        <v>309</v>
      </c>
      <c r="F97" s="11" t="s">
        <v>98</v>
      </c>
      <c r="G97" s="17" t="s">
        <v>192</v>
      </c>
      <c r="H97" s="17"/>
    </row>
    <row r="98" spans="1:8" x14ac:dyDescent="0.2">
      <c r="A98" s="11">
        <v>8</v>
      </c>
      <c r="D98" s="17" t="s">
        <v>287</v>
      </c>
      <c r="F98" s="11" t="s">
        <v>99</v>
      </c>
      <c r="G98" s="17" t="s">
        <v>192</v>
      </c>
      <c r="H98" s="17"/>
    </row>
    <row r="99" spans="1:8" x14ac:dyDescent="0.2">
      <c r="A99" s="11">
        <v>8</v>
      </c>
      <c r="D99" s="17" t="s">
        <v>310</v>
      </c>
      <c r="F99" s="11" t="s">
        <v>100</v>
      </c>
      <c r="G99" s="17" t="s">
        <v>192</v>
      </c>
      <c r="H99" s="17"/>
    </row>
    <row r="100" spans="1:8" x14ac:dyDescent="0.2">
      <c r="A100" s="11">
        <v>8</v>
      </c>
      <c r="D100" s="17" t="s">
        <v>311</v>
      </c>
      <c r="F100" s="11" t="s">
        <v>101</v>
      </c>
      <c r="G100" s="17" t="s">
        <v>192</v>
      </c>
      <c r="H100" s="17"/>
    </row>
    <row r="101" spans="1:8" x14ac:dyDescent="0.2">
      <c r="A101" s="11">
        <v>8</v>
      </c>
      <c r="D101" s="17" t="s">
        <v>312</v>
      </c>
      <c r="F101" s="11" t="s">
        <v>102</v>
      </c>
      <c r="G101" s="17" t="s">
        <v>192</v>
      </c>
      <c r="H101" s="17"/>
    </row>
    <row r="102" spans="1:8" x14ac:dyDescent="0.2">
      <c r="A102" s="11">
        <v>8</v>
      </c>
      <c r="D102" s="17" t="s">
        <v>313</v>
      </c>
      <c r="F102" s="11" t="s">
        <v>103</v>
      </c>
      <c r="G102" s="17" t="s">
        <v>192</v>
      </c>
      <c r="H102" s="17"/>
    </row>
    <row r="103" spans="1:8" x14ac:dyDescent="0.2">
      <c r="A103" s="11">
        <v>8</v>
      </c>
      <c r="D103" s="17" t="s">
        <v>314</v>
      </c>
      <c r="F103" s="11" t="s">
        <v>104</v>
      </c>
      <c r="G103" s="17" t="s">
        <v>192</v>
      </c>
      <c r="H103" s="17"/>
    </row>
    <row r="104" spans="1:8" x14ac:dyDescent="0.2">
      <c r="A104" s="11">
        <v>8</v>
      </c>
      <c r="D104" s="17" t="s">
        <v>315</v>
      </c>
      <c r="F104" s="11" t="s">
        <v>105</v>
      </c>
      <c r="G104" s="17" t="s">
        <v>192</v>
      </c>
      <c r="H104" s="17"/>
    </row>
    <row r="105" spans="1:8" x14ac:dyDescent="0.2">
      <c r="A105" s="11">
        <v>8</v>
      </c>
      <c r="D105" s="17" t="s">
        <v>369</v>
      </c>
      <c r="F105" s="11" t="s">
        <v>106</v>
      </c>
      <c r="G105" s="17" t="s">
        <v>192</v>
      </c>
      <c r="H105" s="17"/>
    </row>
    <row r="106" spans="1:8" x14ac:dyDescent="0.2">
      <c r="A106" s="11">
        <v>8</v>
      </c>
      <c r="D106" s="17" t="s">
        <v>286</v>
      </c>
      <c r="F106" s="11" t="s">
        <v>107</v>
      </c>
      <c r="G106" s="17" t="s">
        <v>192</v>
      </c>
      <c r="H106" s="17"/>
    </row>
    <row r="107" spans="1:8" x14ac:dyDescent="0.2">
      <c r="A107" s="11">
        <v>8</v>
      </c>
      <c r="D107" s="11" t="s">
        <v>194</v>
      </c>
      <c r="F107" s="11" t="s">
        <v>195</v>
      </c>
      <c r="G107" s="11" t="s">
        <v>30</v>
      </c>
    </row>
    <row r="108" spans="1:8" x14ac:dyDescent="0.2">
      <c r="A108" s="11">
        <v>9</v>
      </c>
      <c r="B108" s="11" t="s">
        <v>204</v>
      </c>
      <c r="D108" s="17" t="s">
        <v>316</v>
      </c>
      <c r="F108" s="11" t="s">
        <v>108</v>
      </c>
      <c r="G108" s="11" t="s">
        <v>196</v>
      </c>
    </row>
    <row r="109" spans="1:8" x14ac:dyDescent="0.2">
      <c r="A109" s="11">
        <v>9</v>
      </c>
      <c r="D109" s="17" t="s">
        <v>317</v>
      </c>
      <c r="F109" s="11" t="s">
        <v>109</v>
      </c>
      <c r="G109" s="11" t="s">
        <v>196</v>
      </c>
    </row>
    <row r="110" spans="1:8" x14ac:dyDescent="0.2">
      <c r="A110" s="11">
        <v>9</v>
      </c>
      <c r="B110" s="11" t="s">
        <v>204</v>
      </c>
      <c r="C110" s="11" t="s">
        <v>207</v>
      </c>
      <c r="D110" s="17" t="s">
        <v>318</v>
      </c>
      <c r="F110" s="11" t="s">
        <v>116</v>
      </c>
      <c r="G110" s="17" t="s">
        <v>206</v>
      </c>
      <c r="H110" s="17"/>
    </row>
    <row r="111" spans="1:8" x14ac:dyDescent="0.2">
      <c r="A111" s="11">
        <v>9</v>
      </c>
      <c r="B111" s="11" t="s">
        <v>204</v>
      </c>
      <c r="D111" s="17" t="s">
        <v>319</v>
      </c>
      <c r="F111" s="11" t="s">
        <v>117</v>
      </c>
      <c r="G111" s="17" t="s">
        <v>206</v>
      </c>
      <c r="H111" s="17"/>
    </row>
    <row r="112" spans="1:8" x14ac:dyDescent="0.2">
      <c r="A112" s="11">
        <v>9</v>
      </c>
      <c r="B112" s="11" t="s">
        <v>204</v>
      </c>
      <c r="D112" s="17" t="s">
        <v>320</v>
      </c>
      <c r="F112" s="11" t="s">
        <v>110</v>
      </c>
      <c r="G112" s="17" t="s">
        <v>206</v>
      </c>
      <c r="H112" s="17"/>
    </row>
    <row r="113" spans="1:8" x14ac:dyDescent="0.2">
      <c r="A113" s="11">
        <v>9</v>
      </c>
      <c r="B113" s="11" t="s">
        <v>204</v>
      </c>
      <c r="D113" s="17" t="s">
        <v>321</v>
      </c>
      <c r="F113" s="11" t="s">
        <v>112</v>
      </c>
      <c r="G113" s="17" t="s">
        <v>206</v>
      </c>
      <c r="H113" s="17"/>
    </row>
    <row r="114" spans="1:8" x14ac:dyDescent="0.2">
      <c r="A114" s="11">
        <v>9</v>
      </c>
      <c r="B114" s="11" t="s">
        <v>204</v>
      </c>
      <c r="D114" s="17" t="s">
        <v>322</v>
      </c>
      <c r="F114" s="11" t="s">
        <v>113</v>
      </c>
      <c r="G114" s="17" t="s">
        <v>206</v>
      </c>
      <c r="H114" s="17"/>
    </row>
    <row r="115" spans="1:8" x14ac:dyDescent="0.2">
      <c r="A115" s="11">
        <v>9</v>
      </c>
      <c r="B115" s="11" t="s">
        <v>204</v>
      </c>
      <c r="D115" s="17" t="s">
        <v>323</v>
      </c>
      <c r="F115" s="11" t="s">
        <v>111</v>
      </c>
      <c r="G115" s="17" t="s">
        <v>206</v>
      </c>
      <c r="H115" s="17"/>
    </row>
    <row r="116" spans="1:8" x14ac:dyDescent="0.2">
      <c r="A116" s="11">
        <v>9</v>
      </c>
      <c r="B116" s="11" t="s">
        <v>204</v>
      </c>
      <c r="D116" s="17" t="s">
        <v>324</v>
      </c>
      <c r="F116" s="11" t="s">
        <v>114</v>
      </c>
      <c r="G116" s="17" t="s">
        <v>206</v>
      </c>
      <c r="H116" s="17"/>
    </row>
    <row r="117" spans="1:8" x14ac:dyDescent="0.2">
      <c r="A117" s="11">
        <v>9</v>
      </c>
      <c r="B117" s="11" t="s">
        <v>204</v>
      </c>
      <c r="D117" s="17" t="s">
        <v>325</v>
      </c>
      <c r="F117" s="11" t="s">
        <v>115</v>
      </c>
      <c r="G117" s="17" t="s">
        <v>206</v>
      </c>
      <c r="H117" s="17"/>
    </row>
    <row r="118" spans="1:8" x14ac:dyDescent="0.2">
      <c r="A118" s="11">
        <v>9</v>
      </c>
      <c r="C118" s="17" t="s">
        <v>208</v>
      </c>
      <c r="D118" s="17" t="s">
        <v>326</v>
      </c>
      <c r="F118" s="11" t="s">
        <v>120</v>
      </c>
      <c r="G118" s="17" t="s">
        <v>206</v>
      </c>
      <c r="H118" s="17"/>
    </row>
    <row r="119" spans="1:8" x14ac:dyDescent="0.2">
      <c r="A119" s="11">
        <v>9</v>
      </c>
      <c r="D119" s="17" t="s">
        <v>370</v>
      </c>
      <c r="F119" s="11" t="s">
        <v>121</v>
      </c>
      <c r="G119" s="17" t="s">
        <v>206</v>
      </c>
      <c r="H119" s="17"/>
    </row>
    <row r="120" spans="1:8" x14ac:dyDescent="0.2">
      <c r="A120" s="11">
        <v>9</v>
      </c>
      <c r="D120" s="17" t="s">
        <v>327</v>
      </c>
      <c r="F120" s="11" t="s">
        <v>119</v>
      </c>
      <c r="G120" s="17" t="s">
        <v>206</v>
      </c>
      <c r="H120" s="17"/>
    </row>
    <row r="121" spans="1:8" x14ac:dyDescent="0.2">
      <c r="A121" s="11">
        <v>9</v>
      </c>
      <c r="D121" s="17" t="s">
        <v>328</v>
      </c>
      <c r="F121" s="11" t="s">
        <v>118</v>
      </c>
      <c r="G121" s="17" t="s">
        <v>206</v>
      </c>
      <c r="H121" s="17"/>
    </row>
    <row r="122" spans="1:8" x14ac:dyDescent="0.2">
      <c r="A122" s="11">
        <v>10</v>
      </c>
      <c r="B122" s="11" t="s">
        <v>204</v>
      </c>
      <c r="C122" s="11" t="s">
        <v>207</v>
      </c>
      <c r="D122" s="17" t="s">
        <v>329</v>
      </c>
      <c r="F122" s="11" t="s">
        <v>122</v>
      </c>
      <c r="G122" s="17" t="s">
        <v>205</v>
      </c>
      <c r="H122" s="17"/>
    </row>
    <row r="123" spans="1:8" x14ac:dyDescent="0.2">
      <c r="A123" s="11">
        <v>10</v>
      </c>
      <c r="B123" s="11" t="s">
        <v>204</v>
      </c>
      <c r="D123" s="17" t="s">
        <v>330</v>
      </c>
      <c r="F123" s="11" t="s">
        <v>123</v>
      </c>
      <c r="G123" s="17" t="s">
        <v>205</v>
      </c>
      <c r="H123" s="17"/>
    </row>
    <row r="124" spans="1:8" x14ac:dyDescent="0.2">
      <c r="A124" s="11">
        <v>10</v>
      </c>
      <c r="B124" s="11" t="s">
        <v>204</v>
      </c>
      <c r="D124" s="17" t="s">
        <v>331</v>
      </c>
      <c r="F124" s="11" t="s">
        <v>124</v>
      </c>
      <c r="G124" s="17" t="s">
        <v>205</v>
      </c>
      <c r="H124" s="17"/>
    </row>
    <row r="125" spans="1:8" x14ac:dyDescent="0.2">
      <c r="A125" s="11">
        <v>10</v>
      </c>
      <c r="B125" s="11" t="s">
        <v>204</v>
      </c>
      <c r="D125" s="17" t="s">
        <v>332</v>
      </c>
      <c r="F125" s="11" t="s">
        <v>125</v>
      </c>
      <c r="G125" s="17" t="s">
        <v>205</v>
      </c>
      <c r="H125" s="17"/>
    </row>
    <row r="126" spans="1:8" x14ac:dyDescent="0.2">
      <c r="A126" s="11">
        <v>10</v>
      </c>
      <c r="B126" s="11" t="s">
        <v>204</v>
      </c>
      <c r="D126" s="17" t="s">
        <v>333</v>
      </c>
      <c r="F126" s="11" t="s">
        <v>126</v>
      </c>
      <c r="G126" s="17" t="s">
        <v>205</v>
      </c>
      <c r="H126" s="17"/>
    </row>
    <row r="127" spans="1:8" x14ac:dyDescent="0.2">
      <c r="A127" s="11">
        <v>10</v>
      </c>
      <c r="B127" s="11" t="s">
        <v>204</v>
      </c>
      <c r="D127" s="17" t="s">
        <v>334</v>
      </c>
      <c r="F127" s="11" t="s">
        <v>127</v>
      </c>
      <c r="G127" s="17" t="s">
        <v>205</v>
      </c>
      <c r="H127" s="17"/>
    </row>
    <row r="128" spans="1:8" x14ac:dyDescent="0.2">
      <c r="A128" s="11">
        <v>11</v>
      </c>
      <c r="C128" s="11" t="s">
        <v>235</v>
      </c>
      <c r="D128" s="17" t="s">
        <v>236</v>
      </c>
      <c r="F128" s="11" t="s">
        <v>128</v>
      </c>
      <c r="G128" s="18" t="s">
        <v>214</v>
      </c>
      <c r="H128" s="11" t="s">
        <v>214</v>
      </c>
    </row>
    <row r="129" spans="1:8" x14ac:dyDescent="0.2">
      <c r="A129" s="11">
        <v>11</v>
      </c>
      <c r="G129" s="18" t="s">
        <v>213</v>
      </c>
      <c r="H129" s="11" t="s">
        <v>213</v>
      </c>
    </row>
    <row r="130" spans="1:8" x14ac:dyDescent="0.2">
      <c r="A130" s="11">
        <v>11</v>
      </c>
      <c r="G130" s="8" t="s">
        <v>212</v>
      </c>
      <c r="H130" s="11" t="s">
        <v>69</v>
      </c>
    </row>
    <row r="131" spans="1:8" x14ac:dyDescent="0.2">
      <c r="A131" s="11">
        <v>12</v>
      </c>
      <c r="B131" s="11" t="s">
        <v>234</v>
      </c>
      <c r="D131" s="11" t="s">
        <v>237</v>
      </c>
      <c r="F131" s="11" t="s">
        <v>129</v>
      </c>
      <c r="G131" s="18" t="s">
        <v>214</v>
      </c>
      <c r="H131" s="11" t="s">
        <v>214</v>
      </c>
    </row>
    <row r="132" spans="1:8" x14ac:dyDescent="0.2">
      <c r="A132" s="11">
        <v>12</v>
      </c>
      <c r="G132" s="18" t="s">
        <v>213</v>
      </c>
      <c r="H132" s="11" t="s">
        <v>213</v>
      </c>
    </row>
    <row r="133" spans="1:8" x14ac:dyDescent="0.2">
      <c r="A133" s="11">
        <v>12</v>
      </c>
      <c r="G133" s="8" t="s">
        <v>212</v>
      </c>
      <c r="H133" s="11" t="s">
        <v>69</v>
      </c>
    </row>
    <row r="134" spans="1:8" x14ac:dyDescent="0.2">
      <c r="A134" s="11">
        <v>12</v>
      </c>
      <c r="B134" s="11" t="s">
        <v>234</v>
      </c>
      <c r="D134" s="11" t="s">
        <v>238</v>
      </c>
      <c r="F134" s="11" t="s">
        <v>130</v>
      </c>
      <c r="G134" s="11" t="s">
        <v>196</v>
      </c>
    </row>
    <row r="135" spans="1:8" x14ac:dyDescent="0.2">
      <c r="A135" s="11">
        <v>13</v>
      </c>
      <c r="C135" s="11" t="s">
        <v>239</v>
      </c>
      <c r="D135" s="17" t="s">
        <v>335</v>
      </c>
      <c r="F135" s="11" t="s">
        <v>131</v>
      </c>
      <c r="G135" s="11" t="s">
        <v>196</v>
      </c>
    </row>
    <row r="136" spans="1:8" x14ac:dyDescent="0.2">
      <c r="A136" s="11">
        <v>13</v>
      </c>
      <c r="D136" s="17" t="s">
        <v>336</v>
      </c>
      <c r="F136" s="11" t="s">
        <v>132</v>
      </c>
      <c r="G136" s="11" t="s">
        <v>196</v>
      </c>
    </row>
    <row r="137" spans="1:8" x14ac:dyDescent="0.2">
      <c r="A137" s="11">
        <v>13</v>
      </c>
      <c r="D137" s="17" t="s">
        <v>337</v>
      </c>
      <c r="F137" s="11" t="s">
        <v>133</v>
      </c>
      <c r="G137" s="11" t="s">
        <v>196</v>
      </c>
    </row>
    <row r="138" spans="1:8" x14ac:dyDescent="0.2">
      <c r="A138" s="11">
        <v>13</v>
      </c>
      <c r="D138" s="17" t="s">
        <v>338</v>
      </c>
      <c r="F138" s="11" t="s">
        <v>134</v>
      </c>
      <c r="G138" s="11" t="s">
        <v>196</v>
      </c>
    </row>
    <row r="139" spans="1:8" x14ac:dyDescent="0.2">
      <c r="A139" s="11">
        <v>13</v>
      </c>
      <c r="D139" s="17" t="s">
        <v>339</v>
      </c>
      <c r="F139" s="11" t="s">
        <v>135</v>
      </c>
      <c r="G139" s="11" t="s">
        <v>196</v>
      </c>
    </row>
    <row r="140" spans="1:8" x14ac:dyDescent="0.2">
      <c r="A140" s="11">
        <v>13</v>
      </c>
      <c r="D140" s="17" t="s">
        <v>240</v>
      </c>
      <c r="F140" s="11" t="s">
        <v>136</v>
      </c>
      <c r="G140" s="18" t="s">
        <v>340</v>
      </c>
      <c r="H140" s="11" t="s">
        <v>215</v>
      </c>
    </row>
    <row r="141" spans="1:8" x14ac:dyDescent="0.2">
      <c r="A141" s="11">
        <v>13</v>
      </c>
      <c r="G141" s="18" t="s">
        <v>341</v>
      </c>
      <c r="H141" s="11" t="s">
        <v>216</v>
      </c>
    </row>
    <row r="142" spans="1:8" x14ac:dyDescent="0.2">
      <c r="A142" s="11">
        <v>13</v>
      </c>
      <c r="G142" s="18" t="s">
        <v>342</v>
      </c>
      <c r="H142" s="11" t="s">
        <v>217</v>
      </c>
    </row>
    <row r="143" spans="1:8" x14ac:dyDescent="0.2">
      <c r="A143" s="11">
        <v>13</v>
      </c>
      <c r="G143" s="18" t="s">
        <v>343</v>
      </c>
      <c r="H143" s="11" t="s">
        <v>218</v>
      </c>
    </row>
    <row r="144" spans="1:8" x14ac:dyDescent="0.2">
      <c r="A144" s="11">
        <v>13</v>
      </c>
      <c r="G144" s="8" t="s">
        <v>62</v>
      </c>
      <c r="H144" s="11" t="s">
        <v>40</v>
      </c>
    </row>
    <row r="145" spans="1:8" x14ac:dyDescent="0.2">
      <c r="A145" s="11">
        <v>13</v>
      </c>
      <c r="D145" s="17" t="s">
        <v>241</v>
      </c>
      <c r="F145" s="11" t="s">
        <v>137</v>
      </c>
      <c r="G145" s="18" t="s">
        <v>344</v>
      </c>
      <c r="H145" s="11" t="s">
        <v>215</v>
      </c>
    </row>
    <row r="146" spans="1:8" x14ac:dyDescent="0.2">
      <c r="A146" s="11">
        <v>13</v>
      </c>
      <c r="G146" s="18" t="s">
        <v>345</v>
      </c>
      <c r="H146" s="11" t="s">
        <v>216</v>
      </c>
    </row>
    <row r="147" spans="1:8" x14ac:dyDescent="0.2">
      <c r="A147" s="11">
        <v>13</v>
      </c>
      <c r="G147" s="18" t="s">
        <v>346</v>
      </c>
      <c r="H147" s="11" t="s">
        <v>217</v>
      </c>
    </row>
    <row r="148" spans="1:8" x14ac:dyDescent="0.2">
      <c r="A148" s="11">
        <v>13</v>
      </c>
      <c r="G148" s="18" t="s">
        <v>347</v>
      </c>
      <c r="H148" s="11" t="s">
        <v>219</v>
      </c>
    </row>
    <row r="149" spans="1:8" x14ac:dyDescent="0.2">
      <c r="A149" s="11">
        <v>13</v>
      </c>
      <c r="G149" s="18" t="s">
        <v>61</v>
      </c>
      <c r="H149" s="11" t="s">
        <v>61</v>
      </c>
    </row>
    <row r="150" spans="1:8" x14ac:dyDescent="0.2">
      <c r="A150" s="11">
        <v>13</v>
      </c>
      <c r="G150" s="8" t="s">
        <v>62</v>
      </c>
      <c r="H150" s="11" t="s">
        <v>40</v>
      </c>
    </row>
    <row r="151" spans="1:8" x14ac:dyDescent="0.2">
      <c r="A151" s="11">
        <v>14</v>
      </c>
      <c r="C151" s="11" t="s">
        <v>242</v>
      </c>
      <c r="D151" s="17" t="s">
        <v>348</v>
      </c>
      <c r="F151" s="11" t="s">
        <v>138</v>
      </c>
      <c r="G151" s="17" t="s">
        <v>205</v>
      </c>
    </row>
    <row r="152" spans="1:8" x14ac:dyDescent="0.2">
      <c r="A152" s="11">
        <v>14</v>
      </c>
      <c r="D152" s="17" t="s">
        <v>349</v>
      </c>
      <c r="F152" s="11" t="s">
        <v>139</v>
      </c>
      <c r="G152" s="17" t="s">
        <v>205</v>
      </c>
    </row>
    <row r="153" spans="1:8" x14ac:dyDescent="0.2">
      <c r="A153" s="11">
        <v>14</v>
      </c>
      <c r="D153" s="17" t="s">
        <v>350</v>
      </c>
      <c r="F153" s="11" t="s">
        <v>140</v>
      </c>
      <c r="G153" s="17" t="s">
        <v>205</v>
      </c>
    </row>
    <row r="154" spans="1:8" x14ac:dyDescent="0.2">
      <c r="A154" s="11">
        <v>14</v>
      </c>
      <c r="D154" s="17" t="s">
        <v>371</v>
      </c>
      <c r="F154" s="11" t="s">
        <v>141</v>
      </c>
      <c r="G154" s="17" t="s">
        <v>205</v>
      </c>
    </row>
    <row r="155" spans="1:8" x14ac:dyDescent="0.2">
      <c r="A155" s="11">
        <v>14</v>
      </c>
      <c r="D155" s="17" t="s">
        <v>351</v>
      </c>
      <c r="F155" s="11" t="s">
        <v>142</v>
      </c>
      <c r="G155" s="17" t="s">
        <v>205</v>
      </c>
    </row>
    <row r="156" spans="1:8" x14ac:dyDescent="0.2">
      <c r="A156" s="11">
        <v>14</v>
      </c>
      <c r="D156" s="17" t="s">
        <v>372</v>
      </c>
      <c r="F156" s="11" t="s">
        <v>143</v>
      </c>
      <c r="G156" s="17" t="s">
        <v>205</v>
      </c>
    </row>
    <row r="157" spans="1:8" x14ac:dyDescent="0.2">
      <c r="A157" s="11">
        <v>14</v>
      </c>
      <c r="C157" s="17"/>
      <c r="D157" s="17" t="s">
        <v>243</v>
      </c>
      <c r="F157" s="11" t="s">
        <v>209</v>
      </c>
      <c r="G157" s="11" t="s">
        <v>30</v>
      </c>
    </row>
    <row r="158" spans="1:8" x14ac:dyDescent="0.2">
      <c r="A158" s="11">
        <v>14</v>
      </c>
      <c r="D158" s="11" t="s">
        <v>244</v>
      </c>
      <c r="F158" s="11" t="s">
        <v>210</v>
      </c>
      <c r="G158" s="11" t="s">
        <v>30</v>
      </c>
    </row>
    <row r="159" spans="1:8" x14ac:dyDescent="0.2">
      <c r="A159" s="11">
        <v>15</v>
      </c>
      <c r="C159" s="11" t="s">
        <v>245</v>
      </c>
      <c r="D159" s="11" t="s">
        <v>246</v>
      </c>
      <c r="F159" s="11" t="s">
        <v>144</v>
      </c>
      <c r="G159" s="18" t="s">
        <v>373</v>
      </c>
      <c r="H159" s="11" t="str">
        <f>"18-24"</f>
        <v>18-24</v>
      </c>
    </row>
    <row r="160" spans="1:8" x14ac:dyDescent="0.2">
      <c r="A160" s="11">
        <v>15</v>
      </c>
      <c r="G160" s="18" t="s">
        <v>374</v>
      </c>
      <c r="H160" s="11" t="str">
        <f>"25-34"</f>
        <v>25-34</v>
      </c>
    </row>
    <row r="161" spans="1:8" x14ac:dyDescent="0.2">
      <c r="A161" s="11">
        <v>15</v>
      </c>
      <c r="G161" s="18" t="s">
        <v>375</v>
      </c>
      <c r="H161" s="11" t="str">
        <f>"35-44"</f>
        <v>35-44</v>
      </c>
    </row>
    <row r="162" spans="1:8" x14ac:dyDescent="0.2">
      <c r="A162" s="11">
        <v>15</v>
      </c>
      <c r="G162" s="18" t="s">
        <v>376</v>
      </c>
      <c r="H162" s="11" t="str">
        <f>"45-54"</f>
        <v>45-54</v>
      </c>
    </row>
    <row r="163" spans="1:8" x14ac:dyDescent="0.2">
      <c r="A163" s="11">
        <v>15</v>
      </c>
      <c r="G163" s="18" t="s">
        <v>377</v>
      </c>
      <c r="H163" s="11" t="str">
        <f>"55-64"</f>
        <v>55-64</v>
      </c>
    </row>
    <row r="164" spans="1:8" x14ac:dyDescent="0.2">
      <c r="A164" s="11">
        <v>15</v>
      </c>
      <c r="G164" s="18" t="s">
        <v>378</v>
      </c>
      <c r="H164" s="11" t="str">
        <f>"65+"</f>
        <v>65+</v>
      </c>
    </row>
    <row r="165" spans="1:8" x14ac:dyDescent="0.2">
      <c r="A165" s="11">
        <v>15</v>
      </c>
      <c r="G165" s="8" t="s">
        <v>62</v>
      </c>
      <c r="H165" s="11" t="s">
        <v>69</v>
      </c>
    </row>
    <row r="166" spans="1:8" x14ac:dyDescent="0.2">
      <c r="A166" s="11">
        <v>15</v>
      </c>
      <c r="D166" s="11" t="s">
        <v>248</v>
      </c>
      <c r="F166" s="11" t="s">
        <v>145</v>
      </c>
      <c r="G166" s="8" t="s">
        <v>30</v>
      </c>
      <c r="H166" s="11" t="s">
        <v>220</v>
      </c>
    </row>
    <row r="167" spans="1:8" x14ac:dyDescent="0.2">
      <c r="A167" s="11">
        <v>15</v>
      </c>
      <c r="G167" s="8"/>
      <c r="H167" s="11" t="s">
        <v>221</v>
      </c>
    </row>
    <row r="168" spans="1:8" x14ac:dyDescent="0.2">
      <c r="A168" s="11">
        <v>15</v>
      </c>
      <c r="G168" s="8"/>
      <c r="H168" s="11" t="s">
        <v>11</v>
      </c>
    </row>
    <row r="169" spans="1:8" x14ac:dyDescent="0.2">
      <c r="A169" s="11">
        <v>15</v>
      </c>
      <c r="G169" s="8"/>
      <c r="H169" s="11" t="s">
        <v>222</v>
      </c>
    </row>
    <row r="170" spans="1:8" x14ac:dyDescent="0.2">
      <c r="A170" s="11">
        <v>15</v>
      </c>
      <c r="D170" s="11" t="s">
        <v>247</v>
      </c>
      <c r="F170" s="11" t="s">
        <v>146</v>
      </c>
      <c r="G170" s="18" t="s">
        <v>223</v>
      </c>
      <c r="H170" s="11" t="s">
        <v>223</v>
      </c>
    </row>
    <row r="171" spans="1:8" x14ac:dyDescent="0.2">
      <c r="A171" s="11">
        <v>15</v>
      </c>
      <c r="G171" s="18" t="s">
        <v>352</v>
      </c>
      <c r="H171" s="11" t="s">
        <v>224</v>
      </c>
    </row>
    <row r="172" spans="1:8" x14ac:dyDescent="0.2">
      <c r="A172" s="11">
        <v>15</v>
      </c>
      <c r="G172" s="18" t="s">
        <v>353</v>
      </c>
      <c r="H172" s="11" t="s">
        <v>225</v>
      </c>
    </row>
    <row r="173" spans="1:8" x14ac:dyDescent="0.2">
      <c r="A173" s="11">
        <v>15</v>
      </c>
      <c r="G173" s="8" t="s">
        <v>62</v>
      </c>
      <c r="H173" s="11" t="s">
        <v>40</v>
      </c>
    </row>
    <row r="174" spans="1:8" x14ac:dyDescent="0.2">
      <c r="A174" s="11">
        <v>15</v>
      </c>
      <c r="D174" s="11" t="s">
        <v>249</v>
      </c>
      <c r="F174" s="11" t="s">
        <v>147</v>
      </c>
      <c r="G174" s="18" t="s">
        <v>278</v>
      </c>
      <c r="H174" s="11" t="str">
        <f>"&lt; 1 year"</f>
        <v>&lt; 1 year</v>
      </c>
    </row>
    <row r="175" spans="1:8" x14ac:dyDescent="0.2">
      <c r="A175" s="11">
        <v>15</v>
      </c>
      <c r="G175" s="18" t="s">
        <v>279</v>
      </c>
      <c r="H175" s="11" t="str">
        <f>"1-2 years"</f>
        <v>1-2 years</v>
      </c>
    </row>
    <row r="176" spans="1:8" x14ac:dyDescent="0.2">
      <c r="A176" s="11">
        <v>15</v>
      </c>
      <c r="G176" s="18" t="s">
        <v>280</v>
      </c>
      <c r="H176" s="11" t="str">
        <f>"2-5 years"</f>
        <v>2-5 years</v>
      </c>
    </row>
    <row r="177" spans="1:8" x14ac:dyDescent="0.2">
      <c r="A177" s="11">
        <v>15</v>
      </c>
      <c r="G177" s="18" t="s">
        <v>281</v>
      </c>
      <c r="H177" s="11" t="str">
        <f>"5-10 years"</f>
        <v>5-10 years</v>
      </c>
    </row>
    <row r="178" spans="1:8" x14ac:dyDescent="0.2">
      <c r="A178" s="11">
        <v>15</v>
      </c>
      <c r="G178" s="18" t="s">
        <v>282</v>
      </c>
      <c r="H178" s="11" t="str">
        <f>"10-20 years"</f>
        <v>10-20 years</v>
      </c>
    </row>
    <row r="179" spans="1:8" x14ac:dyDescent="0.2">
      <c r="A179" s="11">
        <v>15</v>
      </c>
      <c r="G179" s="18" t="s">
        <v>283</v>
      </c>
      <c r="H179" s="11" t="str">
        <f>"&gt;20 years"</f>
        <v>&gt;20 years</v>
      </c>
    </row>
    <row r="180" spans="1:8" x14ac:dyDescent="0.2">
      <c r="A180" s="11">
        <v>15</v>
      </c>
      <c r="G180" s="8" t="s">
        <v>62</v>
      </c>
      <c r="H180" s="11" t="s">
        <v>40</v>
      </c>
    </row>
    <row r="181" spans="1:8" x14ac:dyDescent="0.2">
      <c r="A181" s="11">
        <v>15</v>
      </c>
      <c r="D181" s="17" t="s">
        <v>250</v>
      </c>
      <c r="F181" s="11" t="s">
        <v>148</v>
      </c>
      <c r="G181" s="18" t="s">
        <v>278</v>
      </c>
      <c r="H181" s="11" t="str">
        <f>"&lt; 1 year"</f>
        <v>&lt; 1 year</v>
      </c>
    </row>
    <row r="182" spans="1:8" x14ac:dyDescent="0.2">
      <c r="A182" s="11">
        <v>15</v>
      </c>
      <c r="G182" s="18" t="s">
        <v>279</v>
      </c>
      <c r="H182" s="11" t="str">
        <f>"1-2 years"</f>
        <v>1-2 years</v>
      </c>
    </row>
    <row r="183" spans="1:8" x14ac:dyDescent="0.2">
      <c r="A183" s="11">
        <v>15</v>
      </c>
      <c r="G183" s="18" t="s">
        <v>280</v>
      </c>
      <c r="H183" s="11" t="str">
        <f>"2-5 years"</f>
        <v>2-5 years</v>
      </c>
    </row>
    <row r="184" spans="1:8" x14ac:dyDescent="0.2">
      <c r="A184" s="11">
        <v>15</v>
      </c>
      <c r="G184" s="18" t="s">
        <v>281</v>
      </c>
      <c r="H184" s="11" t="str">
        <f>"5-10 years"</f>
        <v>5-10 years</v>
      </c>
    </row>
    <row r="185" spans="1:8" x14ac:dyDescent="0.2">
      <c r="A185" s="11">
        <v>15</v>
      </c>
      <c r="G185" s="18" t="s">
        <v>282</v>
      </c>
      <c r="H185" s="11" t="str">
        <f>"10-20 years"</f>
        <v>10-20 years</v>
      </c>
    </row>
    <row r="186" spans="1:8" x14ac:dyDescent="0.2">
      <c r="A186" s="11">
        <v>15</v>
      </c>
      <c r="G186" s="18" t="s">
        <v>283</v>
      </c>
      <c r="H186" s="11" t="str">
        <f>"&gt;20 years"</f>
        <v>&gt;20 years</v>
      </c>
    </row>
    <row r="187" spans="1:8" x14ac:dyDescent="0.2">
      <c r="A187" s="11">
        <v>15</v>
      </c>
      <c r="G187" s="8" t="s">
        <v>62</v>
      </c>
      <c r="H187" s="11" t="s">
        <v>40</v>
      </c>
    </row>
    <row r="188" spans="1:8" x14ac:dyDescent="0.2">
      <c r="A188" s="11">
        <v>15</v>
      </c>
      <c r="B188" s="11" t="s">
        <v>253</v>
      </c>
      <c r="C188" s="17" t="s">
        <v>251</v>
      </c>
      <c r="D188" s="17" t="s">
        <v>354</v>
      </c>
      <c r="F188" s="11" t="s">
        <v>149</v>
      </c>
      <c r="G188" s="8" t="s">
        <v>226</v>
      </c>
    </row>
    <row r="189" spans="1:8" x14ac:dyDescent="0.2">
      <c r="A189" s="11">
        <v>15</v>
      </c>
      <c r="B189" s="11" t="s">
        <v>253</v>
      </c>
      <c r="D189" s="17" t="s">
        <v>355</v>
      </c>
      <c r="F189" s="11" t="s">
        <v>150</v>
      </c>
      <c r="G189" s="8" t="s">
        <v>226</v>
      </c>
    </row>
    <row r="190" spans="1:8" x14ac:dyDescent="0.2">
      <c r="A190" s="11">
        <v>15</v>
      </c>
      <c r="B190" s="11" t="s">
        <v>253</v>
      </c>
      <c r="D190" s="17" t="s">
        <v>356</v>
      </c>
      <c r="F190" s="11" t="s">
        <v>151</v>
      </c>
      <c r="G190" s="11" t="s">
        <v>226</v>
      </c>
    </row>
    <row r="191" spans="1:8" x14ac:dyDescent="0.2">
      <c r="A191" s="11">
        <v>15</v>
      </c>
      <c r="B191" s="11" t="s">
        <v>253</v>
      </c>
      <c r="D191" s="17" t="s">
        <v>357</v>
      </c>
      <c r="F191" s="11" t="s">
        <v>152</v>
      </c>
      <c r="G191" s="11" t="s">
        <v>226</v>
      </c>
    </row>
    <row r="192" spans="1:8" x14ac:dyDescent="0.2">
      <c r="A192" s="11">
        <v>15</v>
      </c>
      <c r="B192" s="11" t="s">
        <v>253</v>
      </c>
      <c r="D192" s="17" t="s">
        <v>358</v>
      </c>
      <c r="F192" s="11" t="s">
        <v>153</v>
      </c>
      <c r="G192" s="11" t="s">
        <v>226</v>
      </c>
    </row>
    <row r="193" spans="1:7" x14ac:dyDescent="0.2">
      <c r="A193" s="11">
        <v>15</v>
      </c>
      <c r="B193" s="11" t="s">
        <v>253</v>
      </c>
      <c r="D193" s="17" t="s">
        <v>359</v>
      </c>
      <c r="F193" s="11" t="s">
        <v>154</v>
      </c>
      <c r="G193" s="11" t="s">
        <v>226</v>
      </c>
    </row>
    <row r="194" spans="1:7" x14ac:dyDescent="0.2">
      <c r="A194" s="11">
        <v>15</v>
      </c>
      <c r="B194" s="11" t="s">
        <v>253</v>
      </c>
      <c r="D194" s="17" t="s">
        <v>360</v>
      </c>
      <c r="F194" s="11" t="s">
        <v>155</v>
      </c>
      <c r="G194" s="11" t="s">
        <v>226</v>
      </c>
    </row>
    <row r="195" spans="1:7" x14ac:dyDescent="0.2">
      <c r="A195" s="11">
        <v>15</v>
      </c>
      <c r="B195" s="11" t="s">
        <v>253</v>
      </c>
      <c r="D195" s="17" t="s">
        <v>361</v>
      </c>
      <c r="F195" s="11" t="s">
        <v>156</v>
      </c>
      <c r="G195" s="11" t="s">
        <v>226</v>
      </c>
    </row>
    <row r="196" spans="1:7" x14ac:dyDescent="0.2">
      <c r="A196" s="11">
        <v>15</v>
      </c>
      <c r="B196" s="11" t="s">
        <v>253</v>
      </c>
      <c r="D196" s="17" t="s">
        <v>362</v>
      </c>
      <c r="F196" s="11" t="s">
        <v>157</v>
      </c>
      <c r="G196" s="11" t="s">
        <v>226</v>
      </c>
    </row>
    <row r="197" spans="1:7" x14ac:dyDescent="0.2">
      <c r="A197" s="11">
        <v>15</v>
      </c>
      <c r="B197" s="11" t="s">
        <v>253</v>
      </c>
      <c r="D197" s="17" t="s">
        <v>379</v>
      </c>
      <c r="F197" s="11" t="s">
        <v>158</v>
      </c>
      <c r="G197" s="11" t="s">
        <v>226</v>
      </c>
    </row>
    <row r="198" spans="1:7" x14ac:dyDescent="0.2">
      <c r="A198" s="11">
        <v>15</v>
      </c>
      <c r="B198" s="11" t="s">
        <v>253</v>
      </c>
      <c r="D198" s="17" t="s">
        <v>380</v>
      </c>
      <c r="F198" s="11" t="s">
        <v>159</v>
      </c>
      <c r="G198" s="11" t="s">
        <v>226</v>
      </c>
    </row>
    <row r="199" spans="1:7" x14ac:dyDescent="0.2">
      <c r="A199" s="11">
        <v>15</v>
      </c>
      <c r="D199" s="11" t="s">
        <v>252</v>
      </c>
      <c r="F199" s="11" t="s">
        <v>211</v>
      </c>
      <c r="G199" s="11" t="s">
        <v>30</v>
      </c>
    </row>
    <row r="200" spans="1:7" x14ac:dyDescent="0.2">
      <c r="A200" s="11" t="s">
        <v>383</v>
      </c>
      <c r="F200" s="11" t="s">
        <v>384</v>
      </c>
      <c r="G200" s="11" t="s">
        <v>388</v>
      </c>
    </row>
    <row r="201" spans="1:7" x14ac:dyDescent="0.2">
      <c r="A201" s="11" t="s">
        <v>383</v>
      </c>
      <c r="F201" s="11" t="s">
        <v>385</v>
      </c>
      <c r="G201" s="11" t="s">
        <v>389</v>
      </c>
    </row>
    <row r="202" spans="1:7" x14ac:dyDescent="0.2">
      <c r="A202" s="11" t="s">
        <v>383</v>
      </c>
      <c r="F202" s="11" t="s">
        <v>386</v>
      </c>
      <c r="G202" s="11" t="s">
        <v>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selection activeCell="C1" sqref="C1:F1048576"/>
    </sheetView>
  </sheetViews>
  <sheetFormatPr baseColWidth="10" defaultRowHeight="16" x14ac:dyDescent="0.2"/>
  <cols>
    <col min="1" max="1" width="22" customWidth="1"/>
    <col min="2" max="2" width="20.1640625" customWidth="1"/>
  </cols>
  <sheetData>
    <row r="1" spans="1:5" x14ac:dyDescent="0.2">
      <c r="A1" s="11" t="s">
        <v>8</v>
      </c>
      <c r="B1" s="11" t="s">
        <v>3</v>
      </c>
      <c r="C1" s="11"/>
      <c r="D1" s="11"/>
      <c r="E1" s="11"/>
    </row>
    <row r="2" spans="1:5" x14ac:dyDescent="0.2">
      <c r="A2" s="21" t="s">
        <v>197</v>
      </c>
      <c r="B2" s="22" t="s">
        <v>197</v>
      </c>
    </row>
    <row r="3" spans="1:5" x14ac:dyDescent="0.2">
      <c r="A3" s="21" t="s">
        <v>198</v>
      </c>
      <c r="B3" s="22" t="s">
        <v>198</v>
      </c>
    </row>
    <row r="4" spans="1:5" x14ac:dyDescent="0.2">
      <c r="A4" s="21" t="s">
        <v>199</v>
      </c>
      <c r="B4" s="22" t="s">
        <v>199</v>
      </c>
    </row>
    <row r="5" spans="1:5" x14ac:dyDescent="0.2">
      <c r="A5" s="21" t="s">
        <v>200</v>
      </c>
      <c r="B5" s="22" t="s">
        <v>200</v>
      </c>
    </row>
    <row r="6" spans="1:5" x14ac:dyDescent="0.2">
      <c r="A6" s="21" t="s">
        <v>201</v>
      </c>
      <c r="B6" s="22" t="s">
        <v>201</v>
      </c>
    </row>
    <row r="7" spans="1:5" x14ac:dyDescent="0.2">
      <c r="A7" s="21" t="s">
        <v>202</v>
      </c>
      <c r="B7" s="22" t="s">
        <v>202</v>
      </c>
    </row>
    <row r="8" spans="1:5" x14ac:dyDescent="0.2">
      <c r="A8" s="21" t="s">
        <v>62</v>
      </c>
      <c r="B8" s="22" t="s">
        <v>40</v>
      </c>
    </row>
    <row r="9" spans="1:5" x14ac:dyDescent="0.2">
      <c r="A9" s="22"/>
      <c r="B9" s="22"/>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7"/>
  <sheetViews>
    <sheetView workbookViewId="0">
      <selection activeCell="C1" sqref="C1:F1048576"/>
    </sheetView>
  </sheetViews>
  <sheetFormatPr baseColWidth="10" defaultRowHeight="16" x14ac:dyDescent="0.2"/>
  <cols>
    <col min="1" max="1" width="20.1640625" customWidth="1"/>
  </cols>
  <sheetData>
    <row r="1" spans="1:5" x14ac:dyDescent="0.2">
      <c r="A1" s="3" t="s">
        <v>8</v>
      </c>
      <c r="B1" s="3" t="s">
        <v>3</v>
      </c>
      <c r="C1" s="3"/>
      <c r="D1" s="3"/>
      <c r="E1" s="3"/>
    </row>
    <row r="2" spans="1:5" x14ac:dyDescent="0.2">
      <c r="A2" s="13" t="s">
        <v>171</v>
      </c>
      <c r="B2" s="14" t="s">
        <v>171</v>
      </c>
      <c r="C2" s="2"/>
      <c r="D2" s="2"/>
      <c r="E2" s="2"/>
    </row>
    <row r="3" spans="1:5" x14ac:dyDescent="0.2">
      <c r="A3" s="13" t="s">
        <v>170</v>
      </c>
      <c r="B3" s="14" t="s">
        <v>170</v>
      </c>
      <c r="C3" s="2"/>
      <c r="D3" s="2"/>
      <c r="E3" s="2"/>
    </row>
    <row r="4" spans="1:5" x14ac:dyDescent="0.2">
      <c r="A4" s="13" t="s">
        <v>172</v>
      </c>
      <c r="B4" s="14" t="s">
        <v>172</v>
      </c>
      <c r="C4" s="2"/>
      <c r="D4" s="2"/>
      <c r="E4" s="2"/>
    </row>
    <row r="5" spans="1:5" x14ac:dyDescent="0.2">
      <c r="A5" s="13" t="s">
        <v>173</v>
      </c>
      <c r="B5" s="14" t="s">
        <v>173</v>
      </c>
      <c r="C5" s="2"/>
      <c r="D5" s="2"/>
      <c r="E5" s="2"/>
    </row>
    <row r="6" spans="1:5" x14ac:dyDescent="0.2">
      <c r="A6" s="13" t="s">
        <v>174</v>
      </c>
      <c r="B6" s="14" t="s">
        <v>174</v>
      </c>
      <c r="C6" s="2"/>
      <c r="D6" s="2"/>
      <c r="E6" s="2"/>
    </row>
    <row r="7" spans="1:5" x14ac:dyDescent="0.2">
      <c r="A7" s="14" t="s">
        <v>62</v>
      </c>
      <c r="B7" s="14" t="s">
        <v>62</v>
      </c>
      <c r="C7" s="2"/>
      <c r="D7" s="2"/>
      <c r="E7" s="2"/>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workbookViewId="0">
      <selection activeCell="C1" sqref="C1:F1048576"/>
    </sheetView>
  </sheetViews>
  <sheetFormatPr baseColWidth="10" defaultRowHeight="16" x14ac:dyDescent="0.2"/>
  <cols>
    <col min="1" max="1" width="10.83203125" customWidth="1"/>
  </cols>
  <sheetData>
    <row r="1" spans="1:5" x14ac:dyDescent="0.2">
      <c r="A1" s="3" t="s">
        <v>8</v>
      </c>
      <c r="B1" s="3" t="s">
        <v>3</v>
      </c>
      <c r="C1" s="3"/>
      <c r="D1" s="3"/>
      <c r="E1" s="3"/>
    </row>
    <row r="2" spans="1:5" x14ac:dyDescent="0.2">
      <c r="A2" s="13" t="s">
        <v>171</v>
      </c>
      <c r="B2" s="14" t="s">
        <v>171</v>
      </c>
      <c r="C2" s="2"/>
      <c r="D2" s="2"/>
      <c r="E2" s="2"/>
    </row>
    <row r="3" spans="1:5" x14ac:dyDescent="0.2">
      <c r="A3" s="13" t="s">
        <v>170</v>
      </c>
      <c r="B3" s="14" t="s">
        <v>170</v>
      </c>
      <c r="C3" s="2"/>
      <c r="D3" s="2"/>
      <c r="E3" s="2"/>
    </row>
    <row r="4" spans="1:5" x14ac:dyDescent="0.2">
      <c r="A4" s="13" t="s">
        <v>172</v>
      </c>
      <c r="B4" s="14" t="s">
        <v>172</v>
      </c>
      <c r="C4" s="2"/>
      <c r="D4" s="2"/>
      <c r="E4" s="2"/>
    </row>
    <row r="5" spans="1:5" x14ac:dyDescent="0.2">
      <c r="A5" s="13" t="s">
        <v>173</v>
      </c>
      <c r="B5" s="14" t="s">
        <v>173</v>
      </c>
      <c r="C5" s="2"/>
      <c r="D5" s="2"/>
      <c r="E5" s="2"/>
    </row>
    <row r="6" spans="1:5" x14ac:dyDescent="0.2">
      <c r="A6" s="13" t="s">
        <v>174</v>
      </c>
      <c r="B6" s="14" t="s">
        <v>174</v>
      </c>
      <c r="C6" s="2"/>
      <c r="D6" s="2"/>
      <c r="E6" s="2"/>
    </row>
    <row r="7" spans="1:5" x14ac:dyDescent="0.2">
      <c r="A7" s="13" t="s">
        <v>61</v>
      </c>
      <c r="B7" s="14" t="s">
        <v>61</v>
      </c>
      <c r="C7" s="2"/>
    </row>
    <row r="8" spans="1:5" x14ac:dyDescent="0.2">
      <c r="A8" s="14" t="s">
        <v>62</v>
      </c>
      <c r="B8" s="14" t="s">
        <v>62</v>
      </c>
      <c r="C8" s="2"/>
      <c r="D8" s="2"/>
      <c r="E8"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election activeCell="C1" sqref="C1:F1048576"/>
    </sheetView>
  </sheetViews>
  <sheetFormatPr baseColWidth="10" defaultRowHeight="16" customHeight="1" x14ac:dyDescent="0.2"/>
  <cols>
    <col min="1" max="1" width="10.83203125" style="15" customWidth="1"/>
    <col min="2" max="16384" width="10.83203125" style="15"/>
  </cols>
  <sheetData>
    <row r="1" spans="1:7" ht="16" customHeight="1" x14ac:dyDescent="0.2">
      <c r="A1" s="8" t="s">
        <v>8</v>
      </c>
      <c r="B1" s="8" t="s">
        <v>3</v>
      </c>
      <c r="C1" s="8"/>
      <c r="D1" s="8"/>
      <c r="E1" s="8"/>
    </row>
    <row r="2" spans="1:7" ht="16" customHeight="1" x14ac:dyDescent="0.2">
      <c r="A2" s="16" t="s">
        <v>171</v>
      </c>
      <c r="B2" s="14" t="s">
        <v>171</v>
      </c>
      <c r="C2" s="8"/>
      <c r="D2" s="8"/>
      <c r="E2" s="8"/>
    </row>
    <row r="3" spans="1:7" ht="16" customHeight="1" x14ac:dyDescent="0.2">
      <c r="A3" s="16" t="s">
        <v>170</v>
      </c>
      <c r="B3" s="14" t="s">
        <v>170</v>
      </c>
      <c r="C3" s="8"/>
      <c r="D3" s="8"/>
      <c r="E3" s="8"/>
    </row>
    <row r="4" spans="1:7" ht="16" customHeight="1" x14ac:dyDescent="0.2">
      <c r="A4" s="16" t="s">
        <v>172</v>
      </c>
      <c r="B4" s="14" t="s">
        <v>172</v>
      </c>
      <c r="C4" s="8"/>
      <c r="D4" s="8"/>
      <c r="E4" s="8"/>
    </row>
    <row r="5" spans="1:7" ht="16" customHeight="1" x14ac:dyDescent="0.2">
      <c r="A5" s="16" t="s">
        <v>173</v>
      </c>
      <c r="B5" s="14" t="s">
        <v>173</v>
      </c>
      <c r="C5" s="8"/>
      <c r="D5" s="8"/>
      <c r="E5" s="8"/>
    </row>
    <row r="6" spans="1:7" ht="16" customHeight="1" x14ac:dyDescent="0.2">
      <c r="A6" s="16" t="s">
        <v>174</v>
      </c>
      <c r="B6" s="14" t="s">
        <v>174</v>
      </c>
      <c r="C6" s="8"/>
      <c r="D6" s="8"/>
      <c r="E6" s="8"/>
    </row>
    <row r="7" spans="1:7" ht="16" customHeight="1" x14ac:dyDescent="0.2">
      <c r="A7" s="16" t="s">
        <v>61</v>
      </c>
      <c r="B7" s="14" t="s">
        <v>61</v>
      </c>
      <c r="C7" s="8"/>
      <c r="D7" s="8"/>
      <c r="E7" s="8"/>
    </row>
    <row r="8" spans="1:7" ht="16" customHeight="1" x14ac:dyDescent="0.2">
      <c r="A8" s="14" t="s">
        <v>62</v>
      </c>
      <c r="B8" s="14" t="s">
        <v>62</v>
      </c>
      <c r="C8" s="8"/>
      <c r="D8" s="8"/>
      <c r="E8" s="8"/>
    </row>
    <row r="15" spans="1:7" ht="16" customHeight="1" x14ac:dyDescent="0.2">
      <c r="B15" s="16"/>
      <c r="C15" s="16"/>
      <c r="D15" s="16"/>
      <c r="E15" s="16"/>
      <c r="F15" s="16"/>
      <c r="G15" s="1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election activeCell="C1" sqref="C1:E1048576"/>
    </sheetView>
  </sheetViews>
  <sheetFormatPr baseColWidth="10" defaultRowHeight="16" x14ac:dyDescent="0.2"/>
  <cols>
    <col min="1" max="16384" width="10.83203125" style="10"/>
  </cols>
  <sheetData>
    <row r="1" spans="1:3" x14ac:dyDescent="0.2">
      <c r="A1" s="8" t="s">
        <v>8</v>
      </c>
      <c r="B1" s="9" t="s">
        <v>3</v>
      </c>
      <c r="C1" s="9"/>
    </row>
    <row r="2" spans="1:3" x14ac:dyDescent="0.2">
      <c r="A2" s="11" t="s">
        <v>55</v>
      </c>
      <c r="B2" s="10" t="s">
        <v>55</v>
      </c>
    </row>
    <row r="3" spans="1:3" x14ac:dyDescent="0.2">
      <c r="A3" s="4" t="s">
        <v>60</v>
      </c>
      <c r="B3" s="10" t="s">
        <v>60</v>
      </c>
    </row>
    <row r="4" spans="1:3" x14ac:dyDescent="0.2">
      <c r="A4" s="4" t="s">
        <v>56</v>
      </c>
      <c r="B4" s="10" t="s">
        <v>56</v>
      </c>
    </row>
    <row r="5" spans="1:3" x14ac:dyDescent="0.2">
      <c r="A5" s="4" t="s">
        <v>57</v>
      </c>
      <c r="B5" s="10" t="s">
        <v>57</v>
      </c>
    </row>
    <row r="6" spans="1:3" x14ac:dyDescent="0.2">
      <c r="A6" s="4" t="s">
        <v>381</v>
      </c>
      <c r="B6" s="10" t="s">
        <v>58</v>
      </c>
    </row>
    <row r="7" spans="1:3" x14ac:dyDescent="0.2">
      <c r="A7" s="4" t="s">
        <v>59</v>
      </c>
      <c r="B7" s="10" t="s">
        <v>59</v>
      </c>
    </row>
    <row r="8" spans="1:3" x14ac:dyDescent="0.2">
      <c r="A8" s="4" t="s">
        <v>382</v>
      </c>
      <c r="B8" s="10" t="s">
        <v>61</v>
      </c>
    </row>
    <row r="9" spans="1:3" x14ac:dyDescent="0.2">
      <c r="A9" s="4" t="s">
        <v>62</v>
      </c>
      <c r="B9" s="10" t="s">
        <v>62</v>
      </c>
    </row>
    <row r="10" spans="1:3" x14ac:dyDescent="0.2">
      <c r="A10" s="1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1"/>
  <sheetViews>
    <sheetView workbookViewId="0">
      <selection activeCell="C1" sqref="C1:F1048576"/>
    </sheetView>
  </sheetViews>
  <sheetFormatPr baseColWidth="10" defaultRowHeight="16" x14ac:dyDescent="0.2"/>
  <sheetData>
    <row r="1" spans="1:6" x14ac:dyDescent="0.2">
      <c r="A1" s="8" t="s">
        <v>8</v>
      </c>
      <c r="B1" s="9" t="s">
        <v>3</v>
      </c>
      <c r="C1" s="9"/>
      <c r="D1" s="10"/>
      <c r="E1" s="10"/>
      <c r="F1" s="10"/>
    </row>
    <row r="2" spans="1:6" x14ac:dyDescent="0.2">
      <c r="A2" s="11" t="s">
        <v>227</v>
      </c>
      <c r="B2" s="11" t="s">
        <v>227</v>
      </c>
      <c r="C2" s="10"/>
      <c r="D2" s="10"/>
      <c r="E2" s="10"/>
      <c r="F2" s="10"/>
    </row>
    <row r="3" spans="1:6" x14ac:dyDescent="0.2">
      <c r="A3" s="4"/>
      <c r="B3" s="10" t="s">
        <v>230</v>
      </c>
      <c r="C3" s="10"/>
      <c r="D3" s="10"/>
      <c r="E3" s="10"/>
      <c r="F3" s="10"/>
    </row>
    <row r="4" spans="1:6" x14ac:dyDescent="0.2">
      <c r="A4" s="4"/>
      <c r="B4" s="10" t="s">
        <v>229</v>
      </c>
      <c r="C4" s="10"/>
      <c r="D4" s="10"/>
      <c r="E4" s="10"/>
      <c r="F4" s="10"/>
    </row>
    <row r="5" spans="1:6" x14ac:dyDescent="0.2">
      <c r="A5" s="4"/>
      <c r="B5" s="10" t="s">
        <v>231</v>
      </c>
      <c r="C5" s="10"/>
      <c r="D5" s="10"/>
      <c r="E5" s="10"/>
      <c r="F5" s="10"/>
    </row>
    <row r="6" spans="1:6" x14ac:dyDescent="0.2">
      <c r="A6" s="4" t="s">
        <v>228</v>
      </c>
      <c r="B6" s="4" t="s">
        <v>228</v>
      </c>
      <c r="C6" s="10"/>
      <c r="D6" s="10"/>
      <c r="E6" s="10"/>
      <c r="F6" s="10"/>
    </row>
    <row r="7" spans="1:6" x14ac:dyDescent="0.2">
      <c r="A7" s="4" t="s">
        <v>62</v>
      </c>
      <c r="B7" s="10" t="s">
        <v>40</v>
      </c>
      <c r="C7" s="10"/>
      <c r="D7" s="10"/>
      <c r="E7" s="10"/>
      <c r="F7" s="10"/>
    </row>
    <row r="10" spans="1:6" x14ac:dyDescent="0.2">
      <c r="A10" t="s">
        <v>232</v>
      </c>
    </row>
    <row r="11" spans="1:6" x14ac:dyDescent="0.2">
      <c r="A11" t="s">
        <v>233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1"/>
  <sheetViews>
    <sheetView workbookViewId="0">
      <selection activeCell="C1" sqref="C1:E1048576"/>
    </sheetView>
  </sheetViews>
  <sheetFormatPr baseColWidth="10" defaultRowHeight="14" x14ac:dyDescent="0.2"/>
  <cols>
    <col min="1" max="2" width="10.83203125" style="11"/>
    <col min="3" max="3" width="53.83203125" style="11" customWidth="1"/>
    <col min="4" max="16384" width="10.83203125" style="11"/>
  </cols>
  <sheetData>
    <row r="1" spans="1:2" x14ac:dyDescent="0.2">
      <c r="A1" s="11" t="s">
        <v>8</v>
      </c>
      <c r="B1" s="11" t="s">
        <v>3</v>
      </c>
    </row>
    <row r="2" spans="1:2" x14ac:dyDescent="0.2">
      <c r="A2" s="17" t="s">
        <v>55</v>
      </c>
      <c r="B2" s="11" t="s">
        <v>55</v>
      </c>
    </row>
    <row r="3" spans="1:2" x14ac:dyDescent="0.2">
      <c r="A3" s="17" t="s">
        <v>60</v>
      </c>
      <c r="B3" s="11" t="s">
        <v>60</v>
      </c>
    </row>
    <row r="4" spans="1:2" x14ac:dyDescent="0.2">
      <c r="A4" s="17" t="s">
        <v>56</v>
      </c>
      <c r="B4" s="11" t="s">
        <v>56</v>
      </c>
    </row>
    <row r="5" spans="1:2" x14ac:dyDescent="0.2">
      <c r="A5" s="17" t="s">
        <v>57</v>
      </c>
      <c r="B5" s="11" t="s">
        <v>57</v>
      </c>
    </row>
    <row r="6" spans="1:2" x14ac:dyDescent="0.2">
      <c r="A6" s="17" t="s">
        <v>381</v>
      </c>
      <c r="B6" s="11" t="s">
        <v>58</v>
      </c>
    </row>
    <row r="7" spans="1:2" x14ac:dyDescent="0.2">
      <c r="A7" s="17" t="s">
        <v>191</v>
      </c>
      <c r="B7" s="11" t="s">
        <v>191</v>
      </c>
    </row>
    <row r="8" spans="1:2" x14ac:dyDescent="0.2">
      <c r="A8" s="17" t="s">
        <v>62</v>
      </c>
      <c r="B8" s="11" t="s">
        <v>62</v>
      </c>
    </row>
    <row r="21" spans="11:12" x14ac:dyDescent="0.2">
      <c r="K21" s="17"/>
      <c r="L21"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C1" sqref="C1:E1048576"/>
    </sheetView>
  </sheetViews>
  <sheetFormatPr baseColWidth="10" defaultRowHeight="16" x14ac:dyDescent="0.2"/>
  <cols>
    <col min="1" max="1" width="20.83203125" style="1" customWidth="1"/>
    <col min="2" max="2" width="24.1640625" style="1" customWidth="1"/>
    <col min="3" max="16384" width="10.83203125" style="1"/>
  </cols>
  <sheetData>
    <row r="1" spans="1:7" ht="16" customHeight="1" x14ac:dyDescent="0.2">
      <c r="A1" s="3" t="s">
        <v>8</v>
      </c>
      <c r="B1" s="3" t="s">
        <v>3</v>
      </c>
      <c r="C1" s="3"/>
      <c r="D1" s="3"/>
      <c r="E1" s="3"/>
      <c r="F1" s="3"/>
      <c r="G1" s="3"/>
    </row>
    <row r="2" spans="1:7" ht="16" customHeight="1" x14ac:dyDescent="0.2">
      <c r="A2" s="4" t="s">
        <v>164</v>
      </c>
      <c r="B2" s="4" t="s">
        <v>164</v>
      </c>
      <c r="C2" s="3"/>
      <c r="D2" s="3"/>
      <c r="E2" s="3"/>
      <c r="F2" s="3"/>
      <c r="G2" s="3"/>
    </row>
    <row r="3" spans="1:7" ht="16" customHeight="1" x14ac:dyDescent="0.2">
      <c r="A3" s="4" t="s">
        <v>165</v>
      </c>
      <c r="B3" s="4" t="s">
        <v>165</v>
      </c>
      <c r="C3" s="3"/>
      <c r="D3" s="3"/>
      <c r="E3" s="3"/>
      <c r="F3" s="3"/>
      <c r="G3" s="3"/>
    </row>
    <row r="4" spans="1:7" ht="16" customHeight="1" x14ac:dyDescent="0.2">
      <c r="A4" s="4" t="s">
        <v>166</v>
      </c>
      <c r="B4" s="4" t="s">
        <v>166</v>
      </c>
      <c r="C4" s="3"/>
      <c r="D4" s="3"/>
      <c r="E4" s="3"/>
      <c r="F4" s="3"/>
      <c r="G4" s="3"/>
    </row>
    <row r="5" spans="1:7" ht="16" customHeight="1" x14ac:dyDescent="0.2">
      <c r="A5" s="4" t="s">
        <v>167</v>
      </c>
      <c r="B5" s="4" t="s">
        <v>167</v>
      </c>
      <c r="C5" s="3"/>
      <c r="D5" s="3"/>
      <c r="E5" s="3"/>
      <c r="F5" s="3"/>
      <c r="G5" s="3"/>
    </row>
    <row r="6" spans="1:7" ht="16" customHeight="1" x14ac:dyDescent="0.2">
      <c r="A6" s="4" t="s">
        <v>168</v>
      </c>
      <c r="B6" s="4" t="s">
        <v>168</v>
      </c>
      <c r="C6" s="3"/>
      <c r="D6" s="3"/>
      <c r="E6" s="3"/>
      <c r="F6" s="3"/>
      <c r="G6" s="3"/>
    </row>
    <row r="7" spans="1:7" ht="16" customHeight="1" x14ac:dyDescent="0.2">
      <c r="A7" s="4" t="s">
        <v>169</v>
      </c>
      <c r="B7" s="4" t="s">
        <v>169</v>
      </c>
      <c r="C7" s="3"/>
      <c r="D7" s="3"/>
      <c r="E7" s="3"/>
      <c r="F7" s="3"/>
      <c r="G7" s="3"/>
    </row>
    <row r="8" spans="1:7" ht="16" customHeight="1" x14ac:dyDescent="0.2">
      <c r="A8" s="4" t="s">
        <v>62</v>
      </c>
      <c r="B8" s="4" t="s">
        <v>62</v>
      </c>
      <c r="C8" s="3"/>
      <c r="D8" s="3"/>
      <c r="E8" s="3"/>
      <c r="F8" s="3"/>
      <c r="G8" s="3"/>
    </row>
    <row r="9" spans="1:7" ht="16" customHeight="1" x14ac:dyDescent="0.2">
      <c r="A9" s="3"/>
      <c r="B9" s="3"/>
      <c r="C9" s="3"/>
      <c r="D9" s="3"/>
      <c r="E9" s="3"/>
      <c r="F9" s="3"/>
      <c r="G9" s="3"/>
    </row>
    <row r="18" spans="6:11" ht="17" thickBot="1" x14ac:dyDescent="0.25"/>
    <row r="19" spans="6:11" ht="17" thickBot="1" x14ac:dyDescent="0.25">
      <c r="F19" s="5"/>
      <c r="G19" s="6"/>
      <c r="H19" s="6"/>
      <c r="I19" s="6"/>
      <c r="J19" s="6"/>
      <c r="K1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Survey Questions</vt:lpstr>
      <vt:lpstr>freq</vt:lpstr>
      <vt:lpstr>agreement</vt:lpstr>
      <vt:lpstr>agree+dont</vt:lpstr>
      <vt:lpstr>health.eco</vt:lpstr>
      <vt:lpstr>value.eco</vt:lpstr>
      <vt:lpstr>motives</vt:lpstr>
      <vt:lpstr>value.my</vt:lpstr>
      <vt:lpstr>power.eco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Bogart</cp:lastModifiedBy>
  <dcterms:created xsi:type="dcterms:W3CDTF">2017-01-05T21:49:11Z</dcterms:created>
  <dcterms:modified xsi:type="dcterms:W3CDTF">2018-03-10T01:56:40Z</dcterms:modified>
</cp:coreProperties>
</file>