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15" windowHeight="11850" activeTab="10"/>
  </bookViews>
  <sheets>
    <sheet name="comprehensive" sheetId="2" r:id="rId1"/>
    <sheet name="Sheet1" sheetId="1" state="hidden" r:id="rId2"/>
    <sheet name="S1" sheetId="3" r:id="rId3"/>
    <sheet name="S2" sheetId="4" r:id="rId4"/>
    <sheet name="S3" sheetId="5" r:id="rId5"/>
    <sheet name="S4" sheetId="6" r:id="rId6"/>
    <sheet name="S5" sheetId="7" r:id="rId7"/>
    <sheet name="Sheet2" sheetId="8" r:id="rId8"/>
    <sheet name="Sheet2 (2)" sheetId="9" r:id="rId9"/>
    <sheet name="total-da" sheetId="10" r:id="rId10"/>
    <sheet name="total-la" sheetId="11" r:id="rId11"/>
  </sheets>
  <definedNames>
    <definedName name="_xlnm._FilterDatabase" localSheetId="1" hidden="1">Sheet1!$D$1:$D$38</definedName>
    <definedName name="_xlnm._FilterDatabase" localSheetId="2" hidden="1">'S1'!$A$2:$E$34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<sst xmlns="http://schemas.openxmlformats.org/spreadsheetml/2006/main" count="1239" uniqueCount="165">
  <si>
    <t>group</t>
  </si>
  <si>
    <t># Pariticipant</t>
  </si>
  <si>
    <t>s1
s2</t>
  </si>
  <si>
    <t>s2
s4</t>
  </si>
  <si>
    <t>s3
s4</t>
  </si>
  <si>
    <t>s4</t>
  </si>
  <si>
    <t>s5</t>
  </si>
  <si>
    <t>average duration</t>
  </si>
  <si>
    <t>max</t>
  </si>
  <si>
    <t>min</t>
  </si>
  <si>
    <t>averge score</t>
  </si>
  <si>
    <t>DA</t>
  </si>
  <si>
    <t>LA</t>
  </si>
  <si>
    <t>total</t>
  </si>
  <si>
    <t>作答ID</t>
  </si>
  <si>
    <t>Please randomly select one option.</t>
  </si>
  <si>
    <t>Q1</t>
  </si>
  <si>
    <t>Group</t>
  </si>
  <si>
    <t>Marks</t>
  </si>
  <si>
    <t>TotalDuration(ms)</t>
  </si>
  <si>
    <t>Development Level</t>
  </si>
  <si>
    <t>P1</t>
  </si>
  <si>
    <t>vwEj30A8qgb</t>
  </si>
  <si>
    <t>Option 3</t>
  </si>
  <si>
    <t>3-5 years</t>
  </si>
  <si>
    <t>P2</t>
  </si>
  <si>
    <t>WQkqgav562J</t>
  </si>
  <si>
    <t>Option 1</t>
  </si>
  <si>
    <t>1-3 years</t>
  </si>
  <si>
    <t>P3</t>
  </si>
  <si>
    <t>NPx11mPk32r</t>
  </si>
  <si>
    <t>Option 4</t>
  </si>
  <si>
    <t>don't have development experience</t>
  </si>
  <si>
    <t>P4</t>
  </si>
  <si>
    <t>nZEXOZgYOZN</t>
  </si>
  <si>
    <t>P5</t>
  </si>
  <si>
    <t>nZEX2qlAEZN</t>
  </si>
  <si>
    <t>P6</t>
  </si>
  <si>
    <t>mNE3lgYrqnz</t>
  </si>
  <si>
    <t>P7</t>
  </si>
  <si>
    <t>mNE3kRk8aOz</t>
  </si>
  <si>
    <t>P8</t>
  </si>
  <si>
    <t>bojONk2xV8Y</t>
  </si>
  <si>
    <t>P9</t>
  </si>
  <si>
    <t>mNE3PzO1rPK</t>
  </si>
  <si>
    <t>P10</t>
  </si>
  <si>
    <t>bojO28w8kWX</t>
  </si>
  <si>
    <t>Option 2</t>
  </si>
  <si>
    <t>P11</t>
  </si>
  <si>
    <t>Q16rWPW53yB</t>
  </si>
  <si>
    <t>P12</t>
  </si>
  <si>
    <t>WQkqmNgXnlr</t>
  </si>
  <si>
    <t>less than 1 year</t>
  </si>
  <si>
    <t>P13</t>
  </si>
  <si>
    <t>g9xADxA6mgJ</t>
  </si>
  <si>
    <t>P14</t>
  </si>
  <si>
    <t>lAB1dbNZJ82</t>
  </si>
  <si>
    <t>P15</t>
  </si>
  <si>
    <t>Q16rq5oRbKB</t>
  </si>
  <si>
    <t>P16</t>
  </si>
  <si>
    <t>bojOGXrv1Jl</t>
  </si>
  <si>
    <t>P17</t>
  </si>
  <si>
    <t>mNE3O5KnQxx</t>
  </si>
  <si>
    <t>P18</t>
  </si>
  <si>
    <t>boj8xZpmvry</t>
  </si>
  <si>
    <t>P19</t>
  </si>
  <si>
    <t>lABlEO5986x</t>
  </si>
  <si>
    <t>P20</t>
  </si>
  <si>
    <t>Q16Oy1yXWjG</t>
  </si>
  <si>
    <t>P21</t>
  </si>
  <si>
    <t>boj8Xyb6vB6</t>
  </si>
  <si>
    <t>P22</t>
  </si>
  <si>
    <t>Q16O5K0gxDB</t>
  </si>
  <si>
    <t>P23</t>
  </si>
  <si>
    <t>lABlG8YWwlJ</t>
  </si>
  <si>
    <t>P24</t>
  </si>
  <si>
    <t>mNE5J8EoJyn</t>
  </si>
  <si>
    <t>P25</t>
  </si>
  <si>
    <t>Q16OzN6AjXQ</t>
  </si>
  <si>
    <t>P26</t>
  </si>
  <si>
    <t>Q16OVY956Z4</t>
  </si>
  <si>
    <t>P27</t>
  </si>
  <si>
    <t>lABlQqKzrW9</t>
  </si>
  <si>
    <t>P28</t>
  </si>
  <si>
    <t>vwEBlVmRWwW</t>
  </si>
  <si>
    <t>P29</t>
  </si>
  <si>
    <t>vwERWPPmqNQ</t>
  </si>
  <si>
    <t>P30</t>
  </si>
  <si>
    <t>WQkZ4d4GWkX</t>
  </si>
  <si>
    <t>P31</t>
  </si>
  <si>
    <t>nZEy21kaPp2</t>
  </si>
  <si>
    <t>P32</t>
  </si>
  <si>
    <t>NPxZo2zwXWg</t>
  </si>
  <si>
    <t>作答时长(毫秒)</t>
  </si>
  <si>
    <t>mark</t>
  </si>
  <si>
    <t>duration(ms)</t>
  </si>
  <si>
    <t>Q3_2 作答时长(毫秒)</t>
  </si>
  <si>
    <t>Q3_1 作答时长(毫秒)</t>
  </si>
  <si>
    <t>MAX</t>
  </si>
  <si>
    <t>MIN</t>
  </si>
  <si>
    <t>AV</t>
  </si>
  <si>
    <t>Q4_1得分</t>
  </si>
  <si>
    <t>Q4_2得分</t>
  </si>
  <si>
    <t>Q4_2 作答时长(毫秒)</t>
  </si>
  <si>
    <t>Q4_1 作答时长(毫秒)</t>
  </si>
  <si>
    <t>Q5_1得分</t>
  </si>
  <si>
    <t>Q5_2得分</t>
  </si>
  <si>
    <t>Q5_2 作答时长(毫秒)</t>
  </si>
  <si>
    <t>Q5_1 作答时长(毫秒)</t>
  </si>
  <si>
    <t>Q6_1得分</t>
  </si>
  <si>
    <t>Q6_2得分</t>
  </si>
  <si>
    <t>Q6_2 作答时长(毫秒)</t>
  </si>
  <si>
    <t>Q6_1 作答时长(毫秒)</t>
  </si>
  <si>
    <t>Q7_1得分</t>
  </si>
  <si>
    <t>Q7_2得分</t>
  </si>
  <si>
    <t>Q7_2_1 作答时长(毫秒)</t>
  </si>
  <si>
    <t>Q7_1_1 作答时长(毫秒)</t>
  </si>
  <si>
    <t>TotalDuration(s)</t>
  </si>
  <si>
    <t>TotalDuration(mins)</t>
  </si>
  <si>
    <t>filter-out</t>
  </si>
  <si>
    <t>1477</t>
  </si>
  <si>
    <t>1381</t>
  </si>
  <si>
    <t>677</t>
  </si>
  <si>
    <t>890</t>
  </si>
  <si>
    <t>413</t>
  </si>
  <si>
    <t>1922</t>
  </si>
  <si>
    <t>419</t>
  </si>
  <si>
    <t>1393</t>
  </si>
  <si>
    <t>188</t>
  </si>
  <si>
    <t>986</t>
  </si>
  <si>
    <t>756</t>
  </si>
  <si>
    <t>837</t>
  </si>
  <si>
    <t>611</t>
  </si>
  <si>
    <t>800</t>
  </si>
  <si>
    <t>850</t>
  </si>
  <si>
    <t>54</t>
  </si>
  <si>
    <t>68</t>
  </si>
  <si>
    <t>60</t>
  </si>
  <si>
    <t>115</t>
  </si>
  <si>
    <t>174</t>
  </si>
  <si>
    <t>888</t>
  </si>
  <si>
    <t>487</t>
  </si>
  <si>
    <t>3468</t>
  </si>
  <si>
    <t>2546</t>
  </si>
  <si>
    <t>2153</t>
  </si>
  <si>
    <t>757</t>
  </si>
  <si>
    <t>961</t>
  </si>
  <si>
    <t>158</t>
  </si>
  <si>
    <t>1161</t>
  </si>
  <si>
    <t>1379</t>
  </si>
  <si>
    <t>809</t>
  </si>
  <si>
    <t>没有filter-out</t>
  </si>
  <si>
    <t>average总时长（mins)</t>
  </si>
  <si>
    <t>max时长</t>
  </si>
  <si>
    <t>average评分</t>
  </si>
  <si>
    <t>da-average</t>
  </si>
  <si>
    <t>la-average</t>
  </si>
  <si>
    <t>min时长</t>
  </si>
  <si>
    <t>最高评分</t>
  </si>
  <si>
    <t>最低评分</t>
  </si>
  <si>
    <t>score averaged</t>
  </si>
  <si>
    <t>time averaged</t>
  </si>
  <si>
    <t>0-3</t>
  </si>
  <si>
    <t>duration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</si>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</sst>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6">
    <font>
      <sz val="10"/>
      <color theme="1"/>
      <name val="等线"/>
      <charset val="134"/>
      <scheme val="minor"/>
    </font>
    <font>
      <sz val="11"/>
      <color rgb="FF000000"/>
      <name val="等线"/>
      <charset val="134"/>
    </font>
    <font>
      <sz val="10"/>
      <color theme="1"/>
      <name val="等线"/>
      <charset val="134"/>
    </font>
    <font>
      <sz val="11"/>
      <color indexed="8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176" fontId="2" fillId="0" borderId="1" xfId="0" applyNumberFormat="1" applyBorder="1" applyAlignment="1">
      <alignment horizontal="center" vertical="center" wrapText="1"/>
    </xf>
    <xf numFmtId="176" fontId="3" fillId="0" borderId="0" xfId="0" applyNumberFormat="1" applyFont="1" applyFill="1" applyBorder="1" applyAlignment="1" applyProtection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76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eetMetadata" Target="metadata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33"/>
  <sheetViews>
    <sheetView workbookViewId="0">
      <selection activeCell="F32" sqref="F32"/>
    </sheetView>
  </sheetViews>
  <sheetFormatPr defaultColWidth="14" defaultRowHeight="12.75"/>
  <cols>
    <col min="2" max="3" width="14" style="14"/>
    <col min="4" max="4" width="15.1428571428571" style="14" customWidth="1"/>
    <col min="5" max="23" width="14" style="14"/>
  </cols>
  <sheetData>
    <row r="1" spans="1:4">
      <c r="A1" s="17"/>
      <c r="D1" s="19"/>
    </row>
    <row r="2" spans="1:4">
      <c r="A2" s="17"/>
      <c r="D2" s="19"/>
    </row>
    <row r="3" spans="1:4">
      <c r="A3" s="17"/>
      <c r="D3" s="19"/>
    </row>
    <row r="4" spans="1:23">
      <c r="A4" s="17"/>
      <c r="B4" s="20" t="s">
        <v>0</v>
      </c>
      <c r="C4" s="20" t="s">
        <v>1</v>
      </c>
      <c r="D4" s="21" t="s">
        <v>2</v>
      </c>
      <c r="E4" s="21"/>
      <c r="F4" s="21"/>
      <c r="G4" s="21"/>
      <c r="H4" s="22" t="s">
        <v>3</v>
      </c>
      <c r="I4" s="22"/>
      <c r="J4" s="22"/>
      <c r="K4" s="22"/>
      <c r="L4" s="24" t="s">
        <v>4</v>
      </c>
      <c r="M4" s="24"/>
      <c r="N4" s="24"/>
      <c r="O4" s="24"/>
      <c r="P4" s="25" t="s">
        <v>5</v>
      </c>
      <c r="Q4" s="25"/>
      <c r="R4" s="25"/>
      <c r="S4" s="25"/>
      <c r="T4" s="26" t="s">
        <v>6</v>
      </c>
      <c r="U4" s="26"/>
      <c r="V4" s="26"/>
      <c r="W4" s="26"/>
    </row>
    <row r="5" ht="25.5" spans="1:23">
      <c r="A5" s="17"/>
      <c r="B5" s="20"/>
      <c r="C5" s="20"/>
      <c r="D5" s="21" t="s">
        <v>7</v>
      </c>
      <c r="E5" s="21" t="s">
        <v>8</v>
      </c>
      <c r="F5" s="21" t="s">
        <v>9</v>
      </c>
      <c r="G5" s="21" t="s">
        <v>10</v>
      </c>
      <c r="H5" s="22" t="s">
        <v>7</v>
      </c>
      <c r="I5" s="22" t="s">
        <v>8</v>
      </c>
      <c r="J5" s="22" t="s">
        <v>9</v>
      </c>
      <c r="K5" s="22" t="s">
        <v>10</v>
      </c>
      <c r="L5" s="24" t="s">
        <v>7</v>
      </c>
      <c r="M5" s="24" t="s">
        <v>8</v>
      </c>
      <c r="N5" s="24" t="s">
        <v>9</v>
      </c>
      <c r="O5" s="24" t="s">
        <v>10</v>
      </c>
      <c r="P5" s="25" t="s">
        <v>7</v>
      </c>
      <c r="Q5" s="25" t="s">
        <v>10</v>
      </c>
      <c r="R5" s="25" t="s">
        <v>8</v>
      </c>
      <c r="S5" s="25" t="s">
        <v>9</v>
      </c>
      <c r="T5" s="26" t="s">
        <v>7</v>
      </c>
      <c r="U5" s="26" t="s">
        <v>8</v>
      </c>
      <c r="V5" s="26" t="s">
        <v>9</v>
      </c>
      <c r="W5" s="26" t="s">
        <v>10</v>
      </c>
    </row>
    <row r="6" ht="13.5" spans="1:4">
      <c r="A6" s="17"/>
      <c r="B6" s="23" t="s">
        <v>11</v>
      </c>
      <c r="C6" s="23">
        <v>14</v>
      </c>
      <c r="D6" s="19"/>
    </row>
    <row r="7" ht="13.5" spans="1:4">
      <c r="A7" s="17"/>
      <c r="B7" s="23" t="s">
        <v>12</v>
      </c>
      <c r="C7" s="23">
        <v>18</v>
      </c>
      <c r="D7" s="19"/>
    </row>
    <row r="8" spans="1:4">
      <c r="A8" s="17"/>
      <c r="D8" s="19"/>
    </row>
    <row r="9" spans="1:4">
      <c r="A9" s="17"/>
      <c r="B9" s="14" t="s">
        <v>13</v>
      </c>
      <c r="C9" s="14">
        <v>32</v>
      </c>
      <c r="D9" s="19"/>
    </row>
    <row r="10" spans="1:4">
      <c r="A10" s="17"/>
      <c r="D10" s="19"/>
    </row>
    <row r="11" ht="13.5" spans="1:4">
      <c r="A11" s="17"/>
      <c r="B11" s="23"/>
      <c r="C11" s="23"/>
      <c r="D11" s="19"/>
    </row>
    <row r="12" ht="13.5" spans="1:4">
      <c r="A12" s="17"/>
      <c r="B12" s="23"/>
      <c r="C12" s="23"/>
      <c r="D12" s="19"/>
    </row>
    <row r="13" ht="13.5" spans="1:4">
      <c r="A13" s="17"/>
      <c r="B13" s="23"/>
      <c r="C13" s="23"/>
      <c r="D13" s="19"/>
    </row>
    <row r="14" ht="13.5" spans="1:4">
      <c r="A14" s="17"/>
      <c r="B14" s="23"/>
      <c r="C14" s="23"/>
      <c r="D14" s="19"/>
    </row>
    <row r="15" ht="13.5" spans="1:4">
      <c r="A15" s="17"/>
      <c r="B15" s="23"/>
      <c r="C15" s="23"/>
      <c r="D15" s="19"/>
    </row>
    <row r="16" ht="13.5" spans="1:4">
      <c r="A16" s="17"/>
      <c r="B16" s="23"/>
      <c r="C16" s="23"/>
      <c r="D16" s="19"/>
    </row>
    <row r="17" ht="13.5" spans="1:4">
      <c r="A17" s="17"/>
      <c r="B17" s="23"/>
      <c r="C17" s="23"/>
      <c r="D17" s="19"/>
    </row>
    <row r="18" ht="13.5" spans="1:4">
      <c r="A18" s="17"/>
      <c r="B18" s="23"/>
      <c r="C18" s="23"/>
      <c r="D18" s="19"/>
    </row>
    <row r="19" ht="13.5" spans="1:4">
      <c r="A19" s="17"/>
      <c r="B19" s="23"/>
      <c r="C19" s="23"/>
      <c r="D19" s="19"/>
    </row>
    <row r="20" ht="13.5" spans="1:4">
      <c r="A20" s="17"/>
      <c r="B20" s="23"/>
      <c r="C20" s="23"/>
      <c r="D20" s="19"/>
    </row>
    <row r="21" ht="13.5" spans="1:4">
      <c r="A21" s="17"/>
      <c r="B21" s="23"/>
      <c r="C21" s="23"/>
      <c r="D21" s="19"/>
    </row>
    <row r="22" ht="13.5" spans="1:4">
      <c r="A22" s="17"/>
      <c r="B22" s="23"/>
      <c r="C22" s="23"/>
      <c r="D22" s="19"/>
    </row>
    <row r="23" ht="13.5" spans="1:4">
      <c r="A23" s="17"/>
      <c r="B23" s="23"/>
      <c r="C23" s="23"/>
      <c r="D23" s="19"/>
    </row>
    <row r="24" ht="13.5" spans="1:4">
      <c r="A24" s="17"/>
      <c r="B24" s="23"/>
      <c r="C24" s="23"/>
      <c r="D24" s="19"/>
    </row>
    <row r="25" ht="13.5" spans="1:4">
      <c r="A25" s="17"/>
      <c r="B25" s="23"/>
      <c r="C25" s="23"/>
      <c r="D25" s="19"/>
    </row>
    <row r="26" ht="13.5" spans="1:4">
      <c r="A26" s="17"/>
      <c r="B26" s="23"/>
      <c r="C26" s="23"/>
      <c r="D26" s="19"/>
    </row>
    <row r="27" ht="13.5" spans="1:4">
      <c r="A27" s="17"/>
      <c r="B27" s="23"/>
      <c r="C27" s="23"/>
      <c r="D27" s="19"/>
    </row>
    <row r="28" ht="13.5" spans="1:4">
      <c r="A28" s="17"/>
      <c r="B28" s="23"/>
      <c r="C28" s="23"/>
      <c r="D28" s="19"/>
    </row>
    <row r="29" ht="13.5" spans="1:4">
      <c r="A29" s="17"/>
      <c r="B29" s="23"/>
      <c r="C29" s="23"/>
      <c r="D29" s="19"/>
    </row>
    <row r="30" ht="13.5" spans="1:4">
      <c r="A30" s="17"/>
      <c r="B30" s="23"/>
      <c r="C30" s="23"/>
      <c r="D30" s="19"/>
    </row>
    <row r="31" ht="13.5" spans="1:4">
      <c r="A31" s="17"/>
      <c r="B31" s="23"/>
      <c r="C31" s="23"/>
      <c r="D31" s="19"/>
    </row>
    <row r="32" ht="13.5" spans="1:4">
      <c r="A32" s="17"/>
      <c r="B32" s="23"/>
      <c r="C32" s="23"/>
      <c r="D32" s="19"/>
    </row>
    <row r="33" ht="13.5" spans="1:4">
      <c r="A33" s="17"/>
      <c r="B33" s="23"/>
      <c r="C33" s="23"/>
      <c r="D33" s="19"/>
    </row>
  </sheetData>
  <mergeCells count="7">
    <mergeCell ref="D4:G4"/>
    <mergeCell ref="H4:K4"/>
    <mergeCell ref="L4:O4"/>
    <mergeCell ref="P4:S4"/>
    <mergeCell ref="T4:W4"/>
    <mergeCell ref="B4:B5"/>
    <mergeCell ref="C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8"/>
  <sheetViews>
    <sheetView topLeftCell="A2" workbookViewId="0">
      <selection activeCell="D3" sqref="D3:D34"/>
    </sheetView>
  </sheetViews>
  <sheetFormatPr defaultColWidth="14" defaultRowHeight="12.75" outlineLevelCol="6"/>
  <cols>
    <col min="2" max="4" width="14" customWidth="1"/>
    <col min="7" max="7" width="44" customWidth="1"/>
  </cols>
  <sheetData>
    <row r="1" ht="19" hidden="1" customHeight="1" spans="2:3">
      <c r="B1" s="18" t="s">
        <v>14</v>
      </c>
      <c r="C1" s="18" t="s">
        <v>15</v>
      </c>
    </row>
    <row r="2" ht="19" customHeight="1" spans="1:7">
      <c r="A2" s="17"/>
      <c r="B2" s="18" t="s">
        <v>14</v>
      </c>
      <c r="C2" s="18" t="s">
        <v>16</v>
      </c>
      <c r="D2" s="17" t="s">
        <v>17</v>
      </c>
      <c r="E2" s="17" t="s">
        <v>18</v>
      </c>
      <c r="F2" s="17" t="s">
        <v>19</v>
      </c>
      <c r="G2" s="17" t="s">
        <v>20</v>
      </c>
    </row>
    <row r="3" ht="13.5" spans="1:7">
      <c r="A3" s="17" t="s">
        <v>21</v>
      </c>
      <c r="B3" s="18" t="s">
        <v>22</v>
      </c>
      <c r="C3" s="18" t="s">
        <v>23</v>
      </c>
      <c r="D3" s="17" t="s">
        <v>11</v>
      </c>
      <c r="E3" s="18">
        <v>0</v>
      </c>
      <c r="F3" s="18">
        <v>3331</v>
      </c>
      <c r="G3" s="18" t="s">
        <v>24</v>
      </c>
    </row>
    <row r="4" ht="13.5" spans="1:7">
      <c r="A4" s="17" t="s">
        <v>25</v>
      </c>
      <c r="B4" s="18" t="s">
        <v>26</v>
      </c>
      <c r="C4" s="18" t="s">
        <v>27</v>
      </c>
      <c r="D4" s="17" t="s">
        <v>11</v>
      </c>
      <c r="E4" s="18">
        <v>5</v>
      </c>
      <c r="F4" s="18">
        <v>1841</v>
      </c>
      <c r="G4" s="18" t="s">
        <v>28</v>
      </c>
    </row>
    <row r="5" ht="13.5" spans="1:7">
      <c r="A5" s="17" t="s">
        <v>29</v>
      </c>
      <c r="B5" s="18" t="s">
        <v>30</v>
      </c>
      <c r="C5" s="18" t="s">
        <v>31</v>
      </c>
      <c r="D5" s="17" t="s">
        <v>12</v>
      </c>
      <c r="E5" s="18">
        <v>0</v>
      </c>
      <c r="F5" s="18">
        <v>122846</v>
      </c>
      <c r="G5" s="18" t="s">
        <v>32</v>
      </c>
    </row>
    <row r="6" ht="13.5" spans="1:7">
      <c r="A6" s="17" t="s">
        <v>33</v>
      </c>
      <c r="B6" s="18" t="s">
        <v>34</v>
      </c>
      <c r="C6" s="18" t="s">
        <v>31</v>
      </c>
      <c r="D6" s="17" t="s">
        <v>12</v>
      </c>
      <c r="E6" s="18">
        <v>15</v>
      </c>
      <c r="F6" s="18">
        <v>66254</v>
      </c>
      <c r="G6" s="18" t="s">
        <v>32</v>
      </c>
    </row>
    <row r="7" ht="13.5" spans="1:7">
      <c r="A7" s="17" t="s">
        <v>35</v>
      </c>
      <c r="B7" s="18" t="s">
        <v>36</v>
      </c>
      <c r="C7" s="18" t="s">
        <v>23</v>
      </c>
      <c r="D7" s="17" t="s">
        <v>11</v>
      </c>
      <c r="E7" s="18">
        <v>10</v>
      </c>
      <c r="F7" s="18">
        <v>2220</v>
      </c>
      <c r="G7" s="18" t="s">
        <v>32</v>
      </c>
    </row>
    <row r="8" ht="13.5" spans="1:7">
      <c r="A8" s="17" t="s">
        <v>37</v>
      </c>
      <c r="B8" s="18" t="s">
        <v>38</v>
      </c>
      <c r="C8" s="18" t="s">
        <v>27</v>
      </c>
      <c r="D8" s="17" t="s">
        <v>11</v>
      </c>
      <c r="E8" s="18">
        <v>5</v>
      </c>
      <c r="F8" s="18">
        <v>25413</v>
      </c>
      <c r="G8" s="18" t="s">
        <v>32</v>
      </c>
    </row>
    <row r="9" ht="13.5" spans="1:7">
      <c r="A9" s="17" t="s">
        <v>39</v>
      </c>
      <c r="B9" s="18" t="s">
        <v>40</v>
      </c>
      <c r="C9" s="18" t="s">
        <v>31</v>
      </c>
      <c r="D9" s="17" t="s">
        <v>12</v>
      </c>
      <c r="E9" s="18">
        <v>10</v>
      </c>
      <c r="F9" s="18">
        <v>2783</v>
      </c>
      <c r="G9" s="18" t="s">
        <v>28</v>
      </c>
    </row>
    <row r="10" ht="13.5" spans="1:7">
      <c r="A10" s="17" t="s">
        <v>41</v>
      </c>
      <c r="B10" s="18" t="s">
        <v>42</v>
      </c>
      <c r="C10" s="18" t="s">
        <v>27</v>
      </c>
      <c r="D10" s="17" t="s">
        <v>11</v>
      </c>
      <c r="E10" s="18">
        <v>15</v>
      </c>
      <c r="F10" s="18">
        <v>34788</v>
      </c>
      <c r="G10" s="18" t="s">
        <v>24</v>
      </c>
    </row>
    <row r="11" ht="13.5" spans="1:7">
      <c r="A11" s="17" t="s">
        <v>43</v>
      </c>
      <c r="B11" s="18" t="s">
        <v>44</v>
      </c>
      <c r="C11" s="18" t="s">
        <v>27</v>
      </c>
      <c r="D11" s="17" t="s">
        <v>11</v>
      </c>
      <c r="E11" s="18">
        <v>0</v>
      </c>
      <c r="F11" s="18">
        <v>2534</v>
      </c>
      <c r="G11" s="18" t="s">
        <v>28</v>
      </c>
    </row>
    <row r="12" ht="13.5" spans="1:7">
      <c r="A12" s="17" t="s">
        <v>45</v>
      </c>
      <c r="B12" s="18" t="s">
        <v>46</v>
      </c>
      <c r="C12" s="18" t="s">
        <v>47</v>
      </c>
      <c r="D12" s="17" t="s">
        <v>12</v>
      </c>
      <c r="E12" s="18">
        <v>20</v>
      </c>
      <c r="F12" s="18">
        <v>4269</v>
      </c>
      <c r="G12" s="18" t="s">
        <v>28</v>
      </c>
    </row>
    <row r="13" ht="13.5" spans="1:7">
      <c r="A13" s="17" t="s">
        <v>48</v>
      </c>
      <c r="B13" s="18" t="s">
        <v>49</v>
      </c>
      <c r="C13" s="18" t="s">
        <v>27</v>
      </c>
      <c r="D13" s="17" t="s">
        <v>11</v>
      </c>
      <c r="E13" s="18">
        <v>5</v>
      </c>
      <c r="F13" s="18">
        <v>27849</v>
      </c>
      <c r="G13" s="18" t="s">
        <v>28</v>
      </c>
    </row>
    <row r="14" ht="13.5" spans="1:7">
      <c r="A14" s="17" t="s">
        <v>50</v>
      </c>
      <c r="B14" s="18" t="s">
        <v>51</v>
      </c>
      <c r="C14" s="18" t="s">
        <v>47</v>
      </c>
      <c r="D14" s="17" t="s">
        <v>12</v>
      </c>
      <c r="E14" s="18">
        <v>15</v>
      </c>
      <c r="F14" s="18">
        <v>19759</v>
      </c>
      <c r="G14" s="18" t="s">
        <v>52</v>
      </c>
    </row>
    <row r="15" ht="13.5" spans="1:7">
      <c r="A15" s="17" t="s">
        <v>53</v>
      </c>
      <c r="B15" s="18" t="s">
        <v>54</v>
      </c>
      <c r="C15" s="18" t="s">
        <v>27</v>
      </c>
      <c r="D15" s="17" t="s">
        <v>11</v>
      </c>
      <c r="E15" s="18">
        <v>5</v>
      </c>
      <c r="F15" s="18">
        <v>4825</v>
      </c>
      <c r="G15" s="18" t="s">
        <v>28</v>
      </c>
    </row>
    <row r="16" ht="13.5" spans="1:7">
      <c r="A16" s="17" t="s">
        <v>55</v>
      </c>
      <c r="B16" s="18" t="s">
        <v>56</v>
      </c>
      <c r="C16" s="18" t="s">
        <v>23</v>
      </c>
      <c r="D16" s="17" t="s">
        <v>11</v>
      </c>
      <c r="E16" s="18">
        <v>5</v>
      </c>
      <c r="F16" s="18">
        <v>11039</v>
      </c>
      <c r="G16" s="18" t="s">
        <v>24</v>
      </c>
    </row>
    <row r="17" ht="13.5" spans="1:7">
      <c r="A17" s="17" t="s">
        <v>57</v>
      </c>
      <c r="B17" s="18" t="s">
        <v>58</v>
      </c>
      <c r="C17" s="18" t="s">
        <v>31</v>
      </c>
      <c r="D17" s="17" t="s">
        <v>12</v>
      </c>
      <c r="E17" s="18">
        <v>10</v>
      </c>
      <c r="F17" s="18">
        <v>36398</v>
      </c>
      <c r="G17" s="18" t="s">
        <v>24</v>
      </c>
    </row>
    <row r="18" ht="13.5" spans="1:7">
      <c r="A18" s="17" t="s">
        <v>59</v>
      </c>
      <c r="B18" s="18" t="s">
        <v>60</v>
      </c>
      <c r="C18" s="18" t="s">
        <v>27</v>
      </c>
      <c r="D18" s="17" t="s">
        <v>11</v>
      </c>
      <c r="E18" s="18">
        <v>0</v>
      </c>
      <c r="F18" s="18">
        <v>29952</v>
      </c>
      <c r="G18" s="18" t="s">
        <v>32</v>
      </c>
    </row>
    <row r="19" ht="13.5" spans="1:7">
      <c r="A19" s="17" t="s">
        <v>61</v>
      </c>
      <c r="B19" s="18" t="s">
        <v>62</v>
      </c>
      <c r="C19" s="18" t="s">
        <v>23</v>
      </c>
      <c r="D19" s="17" t="s">
        <v>11</v>
      </c>
      <c r="E19" s="18">
        <v>0</v>
      </c>
      <c r="F19" s="18">
        <v>6853</v>
      </c>
      <c r="G19" s="18" t="s">
        <v>52</v>
      </c>
    </row>
    <row r="20" ht="13.5" spans="1:7">
      <c r="A20" s="17" t="s">
        <v>63</v>
      </c>
      <c r="B20" s="18" t="s">
        <v>64</v>
      </c>
      <c r="C20" s="18" t="s">
        <v>27</v>
      </c>
      <c r="D20" s="17" t="s">
        <v>11</v>
      </c>
      <c r="E20" s="18">
        <v>0</v>
      </c>
      <c r="F20" s="18">
        <v>6084</v>
      </c>
      <c r="G20" s="18" t="s">
        <v>32</v>
      </c>
    </row>
    <row r="21" ht="13.5" spans="1:7">
      <c r="A21" s="17" t="s">
        <v>65</v>
      </c>
      <c r="B21" s="18" t="s">
        <v>66</v>
      </c>
      <c r="C21" s="18" t="s">
        <v>47</v>
      </c>
      <c r="D21" s="17" t="s">
        <v>12</v>
      </c>
      <c r="E21" s="18">
        <v>0</v>
      </c>
      <c r="F21" s="18">
        <v>12542</v>
      </c>
      <c r="G21" s="18" t="s">
        <v>32</v>
      </c>
    </row>
    <row r="22" ht="13.5" spans="1:7">
      <c r="A22" s="17" t="s">
        <v>67</v>
      </c>
      <c r="B22" s="18" t="s">
        <v>68</v>
      </c>
      <c r="C22" s="18" t="s">
        <v>31</v>
      </c>
      <c r="D22" s="17" t="s">
        <v>12</v>
      </c>
      <c r="E22" s="18">
        <v>0</v>
      </c>
      <c r="F22" s="18">
        <v>37362</v>
      </c>
      <c r="G22" s="18" t="s">
        <v>32</v>
      </c>
    </row>
    <row r="23" ht="13.5" spans="1:7">
      <c r="A23" s="17" t="s">
        <v>69</v>
      </c>
      <c r="B23" s="18" t="s">
        <v>70</v>
      </c>
      <c r="C23" s="18" t="s">
        <v>31</v>
      </c>
      <c r="D23" s="17" t="s">
        <v>12</v>
      </c>
      <c r="E23" s="18">
        <v>15</v>
      </c>
      <c r="F23" s="18">
        <v>37962</v>
      </c>
      <c r="G23" s="18" t="s">
        <v>28</v>
      </c>
    </row>
    <row r="24" ht="13.5" spans="1:7">
      <c r="A24" s="17" t="s">
        <v>71</v>
      </c>
      <c r="B24" s="18" t="s">
        <v>72</v>
      </c>
      <c r="C24" s="18" t="s">
        <v>31</v>
      </c>
      <c r="D24" s="17" t="s">
        <v>12</v>
      </c>
      <c r="E24" s="18">
        <v>20</v>
      </c>
      <c r="F24" s="18">
        <v>46452</v>
      </c>
      <c r="G24" s="18" t="s">
        <v>24</v>
      </c>
    </row>
    <row r="25" ht="13.5" spans="1:7">
      <c r="A25" s="17" t="s">
        <v>73</v>
      </c>
      <c r="B25" s="18" t="s">
        <v>74</v>
      </c>
      <c r="C25" s="18" t="s">
        <v>23</v>
      </c>
      <c r="D25" s="17" t="s">
        <v>11</v>
      </c>
      <c r="E25" s="18">
        <v>0</v>
      </c>
      <c r="F25" s="18">
        <v>56938</v>
      </c>
      <c r="G25" s="18" t="s">
        <v>28</v>
      </c>
    </row>
    <row r="26" ht="13.5" spans="1:7">
      <c r="A26" s="17" t="s">
        <v>75</v>
      </c>
      <c r="B26" s="18" t="s">
        <v>76</v>
      </c>
      <c r="C26" s="18" t="s">
        <v>47</v>
      </c>
      <c r="D26" s="17" t="s">
        <v>12</v>
      </c>
      <c r="E26" s="18">
        <v>15</v>
      </c>
      <c r="F26" s="18">
        <v>4492</v>
      </c>
      <c r="G26" s="18" t="s">
        <v>28</v>
      </c>
    </row>
    <row r="27" ht="13.5" spans="1:7">
      <c r="A27" s="17" t="s">
        <v>77</v>
      </c>
      <c r="B27" s="18" t="s">
        <v>78</v>
      </c>
      <c r="C27" s="18" t="s">
        <v>47</v>
      </c>
      <c r="D27" s="17" t="s">
        <v>12</v>
      </c>
      <c r="E27" s="18">
        <v>20</v>
      </c>
      <c r="F27" s="18">
        <v>9453</v>
      </c>
      <c r="G27" s="18" t="s">
        <v>28</v>
      </c>
    </row>
    <row r="28" ht="13.5" spans="1:7">
      <c r="A28" s="17" t="s">
        <v>79</v>
      </c>
      <c r="B28" s="18" t="s">
        <v>80</v>
      </c>
      <c r="C28" s="18" t="s">
        <v>47</v>
      </c>
      <c r="D28" s="17" t="s">
        <v>12</v>
      </c>
      <c r="E28" s="18">
        <v>15</v>
      </c>
      <c r="F28" s="18">
        <v>47187</v>
      </c>
      <c r="G28" s="18" t="s">
        <v>52</v>
      </c>
    </row>
    <row r="29" ht="13.5" spans="1:7">
      <c r="A29" s="17" t="s">
        <v>81</v>
      </c>
      <c r="B29" s="18" t="s">
        <v>82</v>
      </c>
      <c r="C29" s="18" t="s">
        <v>47</v>
      </c>
      <c r="D29" s="17" t="s">
        <v>12</v>
      </c>
      <c r="E29" s="18">
        <v>20</v>
      </c>
      <c r="F29" s="18">
        <v>11977</v>
      </c>
      <c r="G29" s="18" t="s">
        <v>24</v>
      </c>
    </row>
    <row r="30" ht="13.5" spans="1:7">
      <c r="A30" s="17" t="s">
        <v>83</v>
      </c>
      <c r="B30" s="18" t="s">
        <v>84</v>
      </c>
      <c r="C30" s="18" t="s">
        <v>47</v>
      </c>
      <c r="D30" s="17" t="s">
        <v>12</v>
      </c>
      <c r="E30" s="18">
        <v>0</v>
      </c>
      <c r="F30" s="18">
        <v>16674</v>
      </c>
      <c r="G30" s="18" t="s">
        <v>24</v>
      </c>
    </row>
    <row r="31" ht="13.5" spans="1:7">
      <c r="A31" s="17" t="s">
        <v>85</v>
      </c>
      <c r="B31" s="18" t="s">
        <v>86</v>
      </c>
      <c r="C31" s="18" t="s">
        <v>31</v>
      </c>
      <c r="D31" s="17" t="s">
        <v>12</v>
      </c>
      <c r="E31" s="18">
        <v>15</v>
      </c>
      <c r="F31" s="18">
        <v>1737</v>
      </c>
      <c r="G31" s="18" t="s">
        <v>52</v>
      </c>
    </row>
    <row r="32" ht="13.5" spans="1:7">
      <c r="A32" s="17" t="s">
        <v>87</v>
      </c>
      <c r="B32" s="18" t="s">
        <v>88</v>
      </c>
      <c r="C32" s="18" t="s">
        <v>47</v>
      </c>
      <c r="D32" s="17" t="s">
        <v>12</v>
      </c>
      <c r="E32" s="18">
        <v>15</v>
      </c>
      <c r="F32" s="18">
        <v>103784</v>
      </c>
      <c r="G32" s="18" t="s">
        <v>28</v>
      </c>
    </row>
    <row r="33" ht="13.5" spans="1:7">
      <c r="A33" s="17" t="s">
        <v>89</v>
      </c>
      <c r="B33" s="18" t="s">
        <v>90</v>
      </c>
      <c r="C33" s="18" t="s">
        <v>31</v>
      </c>
      <c r="D33" s="17" t="s">
        <v>12</v>
      </c>
      <c r="E33" s="18">
        <v>20</v>
      </c>
      <c r="F33" s="18">
        <v>15854</v>
      </c>
      <c r="G33" s="18" t="s">
        <v>28</v>
      </c>
    </row>
    <row r="34" ht="13.5" spans="1:7">
      <c r="A34" s="17" t="s">
        <v>91</v>
      </c>
      <c r="B34" s="18" t="s">
        <v>92</v>
      </c>
      <c r="C34" s="18" t="s">
        <v>27</v>
      </c>
      <c r="D34" s="17" t="s">
        <v>11</v>
      </c>
      <c r="E34" s="18">
        <v>0</v>
      </c>
      <c r="F34" s="18">
        <v>24044</v>
      </c>
      <c r="G34" s="18" t="s">
        <v>24</v>
      </c>
    </row>
    <row r="35" spans="1:1">
      <c r="A35" s="17"/>
    </row>
    <row r="36" spans="1:1">
      <c r="A36" s="17"/>
    </row>
    <row r="37" spans="1:1">
      <c r="A37" s="17"/>
    </row>
    <row r="38" spans="1:1">
      <c r="A38" s="17"/>
    </row>
  </sheetData>
  <autoFilter xmlns:etc="http://www.wps.cn/officeDocument/2017/etCustomData" ref="D1:D38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41"/>
  <sheetViews>
    <sheetView topLeftCell="A2" workbookViewId="0">
      <selection activeCell="I24" sqref="I24"/>
    </sheetView>
  </sheetViews>
  <sheetFormatPr defaultColWidth="14" defaultRowHeight="12.75"/>
  <cols>
    <col min="4" max="5" width="14" customWidth="1"/>
    <col min="6" max="7" width="14" hidden="1" customWidth="1"/>
  </cols>
  <sheetData>
    <row r="1" ht="19" hidden="1" customHeight="1" spans="3:7">
      <c r="C1" s="17"/>
      <c r="D1" s="18"/>
      <c r="E1" s="18"/>
      <c r="F1" s="18" t="s">
        <v>93</v>
      </c>
      <c r="G1" s="18" t="s">
        <v>93</v>
      </c>
    </row>
    <row r="2" ht="13.5" spans="3:7">
      <c r="C2" s="17" t="s">
        <v>17</v>
      </c>
      <c r="D2" s="18" t="s">
        <v>94</v>
      </c>
      <c r="E2" s="18" t="s">
        <v>95</v>
      </c>
      <c r="F2" s="18" t="s">
        <v>96</v>
      </c>
      <c r="G2" s="18" t="s">
        <v>97</v>
      </c>
    </row>
    <row r="3" ht="13.5" spans="1:7">
      <c r="A3" s="17" t="s">
        <v>21</v>
      </c>
      <c r="B3" s="18" t="s">
        <v>22</v>
      </c>
      <c r="C3" s="17" t="s">
        <v>11</v>
      </c>
      <c r="D3" s="18">
        <v>0</v>
      </c>
      <c r="E3" s="18">
        <v>473916</v>
      </c>
      <c r="F3" s="18"/>
      <c r="G3" s="18">
        <v>473916</v>
      </c>
    </row>
    <row r="4" ht="13.5" spans="1:7">
      <c r="A4" s="17" t="s">
        <v>25</v>
      </c>
      <c r="B4" s="18" t="s">
        <v>26</v>
      </c>
      <c r="C4" s="17" t="s">
        <v>11</v>
      </c>
      <c r="D4" s="18">
        <v>0</v>
      </c>
      <c r="E4" s="18">
        <v>477430</v>
      </c>
      <c r="F4" s="18"/>
      <c r="G4" s="18">
        <v>477430</v>
      </c>
    </row>
    <row r="5" ht="13.5" spans="1:7">
      <c r="A5" s="17" t="s">
        <v>29</v>
      </c>
      <c r="B5" s="18" t="s">
        <v>30</v>
      </c>
      <c r="C5" s="17" t="s">
        <v>12</v>
      </c>
      <c r="D5" s="18">
        <v>0</v>
      </c>
      <c r="E5" s="18">
        <v>35715</v>
      </c>
      <c r="F5" s="18">
        <v>35715</v>
      </c>
      <c r="G5" s="18"/>
    </row>
    <row r="6" ht="13.5" spans="1:7">
      <c r="A6" s="17" t="s">
        <v>33</v>
      </c>
      <c r="B6" s="18" t="s">
        <v>34</v>
      </c>
      <c r="C6" s="17" t="s">
        <v>12</v>
      </c>
      <c r="D6" s="18">
        <v>0</v>
      </c>
      <c r="E6" s="18">
        <v>403734</v>
      </c>
      <c r="F6" s="18">
        <v>403734</v>
      </c>
      <c r="G6" s="18"/>
    </row>
    <row r="7" ht="13.5" spans="1:7">
      <c r="A7" s="17" t="s">
        <v>35</v>
      </c>
      <c r="B7" s="18" t="s">
        <v>36</v>
      </c>
      <c r="C7" s="17" t="s">
        <v>11</v>
      </c>
      <c r="D7" s="18">
        <v>5</v>
      </c>
      <c r="E7" s="18">
        <v>99936</v>
      </c>
      <c r="F7" s="18"/>
      <c r="G7" s="18">
        <v>99936</v>
      </c>
    </row>
    <row r="8" ht="13.5" spans="1:7">
      <c r="A8" s="17" t="s">
        <v>37</v>
      </c>
      <c r="B8" s="18" t="s">
        <v>38</v>
      </c>
      <c r="C8" s="17" t="s">
        <v>11</v>
      </c>
      <c r="D8" s="18">
        <v>0</v>
      </c>
      <c r="E8" s="18">
        <v>233870</v>
      </c>
      <c r="F8" s="18"/>
      <c r="G8" s="18">
        <v>233870</v>
      </c>
    </row>
    <row r="9" ht="13.5" spans="1:7">
      <c r="A9" s="17" t="s">
        <v>39</v>
      </c>
      <c r="B9" s="18" t="s">
        <v>40</v>
      </c>
      <c r="C9" s="17" t="s">
        <v>12</v>
      </c>
      <c r="D9" s="18">
        <v>5</v>
      </c>
      <c r="E9" s="18">
        <v>133299</v>
      </c>
      <c r="F9" s="18">
        <v>133299</v>
      </c>
      <c r="G9" s="18"/>
    </row>
    <row r="10" ht="13.5" spans="1:7">
      <c r="A10" s="17" t="s">
        <v>41</v>
      </c>
      <c r="B10" s="18" t="s">
        <v>42</v>
      </c>
      <c r="C10" s="17" t="s">
        <v>11</v>
      </c>
      <c r="D10" s="18">
        <v>5</v>
      </c>
      <c r="E10" s="18">
        <v>282422</v>
      </c>
      <c r="F10" s="18"/>
      <c r="G10" s="18">
        <v>282422</v>
      </c>
    </row>
    <row r="11" ht="13.5" spans="1:7">
      <c r="A11" s="17" t="s">
        <v>43</v>
      </c>
      <c r="B11" s="18" t="s">
        <v>44</v>
      </c>
      <c r="C11" s="17" t="s">
        <v>11</v>
      </c>
      <c r="D11" s="18">
        <v>0</v>
      </c>
      <c r="E11" s="18">
        <v>30608</v>
      </c>
      <c r="F11" s="18"/>
      <c r="G11" s="18">
        <v>30608</v>
      </c>
    </row>
    <row r="12" ht="13.5" spans="1:7">
      <c r="A12" s="17" t="s">
        <v>45</v>
      </c>
      <c r="B12" s="18" t="s">
        <v>46</v>
      </c>
      <c r="C12" s="17" t="s">
        <v>12</v>
      </c>
      <c r="D12" s="18">
        <v>5</v>
      </c>
      <c r="E12" s="18">
        <v>161023</v>
      </c>
      <c r="F12" s="18">
        <v>161023</v>
      </c>
      <c r="G12" s="18"/>
    </row>
    <row r="13" ht="13.5" spans="1:7">
      <c r="A13" s="17" t="s">
        <v>48</v>
      </c>
      <c r="B13" s="18" t="s">
        <v>49</v>
      </c>
      <c r="C13" s="17" t="s">
        <v>11</v>
      </c>
      <c r="D13" s="18">
        <v>0</v>
      </c>
      <c r="E13" s="18">
        <v>323702</v>
      </c>
      <c r="F13" s="18"/>
      <c r="G13" s="18">
        <v>323702</v>
      </c>
    </row>
    <row r="14" ht="13.5" spans="1:7">
      <c r="A14" s="17" t="s">
        <v>50</v>
      </c>
      <c r="B14" s="18" t="s">
        <v>51</v>
      </c>
      <c r="C14" s="17" t="s">
        <v>12</v>
      </c>
      <c r="D14" s="18">
        <v>5</v>
      </c>
      <c r="E14" s="18">
        <v>272894</v>
      </c>
      <c r="F14" s="18">
        <v>272894</v>
      </c>
      <c r="G14" s="18"/>
    </row>
    <row r="15" ht="13.5" spans="1:7">
      <c r="A15" s="17" t="s">
        <v>53</v>
      </c>
      <c r="B15" s="18" t="s">
        <v>54</v>
      </c>
      <c r="C15" s="17" t="s">
        <v>11</v>
      </c>
      <c r="D15" s="18">
        <v>0</v>
      </c>
      <c r="E15" s="18">
        <v>76469</v>
      </c>
      <c r="F15" s="18"/>
      <c r="G15" s="18">
        <v>76469</v>
      </c>
    </row>
    <row r="16" ht="13.5" spans="1:7">
      <c r="A16" s="17" t="s">
        <v>55</v>
      </c>
      <c r="B16" s="18" t="s">
        <v>56</v>
      </c>
      <c r="C16" s="17" t="s">
        <v>11</v>
      </c>
      <c r="D16" s="18">
        <v>0</v>
      </c>
      <c r="E16" s="18">
        <v>147237</v>
      </c>
      <c r="F16" s="18"/>
      <c r="G16" s="18">
        <v>147237</v>
      </c>
    </row>
    <row r="17" ht="13.5" spans="1:7">
      <c r="A17" s="17" t="s">
        <v>57</v>
      </c>
      <c r="B17" s="18" t="s">
        <v>58</v>
      </c>
      <c r="C17" s="17" t="s">
        <v>12</v>
      </c>
      <c r="D17" s="18">
        <v>0</v>
      </c>
      <c r="E17" s="18">
        <v>650038</v>
      </c>
      <c r="F17" s="18">
        <v>650038</v>
      </c>
      <c r="G17" s="18"/>
    </row>
    <row r="18" ht="13.5" spans="1:7">
      <c r="A18" s="17" t="s">
        <v>59</v>
      </c>
      <c r="B18" s="18" t="s">
        <v>60</v>
      </c>
      <c r="C18" s="17" t="s">
        <v>11</v>
      </c>
      <c r="D18" s="18">
        <v>0</v>
      </c>
      <c r="E18" s="18">
        <v>95851</v>
      </c>
      <c r="F18" s="18"/>
      <c r="G18" s="18">
        <v>95851</v>
      </c>
    </row>
    <row r="19" ht="13.5" spans="1:7">
      <c r="A19" s="17" t="s">
        <v>61</v>
      </c>
      <c r="B19" s="18" t="s">
        <v>62</v>
      </c>
      <c r="C19" s="17" t="s">
        <v>11</v>
      </c>
      <c r="D19" s="18">
        <v>0</v>
      </c>
      <c r="E19" s="18">
        <v>27119</v>
      </c>
      <c r="F19" s="18"/>
      <c r="G19" s="18">
        <v>27119</v>
      </c>
    </row>
    <row r="20" ht="13.5" spans="1:7">
      <c r="A20" s="17" t="s">
        <v>63</v>
      </c>
      <c r="B20" s="18" t="s">
        <v>64</v>
      </c>
      <c r="C20" s="17" t="s">
        <v>11</v>
      </c>
      <c r="D20" s="18">
        <v>0</v>
      </c>
      <c r="E20" s="18">
        <v>15863</v>
      </c>
      <c r="F20" s="18"/>
      <c r="G20" s="18">
        <v>15863</v>
      </c>
    </row>
    <row r="21" ht="13.5" spans="1:7">
      <c r="A21" s="17" t="s">
        <v>65</v>
      </c>
      <c r="B21" s="18" t="s">
        <v>66</v>
      </c>
      <c r="C21" s="17" t="s">
        <v>12</v>
      </c>
      <c r="D21" s="18">
        <v>0</v>
      </c>
      <c r="E21" s="18">
        <v>27989</v>
      </c>
      <c r="F21" s="18">
        <v>27989</v>
      </c>
      <c r="G21" s="18"/>
    </row>
    <row r="22" ht="13.5" spans="1:7">
      <c r="A22" s="17" t="s">
        <v>67</v>
      </c>
      <c r="B22" s="18" t="s">
        <v>68</v>
      </c>
      <c r="C22" s="17" t="s">
        <v>12</v>
      </c>
      <c r="D22" s="18">
        <v>0</v>
      </c>
      <c r="E22" s="18">
        <v>66189</v>
      </c>
      <c r="F22" s="18">
        <v>66189</v>
      </c>
      <c r="G22" s="18"/>
    </row>
    <row r="23" ht="13.5" spans="1:7">
      <c r="A23" s="17" t="s">
        <v>69</v>
      </c>
      <c r="B23" s="18" t="s">
        <v>70</v>
      </c>
      <c r="C23" s="17" t="s">
        <v>12</v>
      </c>
      <c r="D23" s="18">
        <v>5</v>
      </c>
      <c r="E23" s="18">
        <v>133685</v>
      </c>
      <c r="F23" s="18">
        <v>133685</v>
      </c>
      <c r="G23" s="18"/>
    </row>
    <row r="24" ht="13.5" spans="1:14">
      <c r="A24" s="17" t="s">
        <v>71</v>
      </c>
      <c r="B24" s="18" t="s">
        <v>72</v>
      </c>
      <c r="C24" s="17" t="s">
        <v>12</v>
      </c>
      <c r="D24" s="18">
        <v>5</v>
      </c>
      <c r="E24" s="18">
        <v>87670</v>
      </c>
      <c r="F24" s="18">
        <v>87670</v>
      </c>
      <c r="G24" s="18"/>
      <c r="M24" s="18"/>
      <c r="N24" s="18"/>
    </row>
    <row r="25" ht="13.5" spans="1:14">
      <c r="A25" s="17" t="s">
        <v>73</v>
      </c>
      <c r="B25" s="18" t="s">
        <v>74</v>
      </c>
      <c r="C25" s="17" t="s">
        <v>11</v>
      </c>
      <c r="D25" s="18">
        <v>0</v>
      </c>
      <c r="E25" s="18">
        <v>746816</v>
      </c>
      <c r="F25" s="18"/>
      <c r="G25" s="18">
        <v>746816</v>
      </c>
      <c r="M25" s="18"/>
      <c r="N25" s="18"/>
    </row>
    <row r="26" ht="13.5" spans="1:14">
      <c r="A26" s="17" t="s">
        <v>75</v>
      </c>
      <c r="B26" s="18" t="s">
        <v>76</v>
      </c>
      <c r="C26" s="17" t="s">
        <v>12</v>
      </c>
      <c r="D26" s="18">
        <v>0</v>
      </c>
      <c r="E26" s="18">
        <v>453994</v>
      </c>
      <c r="F26" s="18">
        <v>453994</v>
      </c>
      <c r="G26" s="18"/>
      <c r="M26" s="18"/>
      <c r="N26" s="18"/>
    </row>
    <row r="27" ht="13.5" spans="1:14">
      <c r="A27" s="17" t="s">
        <v>77</v>
      </c>
      <c r="B27" s="18" t="s">
        <v>78</v>
      </c>
      <c r="C27" s="17" t="s">
        <v>12</v>
      </c>
      <c r="D27" s="18">
        <v>5</v>
      </c>
      <c r="E27" s="18">
        <v>935616</v>
      </c>
      <c r="F27" s="18">
        <v>935616</v>
      </c>
      <c r="G27" s="18"/>
      <c r="M27" s="18"/>
      <c r="N27" s="18"/>
    </row>
    <row r="28" ht="13.5" spans="1:14">
      <c r="A28" s="17" t="s">
        <v>79</v>
      </c>
      <c r="B28" s="18" t="s">
        <v>80</v>
      </c>
      <c r="C28" s="17" t="s">
        <v>12</v>
      </c>
      <c r="D28" s="18">
        <v>5</v>
      </c>
      <c r="E28" s="18">
        <v>206097</v>
      </c>
      <c r="F28" s="18">
        <v>206097</v>
      </c>
      <c r="G28" s="18"/>
      <c r="M28" s="18"/>
      <c r="N28" s="18"/>
    </row>
    <row r="29" ht="13.5" spans="1:14">
      <c r="A29" s="17" t="s">
        <v>81</v>
      </c>
      <c r="B29" s="18" t="s">
        <v>82</v>
      </c>
      <c r="C29" s="17" t="s">
        <v>12</v>
      </c>
      <c r="D29" s="18">
        <v>5</v>
      </c>
      <c r="E29" s="18">
        <v>256579</v>
      </c>
      <c r="F29" s="18">
        <v>256579</v>
      </c>
      <c r="G29" s="18"/>
      <c r="M29" s="18"/>
      <c r="N29" s="18"/>
    </row>
    <row r="30" ht="13.5" spans="1:14">
      <c r="A30" s="17" t="s">
        <v>83</v>
      </c>
      <c r="B30" s="18" t="s">
        <v>84</v>
      </c>
      <c r="C30" s="17" t="s">
        <v>12</v>
      </c>
      <c r="D30" s="18">
        <v>0</v>
      </c>
      <c r="E30" s="18">
        <v>143514</v>
      </c>
      <c r="F30" s="18">
        <v>143514</v>
      </c>
      <c r="G30" s="18"/>
      <c r="M30" s="18"/>
      <c r="N30" s="18"/>
    </row>
    <row r="31" ht="13.5" spans="1:14">
      <c r="A31" s="17" t="s">
        <v>85</v>
      </c>
      <c r="B31" s="18" t="s">
        <v>86</v>
      </c>
      <c r="C31" s="17" t="s">
        <v>12</v>
      </c>
      <c r="D31" s="18">
        <v>5</v>
      </c>
      <c r="E31" s="18">
        <v>22366</v>
      </c>
      <c r="F31" s="18">
        <v>22366</v>
      </c>
      <c r="G31" s="18"/>
      <c r="M31" s="18"/>
      <c r="N31" s="18"/>
    </row>
    <row r="32" ht="13.5" spans="1:14">
      <c r="A32" s="17" t="s">
        <v>87</v>
      </c>
      <c r="B32" s="18" t="s">
        <v>88</v>
      </c>
      <c r="C32" s="17" t="s">
        <v>12</v>
      </c>
      <c r="D32" s="18">
        <v>5</v>
      </c>
      <c r="E32" s="18">
        <v>376586</v>
      </c>
      <c r="F32" s="18">
        <v>376586</v>
      </c>
      <c r="G32" s="18"/>
      <c r="M32" s="18"/>
      <c r="N32" s="18"/>
    </row>
    <row r="33" ht="13.5" spans="1:14">
      <c r="A33" s="17" t="s">
        <v>89</v>
      </c>
      <c r="B33" s="18" t="s">
        <v>90</v>
      </c>
      <c r="C33" s="17" t="s">
        <v>12</v>
      </c>
      <c r="D33" s="18">
        <v>5</v>
      </c>
      <c r="E33" s="18">
        <v>701128</v>
      </c>
      <c r="F33" s="18">
        <v>701128</v>
      </c>
      <c r="G33" s="18"/>
      <c r="M33" s="18"/>
      <c r="N33" s="18"/>
    </row>
    <row r="34" ht="13.5" spans="1:14">
      <c r="A34" s="17" t="s">
        <v>91</v>
      </c>
      <c r="B34" s="18" t="s">
        <v>92</v>
      </c>
      <c r="C34" s="17" t="s">
        <v>11</v>
      </c>
      <c r="D34" s="18">
        <v>0</v>
      </c>
      <c r="E34" s="18">
        <v>299627</v>
      </c>
      <c r="F34" s="18"/>
      <c r="G34" s="18">
        <v>299627</v>
      </c>
      <c r="M34" s="18"/>
      <c r="N34" s="18"/>
    </row>
    <row r="35" ht="13.5" spans="13:14">
      <c r="M35" s="18"/>
      <c r="N35" s="18"/>
    </row>
    <row r="36" ht="13.5" spans="13:14">
      <c r="M36" s="18"/>
      <c r="N36" s="18"/>
    </row>
    <row r="37" ht="13.5" spans="13:14">
      <c r="M37" s="18"/>
      <c r="N37" s="18"/>
    </row>
    <row r="38" ht="13.5" spans="13:14">
      <c r="M38" s="18"/>
      <c r="N38" s="18"/>
    </row>
    <row r="39" ht="13.5" spans="4:14">
      <c r="D39" t="s">
        <v>98</v>
      </c>
      <c r="E39">
        <f>MAX(E30,E26,E22,E21,E17,E6,E5)</f>
        <v>650038</v>
      </c>
      <c r="M39" s="18"/>
      <c r="N39" s="18"/>
    </row>
    <row r="40" ht="13.5" spans="4:14">
      <c r="D40" t="s">
        <v>99</v>
      </c>
      <c r="E40">
        <f>MIN(E30,E26,E22,E21,E17,E6,E5)</f>
        <v>27989</v>
      </c>
      <c r="M40" s="18"/>
      <c r="N40" s="18"/>
    </row>
    <row r="41" ht="13.5" spans="4:14">
      <c r="D41" t="s">
        <v>100</v>
      </c>
      <c r="E41">
        <f>AVERAGE(E30,E26,E22,E21,E17,E6,E5)</f>
        <v>254453.285714286</v>
      </c>
      <c r="M41" s="18"/>
      <c r="N41" s="18"/>
    </row>
  </sheetData>
  <autoFilter xmlns:etc="http://www.wps.cn/officeDocument/2017/etCustomData" ref="A2:E34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1"/>
  <sheetViews>
    <sheetView topLeftCell="A2" workbookViewId="0">
      <selection activeCell="C34" sqref="C3:C34"/>
    </sheetView>
  </sheetViews>
  <sheetFormatPr defaultColWidth="14" defaultRowHeight="12.75"/>
  <cols>
    <col min="4" max="5" width="14" customWidth="1"/>
    <col min="6" max="9" width="14" hidden="1" customWidth="1"/>
  </cols>
  <sheetData>
    <row r="1" ht="19" hidden="1" customHeight="1" spans="3:9">
      <c r="C1" s="17"/>
      <c r="D1" s="18"/>
      <c r="E1" s="18"/>
      <c r="F1" s="18" t="s">
        <v>101</v>
      </c>
      <c r="G1" s="18" t="s">
        <v>102</v>
      </c>
      <c r="H1" s="18" t="s">
        <v>93</v>
      </c>
      <c r="I1" s="18" t="s">
        <v>93</v>
      </c>
    </row>
    <row r="2" ht="13.5" spans="3:9">
      <c r="C2" s="17" t="s">
        <v>17</v>
      </c>
      <c r="D2" s="18" t="s">
        <v>94</v>
      </c>
      <c r="E2" s="18" t="s">
        <v>95</v>
      </c>
      <c r="F2" s="18" t="s">
        <v>101</v>
      </c>
      <c r="G2" s="18" t="s">
        <v>102</v>
      </c>
      <c r="H2" s="18" t="s">
        <v>103</v>
      </c>
      <c r="I2" s="18" t="s">
        <v>104</v>
      </c>
    </row>
    <row r="3" ht="13.5" spans="1:9">
      <c r="A3" s="17" t="s">
        <v>21</v>
      </c>
      <c r="B3" s="18" t="s">
        <v>22</v>
      </c>
      <c r="C3" s="17" t="s">
        <v>11</v>
      </c>
      <c r="D3" s="18">
        <v>0</v>
      </c>
      <c r="E3" s="18">
        <v>427089</v>
      </c>
      <c r="F3" s="18">
        <v>0</v>
      </c>
      <c r="G3" s="18"/>
      <c r="H3" s="18"/>
      <c r="I3" s="18">
        <v>427089</v>
      </c>
    </row>
    <row r="4" ht="13.5" spans="1:9">
      <c r="A4" s="17" t="s">
        <v>25</v>
      </c>
      <c r="B4" s="18" t="s">
        <v>26</v>
      </c>
      <c r="C4" s="17" t="s">
        <v>11</v>
      </c>
      <c r="D4" s="18">
        <v>5</v>
      </c>
      <c r="E4" s="18">
        <v>359971</v>
      </c>
      <c r="F4" s="18">
        <v>5</v>
      </c>
      <c r="G4" s="18"/>
      <c r="H4" s="18"/>
      <c r="I4" s="18">
        <v>359971</v>
      </c>
    </row>
    <row r="5" ht="13.5" spans="1:9">
      <c r="A5" s="17" t="s">
        <v>29</v>
      </c>
      <c r="B5" s="18" t="s">
        <v>30</v>
      </c>
      <c r="C5" s="17" t="s">
        <v>12</v>
      </c>
      <c r="D5" s="18">
        <v>0</v>
      </c>
      <c r="E5" s="18">
        <v>57299</v>
      </c>
      <c r="F5" s="18"/>
      <c r="G5" s="18">
        <v>0</v>
      </c>
      <c r="H5" s="18">
        <v>57299</v>
      </c>
      <c r="I5" s="18"/>
    </row>
    <row r="6" ht="13.5" spans="1:9">
      <c r="A6" s="17" t="s">
        <v>33</v>
      </c>
      <c r="B6" s="18" t="s">
        <v>34</v>
      </c>
      <c r="C6" s="17" t="s">
        <v>12</v>
      </c>
      <c r="D6" s="18">
        <v>5</v>
      </c>
      <c r="E6" s="18">
        <v>165489</v>
      </c>
      <c r="F6" s="18"/>
      <c r="G6" s="18">
        <v>5</v>
      </c>
      <c r="H6" s="18">
        <v>165489</v>
      </c>
      <c r="I6" s="18"/>
    </row>
    <row r="7" ht="13.5" spans="1:9">
      <c r="A7" s="17" t="s">
        <v>35</v>
      </c>
      <c r="B7" s="18" t="s">
        <v>36</v>
      </c>
      <c r="C7" s="17" t="s">
        <v>11</v>
      </c>
      <c r="D7" s="18">
        <v>0</v>
      </c>
      <c r="E7" s="18">
        <v>48777</v>
      </c>
      <c r="F7" s="18">
        <v>0</v>
      </c>
      <c r="G7" s="18"/>
      <c r="H7" s="18"/>
      <c r="I7" s="18">
        <v>48777</v>
      </c>
    </row>
    <row r="8" ht="13.5" spans="1:9">
      <c r="A8" s="17" t="s">
        <v>37</v>
      </c>
      <c r="B8" s="18" t="s">
        <v>38</v>
      </c>
      <c r="C8" s="17" t="s">
        <v>11</v>
      </c>
      <c r="D8" s="18">
        <v>5</v>
      </c>
      <c r="E8" s="18">
        <v>997397</v>
      </c>
      <c r="F8" s="18">
        <v>5</v>
      </c>
      <c r="G8" s="18"/>
      <c r="H8" s="18"/>
      <c r="I8" s="18">
        <v>997397</v>
      </c>
    </row>
    <row r="9" ht="13.5" spans="1:9">
      <c r="A9" s="17" t="s">
        <v>39</v>
      </c>
      <c r="B9" s="18" t="s">
        <v>40</v>
      </c>
      <c r="C9" s="17" t="s">
        <v>12</v>
      </c>
      <c r="D9" s="18">
        <v>0</v>
      </c>
      <c r="E9" s="18">
        <v>16595</v>
      </c>
      <c r="F9" s="18"/>
      <c r="G9" s="18">
        <v>0</v>
      </c>
      <c r="H9" s="18">
        <v>16595</v>
      </c>
      <c r="I9" s="18"/>
    </row>
    <row r="10" ht="13.5" spans="1:9">
      <c r="A10" s="17" t="s">
        <v>41</v>
      </c>
      <c r="B10" s="18" t="s">
        <v>42</v>
      </c>
      <c r="C10" s="17" t="s">
        <v>11</v>
      </c>
      <c r="D10" s="18">
        <v>5</v>
      </c>
      <c r="E10" s="18">
        <v>388579</v>
      </c>
      <c r="F10" s="18">
        <v>5</v>
      </c>
      <c r="G10" s="18"/>
      <c r="H10" s="18"/>
      <c r="I10" s="18">
        <v>388579</v>
      </c>
    </row>
    <row r="11" ht="13.5" spans="1:9">
      <c r="A11" s="17" t="s">
        <v>43</v>
      </c>
      <c r="B11" s="18" t="s">
        <v>44</v>
      </c>
      <c r="C11" s="17" t="s">
        <v>11</v>
      </c>
      <c r="D11" s="18">
        <v>0</v>
      </c>
      <c r="E11" s="18">
        <v>35612</v>
      </c>
      <c r="F11" s="18">
        <v>0</v>
      </c>
      <c r="G11" s="18"/>
      <c r="H11" s="18"/>
      <c r="I11" s="18">
        <v>35612</v>
      </c>
    </row>
    <row r="12" ht="13.5" spans="1:9">
      <c r="A12" s="17" t="s">
        <v>45</v>
      </c>
      <c r="B12" s="18" t="s">
        <v>46</v>
      </c>
      <c r="C12" s="17" t="s">
        <v>12</v>
      </c>
      <c r="D12" s="18">
        <v>0</v>
      </c>
      <c r="E12" s="18">
        <v>355294</v>
      </c>
      <c r="F12" s="18"/>
      <c r="G12" s="18">
        <v>0</v>
      </c>
      <c r="H12" s="18">
        <v>355294</v>
      </c>
      <c r="I12" s="18"/>
    </row>
    <row r="13" ht="13.5" spans="1:9">
      <c r="A13" s="17" t="s">
        <v>48</v>
      </c>
      <c r="B13" s="18" t="s">
        <v>49</v>
      </c>
      <c r="C13" s="17" t="s">
        <v>11</v>
      </c>
      <c r="D13" s="18">
        <v>0</v>
      </c>
      <c r="E13" s="18">
        <v>66361</v>
      </c>
      <c r="F13" s="18">
        <v>0</v>
      </c>
      <c r="G13" s="18"/>
      <c r="H13" s="18"/>
      <c r="I13" s="18">
        <v>66361</v>
      </c>
    </row>
    <row r="14" ht="13.5" spans="1:9">
      <c r="A14" s="17" t="s">
        <v>50</v>
      </c>
      <c r="B14" s="18" t="s">
        <v>51</v>
      </c>
      <c r="C14" s="17" t="s">
        <v>12</v>
      </c>
      <c r="D14" s="18">
        <v>0</v>
      </c>
      <c r="E14" s="18">
        <v>151726</v>
      </c>
      <c r="F14" s="18"/>
      <c r="G14" s="18">
        <v>0</v>
      </c>
      <c r="H14" s="18">
        <v>151726</v>
      </c>
      <c r="I14" s="18"/>
    </row>
    <row r="15" ht="13.5" spans="1:9">
      <c r="A15" s="17" t="s">
        <v>53</v>
      </c>
      <c r="B15" s="18" t="s">
        <v>54</v>
      </c>
      <c r="C15" s="17" t="s">
        <v>11</v>
      </c>
      <c r="D15" s="18">
        <v>0</v>
      </c>
      <c r="E15" s="18">
        <v>3608</v>
      </c>
      <c r="F15" s="18">
        <v>0</v>
      </c>
      <c r="G15" s="18"/>
      <c r="H15" s="18"/>
      <c r="I15" s="18">
        <v>3608</v>
      </c>
    </row>
    <row r="16" ht="13.5" spans="1:9">
      <c r="A16" s="17" t="s">
        <v>55</v>
      </c>
      <c r="B16" s="18" t="s">
        <v>56</v>
      </c>
      <c r="C16" s="17" t="s">
        <v>11</v>
      </c>
      <c r="D16" s="18">
        <v>0</v>
      </c>
      <c r="E16" s="18">
        <v>236311</v>
      </c>
      <c r="F16" s="18">
        <v>0</v>
      </c>
      <c r="G16" s="18"/>
      <c r="H16" s="18"/>
      <c r="I16" s="18">
        <v>236311</v>
      </c>
    </row>
    <row r="17" ht="13.5" spans="1:9">
      <c r="A17" s="17" t="s">
        <v>57</v>
      </c>
      <c r="B17" s="18" t="s">
        <v>58</v>
      </c>
      <c r="C17" s="17" t="s">
        <v>12</v>
      </c>
      <c r="D17" s="18">
        <v>0</v>
      </c>
      <c r="E17" s="18">
        <v>39235</v>
      </c>
      <c r="F17" s="18"/>
      <c r="G17" s="18">
        <v>0</v>
      </c>
      <c r="H17" s="18">
        <v>39235</v>
      </c>
      <c r="I17" s="18"/>
    </row>
    <row r="18" ht="13.5" spans="1:9">
      <c r="A18" s="17" t="s">
        <v>59</v>
      </c>
      <c r="B18" s="18" t="s">
        <v>60</v>
      </c>
      <c r="C18" s="17" t="s">
        <v>11</v>
      </c>
      <c r="D18" s="18">
        <v>0</v>
      </c>
      <c r="E18" s="18">
        <v>89861</v>
      </c>
      <c r="F18" s="18">
        <v>0</v>
      </c>
      <c r="G18" s="18"/>
      <c r="H18" s="18"/>
      <c r="I18" s="18">
        <v>89861</v>
      </c>
    </row>
    <row r="19" ht="13.5" spans="1:9">
      <c r="A19" s="17" t="s">
        <v>61</v>
      </c>
      <c r="B19" s="18" t="s">
        <v>62</v>
      </c>
      <c r="C19" s="17" t="s">
        <v>11</v>
      </c>
      <c r="D19" s="18">
        <v>0</v>
      </c>
      <c r="E19" s="18">
        <v>4484</v>
      </c>
      <c r="F19" s="18">
        <v>0</v>
      </c>
      <c r="G19" s="18"/>
      <c r="H19" s="18"/>
      <c r="I19" s="18">
        <v>4484</v>
      </c>
    </row>
    <row r="20" ht="13.5" spans="1:9">
      <c r="A20" s="17" t="s">
        <v>63</v>
      </c>
      <c r="B20" s="18" t="s">
        <v>64</v>
      </c>
      <c r="C20" s="17" t="s">
        <v>11</v>
      </c>
      <c r="D20" s="18">
        <v>0</v>
      </c>
      <c r="E20" s="18">
        <v>13590</v>
      </c>
      <c r="F20" s="18">
        <v>0</v>
      </c>
      <c r="G20" s="18"/>
      <c r="H20" s="18"/>
      <c r="I20" s="18">
        <v>13590</v>
      </c>
    </row>
    <row r="21" ht="13.5" spans="1:9">
      <c r="A21" s="17" t="s">
        <v>65</v>
      </c>
      <c r="B21" s="18" t="s">
        <v>66</v>
      </c>
      <c r="C21" s="17" t="s">
        <v>12</v>
      </c>
      <c r="D21" s="18">
        <v>0</v>
      </c>
      <c r="E21" s="18">
        <v>10472</v>
      </c>
      <c r="F21" s="18"/>
      <c r="G21" s="18">
        <v>0</v>
      </c>
      <c r="H21" s="18">
        <v>10472</v>
      </c>
      <c r="I21" s="18"/>
    </row>
    <row r="22" ht="13.5" spans="1:9">
      <c r="A22" s="17" t="s">
        <v>67</v>
      </c>
      <c r="B22" s="18" t="s">
        <v>68</v>
      </c>
      <c r="C22" s="17" t="s">
        <v>12</v>
      </c>
      <c r="D22" s="18">
        <v>0</v>
      </c>
      <c r="E22" s="18">
        <v>22402</v>
      </c>
      <c r="F22" s="18"/>
      <c r="G22" s="18">
        <v>0</v>
      </c>
      <c r="H22" s="18">
        <v>22402</v>
      </c>
      <c r="I22" s="18"/>
    </row>
    <row r="23" ht="13.5" spans="1:9">
      <c r="A23" s="17" t="s">
        <v>69</v>
      </c>
      <c r="B23" s="18" t="s">
        <v>70</v>
      </c>
      <c r="C23" s="17" t="s">
        <v>12</v>
      </c>
      <c r="D23" s="18">
        <v>0</v>
      </c>
      <c r="E23" s="18">
        <v>232917</v>
      </c>
      <c r="F23" s="18"/>
      <c r="G23" s="18">
        <v>0</v>
      </c>
      <c r="H23" s="18">
        <v>232917</v>
      </c>
      <c r="I23" s="18"/>
    </row>
    <row r="24" ht="13.5" spans="1:9">
      <c r="A24" s="17" t="s">
        <v>71</v>
      </c>
      <c r="B24" s="18" t="s">
        <v>72</v>
      </c>
      <c r="C24" s="17" t="s">
        <v>12</v>
      </c>
      <c r="D24" s="18">
        <v>0</v>
      </c>
      <c r="E24" s="18">
        <v>157689</v>
      </c>
      <c r="F24" s="18"/>
      <c r="G24" s="18">
        <v>0</v>
      </c>
      <c r="H24" s="18">
        <v>157689</v>
      </c>
      <c r="I24" s="18"/>
    </row>
    <row r="25" ht="13.5" spans="1:9">
      <c r="A25" s="17" t="s">
        <v>73</v>
      </c>
      <c r="B25" s="18" t="s">
        <v>74</v>
      </c>
      <c r="C25" s="17" t="s">
        <v>11</v>
      </c>
      <c r="D25" s="18">
        <v>0</v>
      </c>
      <c r="E25" s="18">
        <v>979259</v>
      </c>
      <c r="F25" s="18">
        <v>0</v>
      </c>
      <c r="G25" s="18"/>
      <c r="H25" s="18"/>
      <c r="I25" s="18">
        <v>979259</v>
      </c>
    </row>
    <row r="26" ht="13.5" spans="1:9">
      <c r="A26" s="17" t="s">
        <v>75</v>
      </c>
      <c r="B26" s="18" t="s">
        <v>76</v>
      </c>
      <c r="C26" s="17" t="s">
        <v>12</v>
      </c>
      <c r="D26" s="18">
        <v>0</v>
      </c>
      <c r="E26" s="18">
        <v>1122002</v>
      </c>
      <c r="F26" s="18"/>
      <c r="G26" s="18">
        <v>0</v>
      </c>
      <c r="H26" s="18">
        <v>1122002</v>
      </c>
      <c r="I26" s="18"/>
    </row>
    <row r="27" ht="13.5" spans="1:9">
      <c r="A27" s="17" t="s">
        <v>77</v>
      </c>
      <c r="B27" s="18" t="s">
        <v>78</v>
      </c>
      <c r="C27" s="17" t="s">
        <v>12</v>
      </c>
      <c r="D27" s="18">
        <v>0</v>
      </c>
      <c r="E27" s="18">
        <v>743559</v>
      </c>
      <c r="F27" s="18"/>
      <c r="G27" s="18">
        <v>0</v>
      </c>
      <c r="H27" s="18">
        <v>743559</v>
      </c>
      <c r="I27" s="18"/>
    </row>
    <row r="28" ht="13.5" spans="1:9">
      <c r="A28" s="17" t="s">
        <v>79</v>
      </c>
      <c r="B28" s="18" t="s">
        <v>80</v>
      </c>
      <c r="C28" s="17" t="s">
        <v>12</v>
      </c>
      <c r="D28" s="18">
        <v>0</v>
      </c>
      <c r="E28" s="18">
        <v>248989</v>
      </c>
      <c r="F28" s="18"/>
      <c r="G28" s="18">
        <v>0</v>
      </c>
      <c r="H28" s="18">
        <v>248989</v>
      </c>
      <c r="I28" s="18"/>
    </row>
    <row r="29" ht="13.5" spans="1:9">
      <c r="A29" s="17" t="s">
        <v>81</v>
      </c>
      <c r="B29" s="18" t="s">
        <v>82</v>
      </c>
      <c r="C29" s="17" t="s">
        <v>12</v>
      </c>
      <c r="D29" s="18">
        <v>0</v>
      </c>
      <c r="E29" s="18">
        <v>356638</v>
      </c>
      <c r="F29" s="18"/>
      <c r="G29" s="18">
        <v>0</v>
      </c>
      <c r="H29" s="18">
        <v>356638</v>
      </c>
      <c r="I29" s="18"/>
    </row>
    <row r="30" ht="13.5" spans="1:9">
      <c r="A30" s="17" t="s">
        <v>83</v>
      </c>
      <c r="B30" s="18" t="s">
        <v>84</v>
      </c>
      <c r="C30" s="17" t="s">
        <v>12</v>
      </c>
      <c r="D30" s="18">
        <v>0</v>
      </c>
      <c r="E30" s="18">
        <v>86084</v>
      </c>
      <c r="F30" s="18"/>
      <c r="G30" s="18">
        <v>0</v>
      </c>
      <c r="H30" s="18">
        <v>86084</v>
      </c>
      <c r="I30" s="18"/>
    </row>
    <row r="31" ht="13.5" spans="1:9">
      <c r="A31" s="17" t="s">
        <v>85</v>
      </c>
      <c r="B31" s="18" t="s">
        <v>86</v>
      </c>
      <c r="C31" s="17" t="s">
        <v>12</v>
      </c>
      <c r="D31" s="18">
        <v>0</v>
      </c>
      <c r="E31" s="18">
        <v>32303</v>
      </c>
      <c r="F31" s="18"/>
      <c r="G31" s="18">
        <v>0</v>
      </c>
      <c r="H31" s="18">
        <v>32303</v>
      </c>
      <c r="I31" s="18"/>
    </row>
    <row r="32" ht="13.5" spans="1:9">
      <c r="A32" s="17" t="s">
        <v>87</v>
      </c>
      <c r="B32" s="18" t="s">
        <v>88</v>
      </c>
      <c r="C32" s="17" t="s">
        <v>12</v>
      </c>
      <c r="D32" s="18">
        <v>0</v>
      </c>
      <c r="E32" s="18">
        <v>417543</v>
      </c>
      <c r="F32" s="18"/>
      <c r="G32" s="18">
        <v>0</v>
      </c>
      <c r="H32" s="18">
        <v>417543</v>
      </c>
      <c r="I32" s="18"/>
    </row>
    <row r="33" ht="13.5" spans="1:9">
      <c r="A33" s="17" t="s">
        <v>89</v>
      </c>
      <c r="B33" s="18" t="s">
        <v>90</v>
      </c>
      <c r="C33" s="17" t="s">
        <v>12</v>
      </c>
      <c r="D33" s="18">
        <v>0</v>
      </c>
      <c r="E33" s="18">
        <v>174312</v>
      </c>
      <c r="F33" s="18"/>
      <c r="G33" s="18">
        <v>0</v>
      </c>
      <c r="H33" s="18">
        <v>174312</v>
      </c>
      <c r="I33" s="18"/>
    </row>
    <row r="34" ht="13.5" spans="1:9">
      <c r="A34" s="17" t="s">
        <v>91</v>
      </c>
      <c r="B34" s="18" t="s">
        <v>92</v>
      </c>
      <c r="C34" s="17" t="s">
        <v>11</v>
      </c>
      <c r="D34" s="18">
        <v>0</v>
      </c>
      <c r="E34" s="18">
        <v>69123</v>
      </c>
      <c r="F34" s="18">
        <v>0</v>
      </c>
      <c r="H34" s="18"/>
      <c r="I34" s="18">
        <v>69123</v>
      </c>
    </row>
    <row r="35" spans="4:6">
      <c r="D35" s="17"/>
      <c r="E35" s="17"/>
      <c r="F35" s="17"/>
    </row>
    <row r="36" spans="4:6">
      <c r="D36" s="17"/>
      <c r="E36" s="17"/>
      <c r="F36" s="17"/>
    </row>
    <row r="37" spans="4:6">
      <c r="D37" s="17"/>
      <c r="E37" s="17"/>
      <c r="F37" s="17"/>
    </row>
    <row r="38" spans="4:6">
      <c r="D38" s="17"/>
      <c r="E38" s="17"/>
      <c r="F38" s="17"/>
    </row>
    <row r="39" spans="4:6">
      <c r="D39" s="17"/>
      <c r="E39" s="17"/>
      <c r="F39" s="17"/>
    </row>
    <row r="40" spans="4:6">
      <c r="D40" s="17"/>
      <c r="E40" s="17"/>
      <c r="F40" s="17"/>
    </row>
    <row r="41" spans="4:6">
      <c r="D41" s="17"/>
      <c r="E41" s="17"/>
      <c r="F41" s="17"/>
    </row>
    <row r="42" spans="4:6">
      <c r="D42" s="17"/>
      <c r="E42" s="17"/>
      <c r="F42" s="17"/>
    </row>
    <row r="43" spans="4:6">
      <c r="D43" s="17"/>
      <c r="E43" s="17"/>
      <c r="F43" s="17"/>
    </row>
    <row r="44" spans="4:6">
      <c r="D44" s="17"/>
      <c r="E44" s="17"/>
      <c r="F44" s="17"/>
    </row>
    <row r="45" spans="4:6">
      <c r="D45" s="17"/>
      <c r="E45" s="17"/>
      <c r="F45" s="17"/>
    </row>
    <row r="46" spans="4:6">
      <c r="D46" s="17"/>
      <c r="E46" s="17"/>
      <c r="F46" s="17"/>
    </row>
    <row r="47" spans="4:6">
      <c r="D47" s="17"/>
      <c r="E47" s="17"/>
      <c r="F47" s="17"/>
    </row>
    <row r="48" spans="4:6">
      <c r="D48" s="17"/>
      <c r="E48" s="17"/>
      <c r="F48" s="17"/>
    </row>
    <row r="49" spans="4:6">
      <c r="D49" s="17"/>
      <c r="E49" s="17"/>
      <c r="F49" s="17"/>
    </row>
    <row r="50" spans="4:6">
      <c r="D50" s="17"/>
      <c r="E50" s="17"/>
      <c r="F50" s="17"/>
    </row>
    <row r="51" spans="4:6">
      <c r="D51" s="17"/>
      <c r="E51" s="17"/>
      <c r="F51" s="17"/>
    </row>
    <row r="52" spans="4:6">
      <c r="D52" s="17"/>
      <c r="E52" s="17"/>
      <c r="F52" s="17"/>
    </row>
    <row r="53" spans="4:6">
      <c r="D53" s="17"/>
      <c r="E53" s="17"/>
      <c r="F53" s="17"/>
    </row>
    <row r="54" spans="4:6">
      <c r="D54" s="17"/>
      <c r="E54" s="17"/>
      <c r="F54" s="17"/>
    </row>
    <row r="55" spans="4:6">
      <c r="D55" s="17"/>
      <c r="E55" s="17"/>
      <c r="F55" s="17"/>
    </row>
    <row r="56" spans="4:6">
      <c r="D56" s="17"/>
      <c r="E56" s="17"/>
      <c r="F56" s="17"/>
    </row>
    <row r="57" spans="4:6">
      <c r="D57" s="17"/>
      <c r="E57" s="17"/>
      <c r="F57" s="17"/>
    </row>
    <row r="58" spans="4:6">
      <c r="D58" s="17"/>
      <c r="E58" s="17"/>
      <c r="F58" s="17"/>
    </row>
    <row r="59" spans="4:6">
      <c r="D59" s="17"/>
      <c r="E59" s="17"/>
      <c r="F59" s="17"/>
    </row>
    <row r="60" spans="4:6">
      <c r="D60" s="17"/>
      <c r="E60" s="17"/>
      <c r="F60" s="17"/>
    </row>
    <row r="61" spans="4:6">
      <c r="D61" s="17"/>
      <c r="E61" s="17"/>
      <c r="F61" s="17"/>
    </row>
    <row r="62" spans="4:6">
      <c r="D62" s="17"/>
      <c r="E62" s="17"/>
      <c r="F62" s="17"/>
    </row>
    <row r="63" spans="4:6">
      <c r="D63" s="17"/>
      <c r="E63" s="17"/>
      <c r="F63" s="17"/>
    </row>
    <row r="64" spans="4:6">
      <c r="D64" s="17"/>
      <c r="E64" s="17"/>
      <c r="F64" s="17"/>
    </row>
    <row r="65" spans="4:6">
      <c r="D65" s="17"/>
      <c r="E65" s="17"/>
      <c r="F65" s="17"/>
    </row>
    <row r="66" spans="4:6">
      <c r="D66" s="17"/>
      <c r="E66" s="17"/>
      <c r="F66" s="17"/>
    </row>
    <row r="67" spans="4:6">
      <c r="D67" s="17"/>
      <c r="E67" s="17"/>
      <c r="F67" s="17"/>
    </row>
    <row r="68" spans="4:6">
      <c r="D68" s="17"/>
      <c r="E68" s="17"/>
      <c r="F68" s="17"/>
    </row>
    <row r="69" spans="4:6">
      <c r="D69" s="17"/>
      <c r="E69" s="17"/>
      <c r="F69" s="17"/>
    </row>
    <row r="70" spans="4:6">
      <c r="D70" s="17"/>
      <c r="E70" s="17"/>
      <c r="F70" s="17"/>
    </row>
    <row r="71" spans="4:6">
      <c r="D71" s="17"/>
      <c r="E71" s="17"/>
      <c r="F71" s="17"/>
    </row>
    <row r="72" spans="4:6">
      <c r="D72" s="17"/>
      <c r="E72" s="17"/>
      <c r="F72" s="17"/>
    </row>
    <row r="73" spans="4:6">
      <c r="D73" s="17"/>
      <c r="E73" s="17"/>
      <c r="F73" s="17"/>
    </row>
    <row r="74" spans="4:6">
      <c r="D74" s="17"/>
      <c r="E74" s="17"/>
      <c r="F74" s="17"/>
    </row>
    <row r="75" spans="4:6">
      <c r="D75" s="17"/>
      <c r="E75" s="17"/>
      <c r="F75" s="17"/>
    </row>
    <row r="76" spans="4:6">
      <c r="D76" s="17"/>
      <c r="E76" s="17"/>
      <c r="F76" s="17"/>
    </row>
    <row r="77" spans="4:6">
      <c r="D77" s="17"/>
      <c r="E77" s="17"/>
      <c r="F77" s="17"/>
    </row>
    <row r="78" spans="4:6">
      <c r="D78" s="17"/>
      <c r="E78" s="17"/>
      <c r="F78" s="17"/>
    </row>
    <row r="79" spans="4:6">
      <c r="D79" s="17"/>
      <c r="E79" s="17"/>
      <c r="F79" s="17"/>
    </row>
    <row r="80" spans="4:6">
      <c r="D80" s="17"/>
      <c r="E80" s="17"/>
      <c r="F80" s="17"/>
    </row>
    <row r="81" spans="4:6">
      <c r="D81" s="17"/>
      <c r="E81" s="17"/>
      <c r="F81" s="17"/>
    </row>
    <row r="82" spans="4:6">
      <c r="D82" s="17"/>
      <c r="E82" s="17"/>
      <c r="F82" s="17"/>
    </row>
    <row r="83" spans="4:6">
      <c r="D83" s="17"/>
      <c r="E83" s="17"/>
      <c r="F83" s="17"/>
    </row>
    <row r="84" spans="4:6">
      <c r="D84" s="17"/>
      <c r="E84" s="17"/>
      <c r="F84" s="17"/>
    </row>
    <row r="85" spans="4:6">
      <c r="D85" s="17"/>
      <c r="E85" s="17"/>
      <c r="F85" s="17"/>
    </row>
    <row r="86" spans="4:6">
      <c r="D86" s="17"/>
      <c r="E86" s="17"/>
      <c r="F86" s="17"/>
    </row>
    <row r="87" spans="4:6">
      <c r="D87" s="17"/>
      <c r="E87" s="17"/>
      <c r="F87" s="17"/>
    </row>
    <row r="88" spans="4:6">
      <c r="D88" s="17"/>
      <c r="E88" s="17"/>
      <c r="F88" s="17"/>
    </row>
    <row r="89" spans="4:6">
      <c r="D89" s="17"/>
      <c r="E89" s="17"/>
      <c r="F89" s="17"/>
    </row>
    <row r="90" spans="4:6">
      <c r="D90" s="17"/>
      <c r="E90" s="17"/>
      <c r="F90" s="17"/>
    </row>
    <row r="91" spans="4:6">
      <c r="D91" s="17"/>
      <c r="E91" s="17"/>
      <c r="F91" s="17"/>
    </row>
    <row r="92" spans="4:6">
      <c r="D92" s="17"/>
      <c r="E92" s="17"/>
      <c r="F92" s="17"/>
    </row>
    <row r="93" spans="4:6">
      <c r="D93" s="17"/>
      <c r="E93" s="17"/>
      <c r="F93" s="17"/>
    </row>
    <row r="94" spans="4:6">
      <c r="D94" s="17"/>
      <c r="E94" s="17"/>
      <c r="F94" s="17"/>
    </row>
    <row r="95" spans="4:6">
      <c r="D95" s="17"/>
      <c r="E95" s="17"/>
      <c r="F95" s="17"/>
    </row>
    <row r="96" spans="4:6">
      <c r="D96" s="17"/>
      <c r="E96" s="17"/>
      <c r="F96" s="17"/>
    </row>
    <row r="97" spans="4:6">
      <c r="D97" s="17"/>
      <c r="E97" s="17"/>
      <c r="F97" s="17"/>
    </row>
    <row r="98" spans="4:6">
      <c r="D98" s="17"/>
      <c r="E98" s="17"/>
      <c r="F98" s="17"/>
    </row>
    <row r="99" spans="4:6">
      <c r="D99" s="17"/>
      <c r="E99" s="17"/>
      <c r="F99" s="17"/>
    </row>
    <row r="100" spans="4:6">
      <c r="D100" s="17"/>
      <c r="E100" s="17"/>
      <c r="F100" s="17"/>
    </row>
    <row r="101" spans="4:6">
      <c r="D101" s="17"/>
      <c r="E101" s="17"/>
      <c r="F101" s="17"/>
    </row>
    <row r="102" spans="4:6">
      <c r="D102" s="17"/>
      <c r="E102" s="17"/>
      <c r="F102" s="17"/>
    </row>
    <row r="103" spans="4:6">
      <c r="D103" s="17"/>
      <c r="E103" s="17"/>
      <c r="F103" s="17"/>
    </row>
    <row r="104" spans="4:6">
      <c r="D104" s="17"/>
      <c r="E104" s="17"/>
      <c r="F104" s="17"/>
    </row>
    <row r="105" spans="4:6">
      <c r="D105" s="17"/>
      <c r="E105" s="17"/>
      <c r="F105" s="17"/>
    </row>
    <row r="106" spans="4:6">
      <c r="D106" s="17"/>
      <c r="E106" s="17"/>
      <c r="F106" s="17"/>
    </row>
    <row r="107" spans="4:6">
      <c r="D107" s="17"/>
      <c r="E107" s="17"/>
      <c r="F107" s="17"/>
    </row>
    <row r="108" spans="4:6">
      <c r="D108" s="17"/>
      <c r="E108" s="17"/>
      <c r="F108" s="17"/>
    </row>
    <row r="109" spans="4:6">
      <c r="D109" s="17"/>
      <c r="E109" s="17"/>
      <c r="F109" s="17"/>
    </row>
    <row r="110" spans="4:6">
      <c r="D110" s="17"/>
      <c r="E110" s="17"/>
      <c r="F110" s="17"/>
    </row>
    <row r="111" spans="4:6">
      <c r="D111" s="17"/>
      <c r="E111" s="17"/>
      <c r="F111" s="17"/>
    </row>
    <row r="112" spans="4:6">
      <c r="D112" s="17"/>
      <c r="E112" s="17"/>
      <c r="F112" s="17"/>
    </row>
    <row r="113" spans="4:6">
      <c r="D113" s="17"/>
      <c r="E113" s="17"/>
      <c r="F113" s="17"/>
    </row>
    <row r="114" spans="4:6">
      <c r="D114" s="17"/>
      <c r="E114" s="17"/>
      <c r="F114" s="17"/>
    </row>
    <row r="115" spans="4:6">
      <c r="D115" s="17"/>
      <c r="E115" s="17"/>
      <c r="F115" s="17"/>
    </row>
    <row r="116" spans="4:6">
      <c r="D116" s="17"/>
      <c r="E116" s="17"/>
      <c r="F116" s="17"/>
    </row>
    <row r="117" spans="4:6">
      <c r="D117" s="17"/>
      <c r="E117" s="17"/>
      <c r="F117" s="17"/>
    </row>
    <row r="118" spans="4:6">
      <c r="D118" s="17"/>
      <c r="E118" s="17"/>
      <c r="F118" s="17"/>
    </row>
    <row r="119" spans="4:6">
      <c r="D119" s="17"/>
      <c r="E119" s="17"/>
      <c r="F119" s="17"/>
    </row>
    <row r="120" spans="4:6">
      <c r="D120" s="17"/>
      <c r="E120" s="17"/>
      <c r="F120" s="17"/>
    </row>
    <row r="121" spans="4:6">
      <c r="D121" s="17"/>
      <c r="E121" s="17"/>
      <c r="F121" s="17"/>
    </row>
    <row r="122" spans="4:6">
      <c r="D122" s="17"/>
      <c r="E122" s="17"/>
      <c r="F122" s="17"/>
    </row>
    <row r="123" spans="4:6">
      <c r="D123" s="17"/>
      <c r="E123" s="17"/>
      <c r="F123" s="17"/>
    </row>
    <row r="124" spans="4:6">
      <c r="D124" s="17"/>
      <c r="E124" s="17"/>
      <c r="F124" s="17"/>
    </row>
    <row r="125" spans="4:6">
      <c r="D125" s="17"/>
      <c r="E125" s="17"/>
      <c r="F125" s="17"/>
    </row>
    <row r="126" spans="4:6">
      <c r="D126" s="17"/>
      <c r="E126" s="17"/>
      <c r="F126" s="17"/>
    </row>
    <row r="127" spans="4:6">
      <c r="D127" s="17"/>
      <c r="E127" s="17"/>
      <c r="F127" s="17"/>
    </row>
    <row r="128" spans="4:6">
      <c r="D128" s="17"/>
      <c r="E128" s="17"/>
      <c r="F128" s="17"/>
    </row>
    <row r="129" spans="4:6">
      <c r="D129" s="17"/>
      <c r="E129" s="17"/>
      <c r="F129" s="17"/>
    </row>
    <row r="130" spans="4:6">
      <c r="D130" s="17"/>
      <c r="E130" s="17"/>
      <c r="F130" s="17"/>
    </row>
    <row r="131" spans="4:6">
      <c r="D131" s="17"/>
      <c r="E131" s="17"/>
      <c r="F131" s="17"/>
    </row>
    <row r="132" spans="4:6">
      <c r="D132" s="17"/>
      <c r="E132" s="17"/>
      <c r="F132" s="17"/>
    </row>
    <row r="133" spans="4:6">
      <c r="D133" s="17"/>
      <c r="E133" s="17"/>
      <c r="F133" s="17"/>
    </row>
    <row r="134" spans="4:6">
      <c r="D134" s="17"/>
      <c r="E134" s="17"/>
      <c r="F134" s="17"/>
    </row>
    <row r="135" spans="4:6">
      <c r="D135" s="17"/>
      <c r="E135" s="17"/>
      <c r="F135" s="17"/>
    </row>
    <row r="136" spans="4:6">
      <c r="D136" s="17"/>
      <c r="E136" s="17"/>
      <c r="F136" s="17"/>
    </row>
    <row r="137" spans="4:6">
      <c r="D137" s="17"/>
      <c r="E137" s="17"/>
      <c r="F137" s="17"/>
    </row>
    <row r="138" spans="4:6">
      <c r="D138" s="17"/>
      <c r="E138" s="17"/>
      <c r="F138" s="17"/>
    </row>
    <row r="139" spans="4:6">
      <c r="D139" s="17"/>
      <c r="E139" s="17"/>
      <c r="F139" s="17"/>
    </row>
    <row r="140" spans="4:6">
      <c r="D140" s="17"/>
      <c r="E140" s="17"/>
      <c r="F140" s="17"/>
    </row>
    <row r="141" spans="4:6">
      <c r="D141" s="17"/>
      <c r="E141" s="17"/>
      <c r="F141" s="17"/>
    </row>
    <row r="142" spans="4:6">
      <c r="D142" s="17"/>
      <c r="E142" s="17"/>
      <c r="F142" s="17"/>
    </row>
    <row r="143" spans="4:6">
      <c r="D143" s="17"/>
      <c r="E143" s="17"/>
      <c r="F143" s="17"/>
    </row>
    <row r="144" spans="4:6">
      <c r="D144" s="17"/>
      <c r="E144" s="17"/>
      <c r="F144" s="17"/>
    </row>
    <row r="145" spans="4:6">
      <c r="D145" s="17"/>
      <c r="E145" s="17"/>
      <c r="F145" s="17"/>
    </row>
    <row r="146" spans="4:6">
      <c r="D146" s="17"/>
      <c r="E146" s="17"/>
      <c r="F146" s="17"/>
    </row>
    <row r="147" spans="4:6">
      <c r="D147" s="17"/>
      <c r="E147" s="17"/>
      <c r="F147" s="17"/>
    </row>
    <row r="148" spans="4:6">
      <c r="D148" s="17"/>
      <c r="E148" s="17"/>
      <c r="F148" s="17"/>
    </row>
    <row r="149" spans="4:6">
      <c r="D149" s="17"/>
      <c r="E149" s="17"/>
      <c r="F149" s="17"/>
    </row>
    <row r="150" spans="4:6">
      <c r="D150" s="17"/>
      <c r="E150" s="17"/>
      <c r="F150" s="17"/>
    </row>
    <row r="151" spans="4:6">
      <c r="D151" s="17"/>
      <c r="E151" s="17"/>
      <c r="F151" s="17"/>
    </row>
    <row r="152" spans="4:6">
      <c r="D152" s="17"/>
      <c r="E152" s="17"/>
      <c r="F152" s="17"/>
    </row>
    <row r="153" spans="4:6">
      <c r="D153" s="17"/>
      <c r="E153" s="17"/>
      <c r="F153" s="17"/>
    </row>
    <row r="154" spans="4:6">
      <c r="D154" s="17"/>
      <c r="E154" s="17"/>
      <c r="F154" s="17"/>
    </row>
    <row r="155" spans="4:6">
      <c r="D155" s="17"/>
      <c r="E155" s="17"/>
      <c r="F155" s="17"/>
    </row>
    <row r="156" spans="4:6">
      <c r="D156" s="17"/>
      <c r="E156" s="17"/>
      <c r="F156" s="17"/>
    </row>
    <row r="157" spans="4:6">
      <c r="D157" s="17"/>
      <c r="E157" s="17"/>
      <c r="F157" s="17"/>
    </row>
    <row r="158" spans="4:6">
      <c r="D158" s="17"/>
      <c r="E158" s="17"/>
      <c r="F158" s="17"/>
    </row>
    <row r="159" spans="4:6">
      <c r="D159" s="17"/>
      <c r="E159" s="17"/>
      <c r="F159" s="17"/>
    </row>
    <row r="160" spans="4:6">
      <c r="D160" s="17"/>
      <c r="E160" s="17"/>
      <c r="F160" s="17"/>
    </row>
    <row r="161" spans="4:6">
      <c r="D161" s="17"/>
      <c r="E161" s="17"/>
      <c r="F161" s="17"/>
    </row>
    <row r="162" spans="4:6">
      <c r="D162" s="17"/>
      <c r="E162" s="17"/>
      <c r="F162" s="17"/>
    </row>
    <row r="163" spans="4:6">
      <c r="D163" s="17"/>
      <c r="E163" s="17"/>
      <c r="F163" s="17"/>
    </row>
    <row r="164" spans="4:6">
      <c r="D164" s="17"/>
      <c r="E164" s="17"/>
      <c r="F164" s="17"/>
    </row>
    <row r="165" spans="4:6">
      <c r="D165" s="17"/>
      <c r="E165" s="17"/>
      <c r="F165" s="17"/>
    </row>
    <row r="166" spans="4:6">
      <c r="D166" s="17"/>
      <c r="E166" s="17"/>
      <c r="F166" s="17"/>
    </row>
    <row r="167" spans="4:6">
      <c r="D167" s="17"/>
      <c r="E167" s="17"/>
      <c r="F167" s="17"/>
    </row>
    <row r="168" spans="4:6">
      <c r="D168" s="17"/>
      <c r="E168" s="17"/>
      <c r="F168" s="17"/>
    </row>
    <row r="169" spans="4:6">
      <c r="D169" s="17"/>
      <c r="E169" s="17"/>
      <c r="F169" s="17"/>
    </row>
    <row r="170" spans="4:6">
      <c r="D170" s="17"/>
      <c r="E170" s="17"/>
      <c r="F170" s="17"/>
    </row>
    <row r="171" spans="4:6">
      <c r="D171" s="17"/>
      <c r="E171" s="17"/>
      <c r="F171" s="17"/>
    </row>
    <row r="172" spans="4:6">
      <c r="D172" s="17"/>
      <c r="E172" s="17"/>
      <c r="F172" s="17"/>
    </row>
    <row r="173" spans="4:6">
      <c r="D173" s="17"/>
      <c r="E173" s="17"/>
      <c r="F173" s="17"/>
    </row>
    <row r="174" spans="4:6">
      <c r="D174" s="17"/>
      <c r="E174" s="17"/>
      <c r="F174" s="17"/>
    </row>
    <row r="175" spans="4:6">
      <c r="D175" s="17"/>
      <c r="E175" s="17"/>
      <c r="F175" s="17"/>
    </row>
    <row r="176" spans="4:6">
      <c r="D176" s="17"/>
      <c r="E176" s="17"/>
      <c r="F176" s="17"/>
    </row>
    <row r="177" spans="4:6">
      <c r="D177" s="17"/>
      <c r="E177" s="17"/>
      <c r="F177" s="17"/>
    </row>
    <row r="178" spans="4:6">
      <c r="D178" s="17"/>
      <c r="E178" s="17"/>
      <c r="F178" s="17"/>
    </row>
    <row r="179" spans="4:6">
      <c r="D179" s="17"/>
      <c r="E179" s="17"/>
      <c r="F179" s="17"/>
    </row>
    <row r="180" spans="4:6">
      <c r="D180" s="17"/>
      <c r="E180" s="17"/>
      <c r="F180" s="17"/>
    </row>
    <row r="181" spans="4:6">
      <c r="D181" s="17"/>
      <c r="E181" s="17"/>
      <c r="F181" s="17"/>
    </row>
    <row r="182" spans="4:6">
      <c r="D182" s="17"/>
      <c r="E182" s="17"/>
      <c r="F182" s="17"/>
    </row>
    <row r="183" spans="4:6">
      <c r="D183" s="17"/>
      <c r="E183" s="17"/>
      <c r="F183" s="17"/>
    </row>
    <row r="184" spans="4:6">
      <c r="D184" s="17"/>
      <c r="E184" s="17"/>
      <c r="F184" s="17"/>
    </row>
    <row r="185" spans="4:6">
      <c r="D185" s="17"/>
      <c r="E185" s="17"/>
      <c r="F185" s="17"/>
    </row>
    <row r="186" spans="4:6">
      <c r="D186" s="17"/>
      <c r="E186" s="17"/>
      <c r="F186" s="17"/>
    </row>
    <row r="187" spans="4:6">
      <c r="D187" s="17"/>
      <c r="E187" s="17"/>
      <c r="F187" s="17"/>
    </row>
    <row r="188" spans="4:6">
      <c r="D188" s="17"/>
      <c r="E188" s="17"/>
      <c r="F188" s="17"/>
    </row>
    <row r="189" spans="4:6">
      <c r="D189" s="17"/>
      <c r="E189" s="17"/>
      <c r="F189" s="17"/>
    </row>
    <row r="190" spans="4:6">
      <c r="D190" s="17"/>
      <c r="E190" s="17"/>
      <c r="F190" s="17"/>
    </row>
    <row r="191" spans="4:6">
      <c r="D191" s="17"/>
      <c r="E191" s="17"/>
      <c r="F191" s="17"/>
    </row>
    <row r="192" spans="4:6">
      <c r="D192" s="17"/>
      <c r="E192" s="17"/>
      <c r="F192" s="17"/>
    </row>
    <row r="193" spans="4:6">
      <c r="D193" s="17"/>
      <c r="E193" s="17"/>
      <c r="F193" s="17"/>
    </row>
    <row r="194" spans="4:6">
      <c r="D194" s="17"/>
      <c r="E194" s="17"/>
      <c r="F194" s="17"/>
    </row>
    <row r="195" spans="4:6">
      <c r="D195" s="17"/>
      <c r="E195" s="17"/>
      <c r="F195" s="17"/>
    </row>
    <row r="196" spans="4:6">
      <c r="D196" s="17"/>
      <c r="E196" s="17"/>
      <c r="F196" s="17"/>
    </row>
    <row r="197" spans="4:6">
      <c r="D197" s="17"/>
      <c r="E197" s="17"/>
      <c r="F197" s="17"/>
    </row>
    <row r="198" spans="4:6">
      <c r="D198" s="17"/>
      <c r="E198" s="17"/>
      <c r="F198" s="17"/>
    </row>
    <row r="199" spans="4:6">
      <c r="D199" s="17"/>
      <c r="E199" s="17"/>
      <c r="F199" s="17"/>
    </row>
    <row r="200" spans="4:6">
      <c r="D200" s="17"/>
      <c r="E200" s="17"/>
      <c r="F200" s="17"/>
    </row>
    <row r="201" spans="4:6">
      <c r="D201" s="17"/>
      <c r="E201" s="17"/>
      <c r="F201" s="1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1"/>
  <sheetViews>
    <sheetView topLeftCell="A2" workbookViewId="0">
      <selection activeCell="C34" sqref="C3:C34"/>
    </sheetView>
  </sheetViews>
  <sheetFormatPr defaultColWidth="14" defaultRowHeight="12.75"/>
  <cols>
    <col min="4" max="5" width="14" customWidth="1"/>
    <col min="6" max="9" width="14" hidden="1" customWidth="1"/>
  </cols>
  <sheetData>
    <row r="1" ht="19" hidden="1" customHeight="1" spans="3:9">
      <c r="C1" s="17"/>
      <c r="D1" s="18"/>
      <c r="E1" s="18"/>
      <c r="F1" s="18" t="s">
        <v>105</v>
      </c>
      <c r="G1" s="18" t="s">
        <v>106</v>
      </c>
      <c r="H1" s="18" t="s">
        <v>93</v>
      </c>
      <c r="I1" s="18" t="s">
        <v>93</v>
      </c>
    </row>
    <row r="2" ht="13.5" spans="3:9">
      <c r="C2" s="17" t="s">
        <v>17</v>
      </c>
      <c r="D2" s="18" t="s">
        <v>94</v>
      </c>
      <c r="E2" s="18" t="s">
        <v>95</v>
      </c>
      <c r="F2" s="18" t="s">
        <v>105</v>
      </c>
      <c r="G2" s="18" t="s">
        <v>106</v>
      </c>
      <c r="H2" s="18" t="s">
        <v>107</v>
      </c>
      <c r="I2" s="18" t="s">
        <v>108</v>
      </c>
    </row>
    <row r="3" ht="13.5" spans="1:9">
      <c r="A3" s="17" t="s">
        <v>21</v>
      </c>
      <c r="B3" s="18" t="s">
        <v>22</v>
      </c>
      <c r="C3" s="17" t="s">
        <v>11</v>
      </c>
      <c r="D3" s="18">
        <v>0</v>
      </c>
      <c r="E3" s="18">
        <v>136892</v>
      </c>
      <c r="F3" s="18">
        <v>0</v>
      </c>
      <c r="G3" s="18"/>
      <c r="H3" s="18"/>
      <c r="I3" s="18">
        <v>136892</v>
      </c>
    </row>
    <row r="4" ht="13.5" spans="1:9">
      <c r="A4" s="17" t="s">
        <v>25</v>
      </c>
      <c r="B4" s="18" t="s">
        <v>26</v>
      </c>
      <c r="C4" s="17" t="s">
        <v>11</v>
      </c>
      <c r="D4" s="18">
        <v>0</v>
      </c>
      <c r="E4" s="18">
        <v>127483</v>
      </c>
      <c r="F4" s="18">
        <v>0</v>
      </c>
      <c r="G4" s="18"/>
      <c r="H4" s="18"/>
      <c r="I4" s="18">
        <v>127483</v>
      </c>
    </row>
    <row r="5" ht="13.5" spans="1:9">
      <c r="A5" s="17" t="s">
        <v>29</v>
      </c>
      <c r="B5" s="18" t="s">
        <v>30</v>
      </c>
      <c r="C5" s="17" t="s">
        <v>12</v>
      </c>
      <c r="D5" s="18">
        <v>0</v>
      </c>
      <c r="E5" s="18">
        <v>85857</v>
      </c>
      <c r="F5" s="18"/>
      <c r="G5" s="18">
        <v>0</v>
      </c>
      <c r="H5" s="18">
        <v>85857</v>
      </c>
      <c r="I5" s="18"/>
    </row>
    <row r="6" ht="13.5" spans="1:9">
      <c r="A6" s="17" t="s">
        <v>33</v>
      </c>
      <c r="B6" s="18" t="s">
        <v>34</v>
      </c>
      <c r="C6" s="17" t="s">
        <v>12</v>
      </c>
      <c r="D6" s="18">
        <v>5</v>
      </c>
      <c r="E6" s="18">
        <v>65615</v>
      </c>
      <c r="F6" s="18"/>
      <c r="G6" s="18">
        <v>5</v>
      </c>
      <c r="H6" s="18">
        <v>65615</v>
      </c>
      <c r="I6" s="18"/>
    </row>
    <row r="7" ht="13.5" spans="1:9">
      <c r="A7" s="17" t="s">
        <v>35</v>
      </c>
      <c r="B7" s="18" t="s">
        <v>36</v>
      </c>
      <c r="C7" s="17" t="s">
        <v>11</v>
      </c>
      <c r="D7" s="18">
        <v>0</v>
      </c>
      <c r="E7" s="18">
        <v>82208</v>
      </c>
      <c r="F7" s="18">
        <v>0</v>
      </c>
      <c r="G7" s="18"/>
      <c r="H7" s="18"/>
      <c r="I7" s="18">
        <v>82208</v>
      </c>
    </row>
    <row r="8" ht="13.5" spans="1:9">
      <c r="A8" s="17" t="s">
        <v>37</v>
      </c>
      <c r="B8" s="18" t="s">
        <v>38</v>
      </c>
      <c r="C8" s="17" t="s">
        <v>11</v>
      </c>
      <c r="D8" s="18">
        <v>0</v>
      </c>
      <c r="E8" s="18">
        <v>433991</v>
      </c>
      <c r="F8" s="18">
        <v>0</v>
      </c>
      <c r="G8" s="18"/>
      <c r="H8" s="18"/>
      <c r="I8" s="18">
        <v>433991</v>
      </c>
    </row>
    <row r="9" ht="13.5" spans="1:9">
      <c r="A9" s="17" t="s">
        <v>39</v>
      </c>
      <c r="B9" s="18" t="s">
        <v>40</v>
      </c>
      <c r="C9" s="17" t="s">
        <v>12</v>
      </c>
      <c r="D9" s="18">
        <v>5</v>
      </c>
      <c r="E9" s="18">
        <v>79032</v>
      </c>
      <c r="F9" s="18"/>
      <c r="G9" s="18">
        <v>5</v>
      </c>
      <c r="H9" s="18">
        <v>79032</v>
      </c>
      <c r="I9" s="18"/>
    </row>
    <row r="10" ht="13.5" spans="1:9">
      <c r="A10" s="17" t="s">
        <v>41</v>
      </c>
      <c r="B10" s="18" t="s">
        <v>42</v>
      </c>
      <c r="C10" s="17" t="s">
        <v>11</v>
      </c>
      <c r="D10" s="18">
        <v>5</v>
      </c>
      <c r="E10" s="18">
        <v>212890</v>
      </c>
      <c r="F10" s="18">
        <v>5</v>
      </c>
      <c r="G10" s="18"/>
      <c r="H10" s="18"/>
      <c r="I10" s="18">
        <v>212890</v>
      </c>
    </row>
    <row r="11" ht="13.5" spans="1:9">
      <c r="A11" s="17" t="s">
        <v>43</v>
      </c>
      <c r="B11" s="18" t="s">
        <v>44</v>
      </c>
      <c r="C11" s="17" t="s">
        <v>11</v>
      </c>
      <c r="D11" s="18">
        <v>0</v>
      </c>
      <c r="E11" s="18">
        <v>65018</v>
      </c>
      <c r="F11" s="18">
        <v>0</v>
      </c>
      <c r="G11" s="18"/>
      <c r="H11" s="18"/>
      <c r="I11" s="18">
        <v>65018</v>
      </c>
    </row>
    <row r="12" ht="13.5" spans="1:9">
      <c r="A12" s="17" t="s">
        <v>45</v>
      </c>
      <c r="B12" s="18" t="s">
        <v>46</v>
      </c>
      <c r="C12" s="17" t="s">
        <v>12</v>
      </c>
      <c r="D12" s="18">
        <v>5</v>
      </c>
      <c r="E12" s="18">
        <v>203941</v>
      </c>
      <c r="F12" s="18"/>
      <c r="G12" s="18">
        <v>5</v>
      </c>
      <c r="H12" s="18">
        <v>203941</v>
      </c>
      <c r="I12" s="18"/>
    </row>
    <row r="13" ht="13.5" spans="1:9">
      <c r="A13" s="17" t="s">
        <v>48</v>
      </c>
      <c r="B13" s="18" t="s">
        <v>49</v>
      </c>
      <c r="C13" s="17" t="s">
        <v>11</v>
      </c>
      <c r="D13" s="18">
        <v>5</v>
      </c>
      <c r="E13" s="18">
        <v>64293</v>
      </c>
      <c r="F13" s="18">
        <v>5</v>
      </c>
      <c r="G13" s="18"/>
      <c r="H13" s="18"/>
      <c r="I13" s="18">
        <v>64293</v>
      </c>
    </row>
    <row r="14" ht="13.5" spans="1:9">
      <c r="A14" s="17" t="s">
        <v>50</v>
      </c>
      <c r="B14" s="18" t="s">
        <v>51</v>
      </c>
      <c r="C14" s="17" t="s">
        <v>12</v>
      </c>
      <c r="D14" s="18">
        <v>5</v>
      </c>
      <c r="E14" s="18">
        <v>257514</v>
      </c>
      <c r="F14" s="18"/>
      <c r="G14" s="18">
        <v>5</v>
      </c>
      <c r="H14" s="18">
        <v>257514</v>
      </c>
      <c r="I14" s="18"/>
    </row>
    <row r="15" ht="13.5" spans="1:9">
      <c r="A15" s="17" t="s">
        <v>53</v>
      </c>
      <c r="B15" s="18" t="s">
        <v>54</v>
      </c>
      <c r="C15" s="17" t="s">
        <v>11</v>
      </c>
      <c r="D15" s="18">
        <v>0</v>
      </c>
      <c r="E15" s="18">
        <v>4990</v>
      </c>
      <c r="F15" s="18">
        <v>0</v>
      </c>
      <c r="G15" s="18"/>
      <c r="H15" s="18"/>
      <c r="I15" s="18">
        <v>4990</v>
      </c>
    </row>
    <row r="16" ht="13.5" spans="1:9">
      <c r="A16" s="17" t="s">
        <v>55</v>
      </c>
      <c r="B16" s="18" t="s">
        <v>56</v>
      </c>
      <c r="C16" s="17" t="s">
        <v>11</v>
      </c>
      <c r="D16" s="18">
        <v>0</v>
      </c>
      <c r="E16" s="18">
        <v>132098</v>
      </c>
      <c r="F16" s="18">
        <v>0</v>
      </c>
      <c r="G16" s="18"/>
      <c r="H16" s="18"/>
      <c r="I16" s="18">
        <v>132098</v>
      </c>
    </row>
    <row r="17" ht="13.5" spans="1:9">
      <c r="A17" s="17" t="s">
        <v>57</v>
      </c>
      <c r="B17" s="18" t="s">
        <v>58</v>
      </c>
      <c r="C17" s="17" t="s">
        <v>12</v>
      </c>
      <c r="D17" s="18">
        <v>5</v>
      </c>
      <c r="E17" s="18">
        <v>34306</v>
      </c>
      <c r="F17" s="18"/>
      <c r="G17" s="18">
        <v>5</v>
      </c>
      <c r="H17" s="18">
        <v>34306</v>
      </c>
      <c r="I17" s="18"/>
    </row>
    <row r="18" ht="13.5" spans="1:9">
      <c r="A18" s="17" t="s">
        <v>59</v>
      </c>
      <c r="B18" s="18" t="s">
        <v>60</v>
      </c>
      <c r="C18" s="17" t="s">
        <v>11</v>
      </c>
      <c r="D18" s="18">
        <v>0</v>
      </c>
      <c r="E18" s="18">
        <v>8781</v>
      </c>
      <c r="F18" s="18">
        <v>0</v>
      </c>
      <c r="G18" s="18"/>
      <c r="H18" s="18"/>
      <c r="I18" s="18">
        <v>8781</v>
      </c>
    </row>
    <row r="19" ht="13.5" spans="1:9">
      <c r="A19" s="17" t="s">
        <v>61</v>
      </c>
      <c r="B19" s="18" t="s">
        <v>62</v>
      </c>
      <c r="C19" s="17" t="s">
        <v>11</v>
      </c>
      <c r="D19" s="18">
        <v>0</v>
      </c>
      <c r="E19" s="18">
        <v>5380</v>
      </c>
      <c r="F19" s="18">
        <v>0</v>
      </c>
      <c r="G19" s="18"/>
      <c r="H19" s="18"/>
      <c r="I19" s="18">
        <v>5380</v>
      </c>
    </row>
    <row r="20" ht="13.5" spans="1:9">
      <c r="A20" s="17" t="s">
        <v>63</v>
      </c>
      <c r="B20" s="18" t="s">
        <v>64</v>
      </c>
      <c r="C20" s="17" t="s">
        <v>11</v>
      </c>
      <c r="D20" s="18">
        <v>0</v>
      </c>
      <c r="E20" s="18">
        <v>6623</v>
      </c>
      <c r="F20" s="18">
        <v>0</v>
      </c>
      <c r="G20" s="18"/>
      <c r="H20" s="18"/>
      <c r="I20" s="18">
        <v>6623</v>
      </c>
    </row>
    <row r="21" ht="13.5" spans="1:9">
      <c r="A21" s="17" t="s">
        <v>65</v>
      </c>
      <c r="B21" s="18" t="s">
        <v>66</v>
      </c>
      <c r="C21" s="17" t="s">
        <v>12</v>
      </c>
      <c r="D21" s="18">
        <v>0</v>
      </c>
      <c r="E21" s="18">
        <v>18247</v>
      </c>
      <c r="F21" s="18"/>
      <c r="G21" s="18">
        <v>0</v>
      </c>
      <c r="H21" s="18">
        <v>18247</v>
      </c>
      <c r="I21" s="18"/>
    </row>
    <row r="22" ht="13.5" spans="1:9">
      <c r="A22" s="17" t="s">
        <v>67</v>
      </c>
      <c r="B22" s="18" t="s">
        <v>68</v>
      </c>
      <c r="C22" s="17" t="s">
        <v>12</v>
      </c>
      <c r="D22" s="18">
        <v>0</v>
      </c>
      <c r="E22" s="18">
        <v>3641</v>
      </c>
      <c r="F22" s="18"/>
      <c r="G22" s="18">
        <v>0</v>
      </c>
      <c r="H22" s="18">
        <v>3641</v>
      </c>
      <c r="I22" s="18"/>
    </row>
    <row r="23" ht="13.5" spans="1:9">
      <c r="A23" s="17" t="s">
        <v>69</v>
      </c>
      <c r="B23" s="18" t="s">
        <v>70</v>
      </c>
      <c r="C23" s="17" t="s">
        <v>12</v>
      </c>
      <c r="D23" s="18">
        <v>5</v>
      </c>
      <c r="E23" s="18">
        <v>79748</v>
      </c>
      <c r="F23" s="18"/>
      <c r="G23" s="18">
        <v>5</v>
      </c>
      <c r="H23" s="18">
        <v>79748</v>
      </c>
      <c r="I23" s="18"/>
    </row>
    <row r="24" ht="13.5" spans="1:9">
      <c r="A24" s="17" t="s">
        <v>71</v>
      </c>
      <c r="B24" s="18" t="s">
        <v>72</v>
      </c>
      <c r="C24" s="17" t="s">
        <v>12</v>
      </c>
      <c r="D24" s="18">
        <v>5</v>
      </c>
      <c r="E24" s="18">
        <v>54892</v>
      </c>
      <c r="F24" s="18"/>
      <c r="G24" s="18">
        <v>5</v>
      </c>
      <c r="H24" s="18">
        <v>54892</v>
      </c>
      <c r="I24" s="18"/>
    </row>
    <row r="25" ht="13.5" spans="1:9">
      <c r="A25" s="17" t="s">
        <v>73</v>
      </c>
      <c r="B25" s="18" t="s">
        <v>74</v>
      </c>
      <c r="C25" s="17" t="s">
        <v>11</v>
      </c>
      <c r="D25" s="18">
        <v>0</v>
      </c>
      <c r="E25" s="18">
        <v>298211</v>
      </c>
      <c r="F25" s="18">
        <v>0</v>
      </c>
      <c r="G25" s="18"/>
      <c r="H25" s="18"/>
      <c r="I25" s="18">
        <v>298211</v>
      </c>
    </row>
    <row r="26" ht="13.5" spans="1:9">
      <c r="A26" s="17" t="s">
        <v>75</v>
      </c>
      <c r="B26" s="18" t="s">
        <v>76</v>
      </c>
      <c r="C26" s="17" t="s">
        <v>12</v>
      </c>
      <c r="D26" s="18">
        <v>5</v>
      </c>
      <c r="E26" s="18">
        <v>288272</v>
      </c>
      <c r="F26" s="18"/>
      <c r="G26" s="18">
        <v>5</v>
      </c>
      <c r="H26" s="18">
        <v>288272</v>
      </c>
      <c r="I26" s="18"/>
    </row>
    <row r="27" ht="13.5" spans="1:9">
      <c r="A27" s="17" t="s">
        <v>77</v>
      </c>
      <c r="B27" s="18" t="s">
        <v>78</v>
      </c>
      <c r="C27" s="17" t="s">
        <v>12</v>
      </c>
      <c r="D27" s="18">
        <v>5</v>
      </c>
      <c r="E27" s="18">
        <v>84780</v>
      </c>
      <c r="F27" s="18"/>
      <c r="G27" s="18">
        <v>5</v>
      </c>
      <c r="H27" s="18">
        <v>84780</v>
      </c>
      <c r="I27" s="18"/>
    </row>
    <row r="28" ht="13.5" spans="1:9">
      <c r="A28" s="17" t="s">
        <v>79</v>
      </c>
      <c r="B28" s="18" t="s">
        <v>80</v>
      </c>
      <c r="C28" s="17" t="s">
        <v>12</v>
      </c>
      <c r="D28" s="18">
        <v>5</v>
      </c>
      <c r="E28" s="18">
        <v>130837</v>
      </c>
      <c r="F28" s="18"/>
      <c r="G28" s="18">
        <v>5</v>
      </c>
      <c r="H28" s="18">
        <v>130837</v>
      </c>
      <c r="I28" s="18"/>
    </row>
    <row r="29" ht="13.5" spans="1:9">
      <c r="A29" s="17" t="s">
        <v>81</v>
      </c>
      <c r="B29" s="18" t="s">
        <v>82</v>
      </c>
      <c r="C29" s="17" t="s">
        <v>12</v>
      </c>
      <c r="D29" s="18">
        <v>5</v>
      </c>
      <c r="E29" s="18">
        <v>78408</v>
      </c>
      <c r="F29" s="18"/>
      <c r="G29" s="18">
        <v>5</v>
      </c>
      <c r="H29" s="18">
        <v>78408</v>
      </c>
      <c r="I29" s="18"/>
    </row>
    <row r="30" ht="13.5" spans="1:9">
      <c r="A30" s="17" t="s">
        <v>83</v>
      </c>
      <c r="B30" s="18" t="s">
        <v>84</v>
      </c>
      <c r="C30" s="17" t="s">
        <v>12</v>
      </c>
      <c r="D30" s="18">
        <v>0</v>
      </c>
      <c r="E30" s="18">
        <v>12064</v>
      </c>
      <c r="F30" s="18"/>
      <c r="G30" s="18">
        <v>0</v>
      </c>
      <c r="H30" s="18">
        <v>12064</v>
      </c>
      <c r="I30" s="18"/>
    </row>
    <row r="31" ht="13.5" spans="1:9">
      <c r="A31" s="17" t="s">
        <v>85</v>
      </c>
      <c r="B31" s="18" t="s">
        <v>86</v>
      </c>
      <c r="C31" s="17" t="s">
        <v>12</v>
      </c>
      <c r="D31" s="18">
        <v>5</v>
      </c>
      <c r="E31" s="18">
        <v>22792</v>
      </c>
      <c r="F31" s="18"/>
      <c r="G31" s="18">
        <v>5</v>
      </c>
      <c r="H31" s="18">
        <v>22792</v>
      </c>
      <c r="I31" s="18"/>
    </row>
    <row r="32" ht="13.5" spans="1:9">
      <c r="A32" s="17" t="s">
        <v>87</v>
      </c>
      <c r="B32" s="18" t="s">
        <v>88</v>
      </c>
      <c r="C32" s="17" t="s">
        <v>12</v>
      </c>
      <c r="D32" s="18">
        <v>5</v>
      </c>
      <c r="E32" s="18">
        <v>48158</v>
      </c>
      <c r="F32" s="18"/>
      <c r="G32" s="18">
        <v>5</v>
      </c>
      <c r="H32" s="18">
        <v>48158</v>
      </c>
      <c r="I32" s="18"/>
    </row>
    <row r="33" ht="13.5" spans="1:9">
      <c r="A33" s="17" t="s">
        <v>89</v>
      </c>
      <c r="B33" s="18" t="s">
        <v>90</v>
      </c>
      <c r="C33" s="17" t="s">
        <v>12</v>
      </c>
      <c r="D33" s="18">
        <v>5</v>
      </c>
      <c r="E33" s="18">
        <v>56451</v>
      </c>
      <c r="F33" s="18"/>
      <c r="G33" s="18">
        <v>5</v>
      </c>
      <c r="H33" s="18">
        <v>56451</v>
      </c>
      <c r="I33" s="18"/>
    </row>
    <row r="34" ht="13.5" spans="1:9">
      <c r="A34" s="17" t="s">
        <v>91</v>
      </c>
      <c r="B34" s="18" t="s">
        <v>92</v>
      </c>
      <c r="C34" s="17" t="s">
        <v>11</v>
      </c>
      <c r="D34" s="18">
        <v>0</v>
      </c>
      <c r="E34" s="18">
        <v>130589</v>
      </c>
      <c r="F34" s="18">
        <v>0</v>
      </c>
      <c r="H34" s="18"/>
      <c r="I34" s="18">
        <v>130589</v>
      </c>
    </row>
    <row r="35" spans="4:9">
      <c r="D35" s="17"/>
      <c r="E35" s="17"/>
      <c r="F35" s="17"/>
      <c r="I35" s="17"/>
    </row>
    <row r="36" spans="4:9">
      <c r="D36" s="17"/>
      <c r="E36" s="17"/>
      <c r="F36" s="17"/>
      <c r="I36" s="17"/>
    </row>
    <row r="37" spans="4:9">
      <c r="D37" s="17"/>
      <c r="E37" s="17"/>
      <c r="F37" s="17"/>
      <c r="I37" s="17"/>
    </row>
    <row r="38" spans="4:9">
      <c r="D38" s="17"/>
      <c r="E38" s="17"/>
      <c r="F38" s="17"/>
      <c r="I38" s="17"/>
    </row>
    <row r="39" spans="4:9">
      <c r="D39" s="17"/>
      <c r="E39" s="17"/>
      <c r="F39" s="17"/>
      <c r="I39" s="17"/>
    </row>
    <row r="40" spans="4:9">
      <c r="D40" s="17"/>
      <c r="E40" s="17"/>
      <c r="F40" s="17"/>
      <c r="I40" s="17"/>
    </row>
    <row r="41" spans="4:9">
      <c r="D41" s="17"/>
      <c r="E41" s="17"/>
      <c r="F41" s="17"/>
      <c r="I41" s="17"/>
    </row>
    <row r="42" spans="4:9">
      <c r="D42" s="17"/>
      <c r="E42" s="17"/>
      <c r="F42" s="17"/>
      <c r="I42" s="17"/>
    </row>
    <row r="43" spans="4:9">
      <c r="D43" s="17"/>
      <c r="E43" s="17"/>
      <c r="F43" s="17"/>
      <c r="I43" s="17"/>
    </row>
    <row r="44" spans="4:9">
      <c r="D44" s="17"/>
      <c r="E44" s="17"/>
      <c r="F44" s="17"/>
      <c r="I44" s="17"/>
    </row>
    <row r="45" spans="4:9">
      <c r="D45" s="17"/>
      <c r="E45" s="17"/>
      <c r="F45" s="17"/>
      <c r="I45" s="17"/>
    </row>
    <row r="46" spans="4:9">
      <c r="D46" s="17"/>
      <c r="E46" s="17"/>
      <c r="F46" s="17"/>
      <c r="I46" s="17"/>
    </row>
    <row r="47" spans="4:9">
      <c r="D47" s="17"/>
      <c r="E47" s="17"/>
      <c r="F47" s="17"/>
      <c r="I47" s="17"/>
    </row>
    <row r="48" spans="4:9">
      <c r="D48" s="17"/>
      <c r="E48" s="17"/>
      <c r="F48" s="17"/>
      <c r="I48" s="17"/>
    </row>
    <row r="49" spans="4:9">
      <c r="D49" s="17"/>
      <c r="E49" s="17"/>
      <c r="F49" s="17"/>
      <c r="I49" s="17"/>
    </row>
    <row r="50" spans="4:9">
      <c r="D50" s="17"/>
      <c r="E50" s="17"/>
      <c r="F50" s="17"/>
      <c r="I50" s="17"/>
    </row>
    <row r="51" spans="4:9">
      <c r="D51" s="17"/>
      <c r="E51" s="17"/>
      <c r="F51" s="17"/>
      <c r="I51" s="17"/>
    </row>
    <row r="52" spans="4:9">
      <c r="D52" s="17"/>
      <c r="E52" s="17"/>
      <c r="F52" s="17"/>
      <c r="I52" s="17"/>
    </row>
    <row r="53" spans="4:9">
      <c r="D53" s="17"/>
      <c r="E53" s="17"/>
      <c r="F53" s="17"/>
      <c r="I53" s="17"/>
    </row>
    <row r="54" spans="4:9">
      <c r="D54" s="17"/>
      <c r="E54" s="17"/>
      <c r="F54" s="17"/>
      <c r="I54" s="17"/>
    </row>
    <row r="55" spans="4:9">
      <c r="D55" s="17"/>
      <c r="E55" s="17"/>
      <c r="F55" s="17"/>
      <c r="I55" s="17"/>
    </row>
    <row r="56" spans="4:9">
      <c r="D56" s="17"/>
      <c r="E56" s="17"/>
      <c r="F56" s="17"/>
      <c r="I56" s="17"/>
    </row>
    <row r="57" spans="4:9">
      <c r="D57" s="17"/>
      <c r="E57" s="17"/>
      <c r="F57" s="17"/>
      <c r="I57" s="17"/>
    </row>
    <row r="58" spans="4:9">
      <c r="D58" s="17"/>
      <c r="E58" s="17"/>
      <c r="F58" s="17"/>
      <c r="I58" s="17"/>
    </row>
    <row r="59" spans="4:9">
      <c r="D59" s="17"/>
      <c r="E59" s="17"/>
      <c r="F59" s="17"/>
      <c r="I59" s="17"/>
    </row>
    <row r="60" spans="4:9">
      <c r="D60" s="17"/>
      <c r="E60" s="17"/>
      <c r="F60" s="17"/>
      <c r="I60" s="17"/>
    </row>
    <row r="61" spans="4:9">
      <c r="D61" s="17"/>
      <c r="E61" s="17"/>
      <c r="F61" s="17"/>
      <c r="I61" s="17"/>
    </row>
    <row r="62" spans="4:9">
      <c r="D62" s="17"/>
      <c r="E62" s="17"/>
      <c r="F62" s="17"/>
      <c r="I62" s="17"/>
    </row>
    <row r="63" spans="4:9">
      <c r="D63" s="17"/>
      <c r="E63" s="17"/>
      <c r="F63" s="17"/>
      <c r="I63" s="17"/>
    </row>
    <row r="64" spans="4:9">
      <c r="D64" s="17"/>
      <c r="E64" s="17"/>
      <c r="F64" s="17"/>
      <c r="I64" s="17"/>
    </row>
    <row r="65" spans="4:9">
      <c r="D65" s="17"/>
      <c r="E65" s="17"/>
      <c r="F65" s="17"/>
      <c r="I65" s="17"/>
    </row>
    <row r="66" spans="4:9">
      <c r="D66" s="17"/>
      <c r="E66" s="17"/>
      <c r="F66" s="17"/>
      <c r="I66" s="17"/>
    </row>
    <row r="67" spans="4:9">
      <c r="D67" s="17"/>
      <c r="E67" s="17"/>
      <c r="F67" s="17"/>
      <c r="I67" s="17"/>
    </row>
    <row r="68" spans="4:9">
      <c r="D68" s="17"/>
      <c r="E68" s="17"/>
      <c r="F68" s="17"/>
      <c r="I68" s="17"/>
    </row>
    <row r="69" spans="4:9">
      <c r="D69" s="17"/>
      <c r="E69" s="17"/>
      <c r="F69" s="17"/>
      <c r="I69" s="17"/>
    </row>
    <row r="70" spans="4:9">
      <c r="D70" s="17"/>
      <c r="E70" s="17"/>
      <c r="F70" s="17"/>
      <c r="I70" s="17"/>
    </row>
    <row r="71" spans="4:9">
      <c r="D71" s="17"/>
      <c r="E71" s="17"/>
      <c r="F71" s="17"/>
      <c r="I71" s="17"/>
    </row>
    <row r="72" spans="4:9">
      <c r="D72" s="17"/>
      <c r="E72" s="17"/>
      <c r="F72" s="17"/>
      <c r="I72" s="17"/>
    </row>
    <row r="73" spans="4:9">
      <c r="D73" s="17"/>
      <c r="E73" s="17"/>
      <c r="F73" s="17"/>
      <c r="I73" s="17"/>
    </row>
    <row r="74" spans="4:9">
      <c r="D74" s="17"/>
      <c r="E74" s="17"/>
      <c r="F74" s="17"/>
      <c r="I74" s="17"/>
    </row>
    <row r="75" spans="4:9">
      <c r="D75" s="17"/>
      <c r="E75" s="17"/>
      <c r="F75" s="17"/>
      <c r="I75" s="17"/>
    </row>
    <row r="76" spans="4:9">
      <c r="D76" s="17"/>
      <c r="E76" s="17"/>
      <c r="F76" s="17"/>
      <c r="I76" s="17"/>
    </row>
    <row r="77" spans="4:9">
      <c r="D77" s="17"/>
      <c r="E77" s="17"/>
      <c r="F77" s="17"/>
      <c r="I77" s="17"/>
    </row>
    <row r="78" spans="4:9">
      <c r="D78" s="17"/>
      <c r="E78" s="17"/>
      <c r="F78" s="17"/>
      <c r="I78" s="17"/>
    </row>
    <row r="79" spans="4:9">
      <c r="D79" s="17"/>
      <c r="E79" s="17"/>
      <c r="F79" s="17"/>
      <c r="I79" s="17"/>
    </row>
    <row r="80" spans="4:9">
      <c r="D80" s="17"/>
      <c r="E80" s="17"/>
      <c r="F80" s="17"/>
      <c r="I80" s="17"/>
    </row>
    <row r="81" spans="4:9">
      <c r="D81" s="17"/>
      <c r="E81" s="17"/>
      <c r="F81" s="17"/>
      <c r="I81" s="17"/>
    </row>
    <row r="82" spans="4:9">
      <c r="D82" s="17"/>
      <c r="E82" s="17"/>
      <c r="F82" s="17"/>
      <c r="I82" s="17"/>
    </row>
    <row r="83" spans="4:9">
      <c r="D83" s="17"/>
      <c r="E83" s="17"/>
      <c r="F83" s="17"/>
      <c r="I83" s="17"/>
    </row>
    <row r="84" spans="4:9">
      <c r="D84" s="17"/>
      <c r="E84" s="17"/>
      <c r="F84" s="17"/>
      <c r="I84" s="17"/>
    </row>
    <row r="85" spans="4:9">
      <c r="D85" s="17"/>
      <c r="E85" s="17"/>
      <c r="F85" s="17"/>
      <c r="I85" s="17"/>
    </row>
    <row r="86" spans="4:9">
      <c r="D86" s="17"/>
      <c r="E86" s="17"/>
      <c r="F86" s="17"/>
      <c r="I86" s="17"/>
    </row>
    <row r="87" spans="4:9">
      <c r="D87" s="17"/>
      <c r="E87" s="17"/>
      <c r="F87" s="17"/>
      <c r="I87" s="17"/>
    </row>
    <row r="88" spans="4:9">
      <c r="D88" s="17"/>
      <c r="E88" s="17"/>
      <c r="F88" s="17"/>
      <c r="I88" s="17"/>
    </row>
    <row r="89" spans="4:9">
      <c r="D89" s="17"/>
      <c r="E89" s="17"/>
      <c r="F89" s="17"/>
      <c r="I89" s="17"/>
    </row>
    <row r="90" spans="4:9">
      <c r="D90" s="17"/>
      <c r="E90" s="17"/>
      <c r="F90" s="17"/>
      <c r="I90" s="17"/>
    </row>
    <row r="91" spans="4:9">
      <c r="D91" s="17"/>
      <c r="E91" s="17"/>
      <c r="F91" s="17"/>
      <c r="I91" s="17"/>
    </row>
    <row r="92" spans="4:9">
      <c r="D92" s="17"/>
      <c r="E92" s="17"/>
      <c r="F92" s="17"/>
      <c r="I92" s="17"/>
    </row>
    <row r="93" spans="4:9">
      <c r="D93" s="17"/>
      <c r="E93" s="17"/>
      <c r="F93" s="17"/>
      <c r="I93" s="17"/>
    </row>
    <row r="94" spans="4:9">
      <c r="D94" s="17"/>
      <c r="E94" s="17"/>
      <c r="F94" s="17"/>
      <c r="I94" s="17"/>
    </row>
    <row r="95" spans="4:9">
      <c r="D95" s="17"/>
      <c r="E95" s="17"/>
      <c r="F95" s="17"/>
      <c r="I95" s="17"/>
    </row>
    <row r="96" spans="4:9">
      <c r="D96" s="17"/>
      <c r="E96" s="17"/>
      <c r="F96" s="17"/>
      <c r="I96" s="17"/>
    </row>
    <row r="97" spans="4:9">
      <c r="D97" s="17"/>
      <c r="E97" s="17"/>
      <c r="F97" s="17"/>
      <c r="I97" s="17"/>
    </row>
    <row r="98" spans="4:9">
      <c r="D98" s="17"/>
      <c r="E98" s="17"/>
      <c r="F98" s="17"/>
      <c r="I98" s="17"/>
    </row>
    <row r="99" spans="4:9">
      <c r="D99" s="17"/>
      <c r="E99" s="17"/>
      <c r="F99" s="17"/>
      <c r="I99" s="17"/>
    </row>
    <row r="100" spans="4:9">
      <c r="D100" s="17"/>
      <c r="E100" s="17"/>
      <c r="F100" s="17"/>
      <c r="I100" s="17"/>
    </row>
    <row r="101" spans="4:9">
      <c r="D101" s="17"/>
      <c r="E101" s="17"/>
      <c r="F101" s="17"/>
      <c r="I101" s="17"/>
    </row>
    <row r="102" spans="4:9">
      <c r="D102" s="17"/>
      <c r="E102" s="17"/>
      <c r="F102" s="17"/>
      <c r="I102" s="17"/>
    </row>
    <row r="103" spans="4:9">
      <c r="D103" s="17"/>
      <c r="E103" s="17"/>
      <c r="F103" s="17"/>
      <c r="I103" s="17"/>
    </row>
    <row r="104" spans="4:9">
      <c r="D104" s="17"/>
      <c r="E104" s="17"/>
      <c r="F104" s="17"/>
      <c r="I104" s="17"/>
    </row>
    <row r="105" spans="4:9">
      <c r="D105" s="17"/>
      <c r="E105" s="17"/>
      <c r="F105" s="17"/>
      <c r="I105" s="17"/>
    </row>
    <row r="106" spans="4:9">
      <c r="D106" s="17"/>
      <c r="E106" s="17"/>
      <c r="F106" s="17"/>
      <c r="I106" s="17"/>
    </row>
    <row r="107" spans="4:9">
      <c r="D107" s="17"/>
      <c r="E107" s="17"/>
      <c r="F107" s="17"/>
      <c r="I107" s="17"/>
    </row>
    <row r="108" spans="4:9">
      <c r="D108" s="17"/>
      <c r="E108" s="17"/>
      <c r="F108" s="17"/>
      <c r="I108" s="17"/>
    </row>
    <row r="109" spans="4:9">
      <c r="D109" s="17"/>
      <c r="E109" s="17"/>
      <c r="F109" s="17"/>
      <c r="I109" s="17"/>
    </row>
    <row r="110" spans="4:9">
      <c r="D110" s="17"/>
      <c r="E110" s="17"/>
      <c r="F110" s="17"/>
      <c r="I110" s="17"/>
    </row>
    <row r="111" spans="4:9">
      <c r="D111" s="17"/>
      <c r="E111" s="17"/>
      <c r="F111" s="17"/>
      <c r="I111" s="17"/>
    </row>
    <row r="112" spans="4:9">
      <c r="D112" s="17"/>
      <c r="E112" s="17"/>
      <c r="F112" s="17"/>
      <c r="I112" s="17"/>
    </row>
    <row r="113" spans="4:9">
      <c r="D113" s="17"/>
      <c r="E113" s="17"/>
      <c r="F113" s="17"/>
      <c r="I113" s="17"/>
    </row>
    <row r="114" spans="4:9">
      <c r="D114" s="17"/>
      <c r="E114" s="17"/>
      <c r="F114" s="17"/>
      <c r="I114" s="17"/>
    </row>
    <row r="115" spans="4:9">
      <c r="D115" s="17"/>
      <c r="E115" s="17"/>
      <c r="F115" s="17"/>
      <c r="I115" s="17"/>
    </row>
    <row r="116" spans="4:9">
      <c r="D116" s="17"/>
      <c r="E116" s="17"/>
      <c r="F116" s="17"/>
      <c r="I116" s="17"/>
    </row>
    <row r="117" spans="4:9">
      <c r="D117" s="17"/>
      <c r="E117" s="17"/>
      <c r="F117" s="17"/>
      <c r="I117" s="17"/>
    </row>
    <row r="118" spans="4:9">
      <c r="D118" s="17"/>
      <c r="E118" s="17"/>
      <c r="F118" s="17"/>
      <c r="I118" s="17"/>
    </row>
    <row r="119" spans="4:9">
      <c r="D119" s="17"/>
      <c r="E119" s="17"/>
      <c r="F119" s="17"/>
      <c r="I119" s="17"/>
    </row>
    <row r="120" spans="4:9">
      <c r="D120" s="17"/>
      <c r="E120" s="17"/>
      <c r="F120" s="17"/>
      <c r="I120" s="17"/>
    </row>
    <row r="121" spans="4:9">
      <c r="D121" s="17"/>
      <c r="E121" s="17"/>
      <c r="F121" s="17"/>
      <c r="I121" s="17"/>
    </row>
    <row r="122" spans="4:9">
      <c r="D122" s="17"/>
      <c r="E122" s="17"/>
      <c r="F122" s="17"/>
      <c r="I122" s="17"/>
    </row>
    <row r="123" spans="4:9">
      <c r="D123" s="17"/>
      <c r="E123" s="17"/>
      <c r="F123" s="17"/>
      <c r="I123" s="17"/>
    </row>
    <row r="124" spans="4:9">
      <c r="D124" s="17"/>
      <c r="E124" s="17"/>
      <c r="F124" s="17"/>
      <c r="I124" s="17"/>
    </row>
    <row r="125" spans="4:9">
      <c r="D125" s="17"/>
      <c r="E125" s="17"/>
      <c r="F125" s="17"/>
      <c r="I125" s="17"/>
    </row>
    <row r="126" spans="4:9">
      <c r="D126" s="17"/>
      <c r="E126" s="17"/>
      <c r="F126" s="17"/>
      <c r="I126" s="17"/>
    </row>
    <row r="127" spans="4:9">
      <c r="D127" s="17"/>
      <c r="E127" s="17"/>
      <c r="F127" s="17"/>
      <c r="I127" s="17"/>
    </row>
    <row r="128" spans="4:9">
      <c r="D128" s="17"/>
      <c r="E128" s="17"/>
      <c r="F128" s="17"/>
      <c r="I128" s="17"/>
    </row>
    <row r="129" spans="4:9">
      <c r="D129" s="17"/>
      <c r="E129" s="17"/>
      <c r="F129" s="17"/>
      <c r="I129" s="17"/>
    </row>
    <row r="130" spans="4:9">
      <c r="D130" s="17"/>
      <c r="E130" s="17"/>
      <c r="F130" s="17"/>
      <c r="I130" s="17"/>
    </row>
    <row r="131" spans="4:9">
      <c r="D131" s="17"/>
      <c r="E131" s="17"/>
      <c r="F131" s="17"/>
      <c r="I131" s="17"/>
    </row>
    <row r="132" spans="4:9">
      <c r="D132" s="17"/>
      <c r="E132" s="17"/>
      <c r="F132" s="17"/>
      <c r="I132" s="17"/>
    </row>
    <row r="133" spans="4:9">
      <c r="D133" s="17"/>
      <c r="E133" s="17"/>
      <c r="F133" s="17"/>
      <c r="I133" s="17"/>
    </row>
    <row r="134" spans="4:9">
      <c r="D134" s="17"/>
      <c r="E134" s="17"/>
      <c r="F134" s="17"/>
      <c r="I134" s="17"/>
    </row>
    <row r="135" spans="4:9">
      <c r="D135" s="17"/>
      <c r="E135" s="17"/>
      <c r="F135" s="17"/>
      <c r="I135" s="17"/>
    </row>
    <row r="136" spans="4:9">
      <c r="D136" s="17"/>
      <c r="E136" s="17"/>
      <c r="F136" s="17"/>
      <c r="I136" s="17"/>
    </row>
    <row r="137" spans="4:9">
      <c r="D137" s="17"/>
      <c r="E137" s="17"/>
      <c r="F137" s="17"/>
      <c r="I137" s="17"/>
    </row>
    <row r="138" spans="4:9">
      <c r="D138" s="17"/>
      <c r="E138" s="17"/>
      <c r="F138" s="17"/>
      <c r="I138" s="17"/>
    </row>
    <row r="139" spans="4:9">
      <c r="D139" s="17"/>
      <c r="E139" s="17"/>
      <c r="F139" s="17"/>
      <c r="I139" s="17"/>
    </row>
    <row r="140" spans="4:9">
      <c r="D140" s="17"/>
      <c r="E140" s="17"/>
      <c r="F140" s="17"/>
      <c r="I140" s="17"/>
    </row>
    <row r="141" spans="4:9">
      <c r="D141" s="17"/>
      <c r="E141" s="17"/>
      <c r="F141" s="17"/>
      <c r="I141" s="17"/>
    </row>
    <row r="142" spans="4:9">
      <c r="D142" s="17"/>
      <c r="E142" s="17"/>
      <c r="F142" s="17"/>
      <c r="I142" s="17"/>
    </row>
    <row r="143" spans="4:9">
      <c r="D143" s="17"/>
      <c r="E143" s="17"/>
      <c r="F143" s="17"/>
      <c r="I143" s="17"/>
    </row>
    <row r="144" spans="4:9">
      <c r="D144" s="17"/>
      <c r="E144" s="17"/>
      <c r="F144" s="17"/>
      <c r="I144" s="17"/>
    </row>
    <row r="145" spans="4:9">
      <c r="D145" s="17"/>
      <c r="E145" s="17"/>
      <c r="F145" s="17"/>
      <c r="I145" s="17"/>
    </row>
    <row r="146" spans="4:9">
      <c r="D146" s="17"/>
      <c r="E146" s="17"/>
      <c r="F146" s="17"/>
      <c r="I146" s="17"/>
    </row>
    <row r="147" spans="4:9">
      <c r="D147" s="17"/>
      <c r="E147" s="17"/>
      <c r="F147" s="17"/>
      <c r="I147" s="17"/>
    </row>
    <row r="148" spans="4:9">
      <c r="D148" s="17"/>
      <c r="E148" s="17"/>
      <c r="F148" s="17"/>
      <c r="I148" s="17"/>
    </row>
    <row r="149" spans="4:9">
      <c r="D149" s="17"/>
      <c r="E149" s="17"/>
      <c r="F149" s="17"/>
      <c r="I149" s="17"/>
    </row>
    <row r="150" spans="4:9">
      <c r="D150" s="17"/>
      <c r="E150" s="17"/>
      <c r="F150" s="17"/>
      <c r="I150" s="17"/>
    </row>
    <row r="151" spans="4:9">
      <c r="D151" s="17"/>
      <c r="E151" s="17"/>
      <c r="F151" s="17"/>
      <c r="I151" s="17"/>
    </row>
    <row r="152" spans="4:9">
      <c r="D152" s="17"/>
      <c r="E152" s="17"/>
      <c r="F152" s="17"/>
      <c r="I152" s="17"/>
    </row>
    <row r="153" spans="4:9">
      <c r="D153" s="17"/>
      <c r="E153" s="17"/>
      <c r="F153" s="17"/>
      <c r="I153" s="17"/>
    </row>
    <row r="154" spans="4:9">
      <c r="D154" s="17"/>
      <c r="E154" s="17"/>
      <c r="F154" s="17"/>
      <c r="I154" s="17"/>
    </row>
    <row r="155" spans="4:9">
      <c r="D155" s="17"/>
      <c r="E155" s="17"/>
      <c r="F155" s="17"/>
      <c r="I155" s="17"/>
    </row>
    <row r="156" spans="4:9">
      <c r="D156" s="17"/>
      <c r="E156" s="17"/>
      <c r="F156" s="17"/>
      <c r="I156" s="17"/>
    </row>
    <row r="157" spans="4:9">
      <c r="D157" s="17"/>
      <c r="E157" s="17"/>
      <c r="F157" s="17"/>
      <c r="I157" s="17"/>
    </row>
    <row r="158" spans="4:9">
      <c r="D158" s="17"/>
      <c r="E158" s="17"/>
      <c r="F158" s="17"/>
      <c r="I158" s="17"/>
    </row>
    <row r="159" spans="4:9">
      <c r="D159" s="17"/>
      <c r="E159" s="17"/>
      <c r="F159" s="17"/>
      <c r="I159" s="17"/>
    </row>
    <row r="160" spans="4:9">
      <c r="D160" s="17"/>
      <c r="E160" s="17"/>
      <c r="F160" s="17"/>
      <c r="I160" s="17"/>
    </row>
    <row r="161" spans="4:9">
      <c r="D161" s="17"/>
      <c r="E161" s="17"/>
      <c r="F161" s="17"/>
      <c r="I161" s="17"/>
    </row>
    <row r="162" spans="4:9">
      <c r="D162" s="17"/>
      <c r="E162" s="17"/>
      <c r="F162" s="17"/>
      <c r="I162" s="17"/>
    </row>
    <row r="163" spans="4:9">
      <c r="D163" s="17"/>
      <c r="E163" s="17"/>
      <c r="F163" s="17"/>
      <c r="I163" s="17"/>
    </row>
    <row r="164" spans="4:9">
      <c r="D164" s="17"/>
      <c r="E164" s="17"/>
      <c r="F164" s="17"/>
      <c r="I164" s="17"/>
    </row>
    <row r="165" spans="4:9">
      <c r="D165" s="17"/>
      <c r="E165" s="17"/>
      <c r="F165" s="17"/>
      <c r="I165" s="17"/>
    </row>
    <row r="166" spans="4:9">
      <c r="D166" s="17"/>
      <c r="E166" s="17"/>
      <c r="F166" s="17"/>
      <c r="I166" s="17"/>
    </row>
    <row r="167" spans="4:9">
      <c r="D167" s="17"/>
      <c r="E167" s="17"/>
      <c r="F167" s="17"/>
      <c r="I167" s="17"/>
    </row>
    <row r="168" spans="4:9">
      <c r="D168" s="17"/>
      <c r="E168" s="17"/>
      <c r="F168" s="17"/>
      <c r="I168" s="17"/>
    </row>
    <row r="169" spans="4:9">
      <c r="D169" s="17"/>
      <c r="E169" s="17"/>
      <c r="F169" s="17"/>
      <c r="I169" s="17"/>
    </row>
    <row r="170" spans="4:9">
      <c r="D170" s="17"/>
      <c r="E170" s="17"/>
      <c r="F170" s="17"/>
      <c r="I170" s="17"/>
    </row>
    <row r="171" spans="4:9">
      <c r="D171" s="17"/>
      <c r="E171" s="17"/>
      <c r="F171" s="17"/>
      <c r="I171" s="17"/>
    </row>
    <row r="172" spans="4:9">
      <c r="D172" s="17"/>
      <c r="E172" s="17"/>
      <c r="F172" s="17"/>
      <c r="I172" s="17"/>
    </row>
    <row r="173" spans="4:9">
      <c r="D173" s="17"/>
      <c r="E173" s="17"/>
      <c r="F173" s="17"/>
      <c r="I173" s="17"/>
    </row>
    <row r="174" spans="4:9">
      <c r="D174" s="17"/>
      <c r="E174" s="17"/>
      <c r="F174" s="17"/>
      <c r="I174" s="17"/>
    </row>
    <row r="175" spans="4:9">
      <c r="D175" s="17"/>
      <c r="E175" s="17"/>
      <c r="F175" s="17"/>
      <c r="I175" s="17"/>
    </row>
    <row r="176" spans="4:9">
      <c r="D176" s="17"/>
      <c r="E176" s="17"/>
      <c r="F176" s="17"/>
      <c r="I176" s="17"/>
    </row>
    <row r="177" spans="4:9">
      <c r="D177" s="17"/>
      <c r="E177" s="17"/>
      <c r="F177" s="17"/>
      <c r="I177" s="17"/>
    </row>
    <row r="178" spans="4:9">
      <c r="D178" s="17"/>
      <c r="E178" s="17"/>
      <c r="F178" s="17"/>
      <c r="I178" s="17"/>
    </row>
    <row r="179" spans="4:9">
      <c r="D179" s="17"/>
      <c r="E179" s="17"/>
      <c r="F179" s="17"/>
      <c r="I179" s="17"/>
    </row>
    <row r="180" spans="4:9">
      <c r="D180" s="17"/>
      <c r="E180" s="17"/>
      <c r="F180" s="17"/>
      <c r="I180" s="17"/>
    </row>
    <row r="181" spans="4:9">
      <c r="D181" s="17"/>
      <c r="E181" s="17"/>
      <c r="F181" s="17"/>
      <c r="I181" s="17"/>
    </row>
    <row r="182" spans="4:9">
      <c r="D182" s="17"/>
      <c r="E182" s="17"/>
      <c r="F182" s="17"/>
      <c r="I182" s="17"/>
    </row>
    <row r="183" spans="4:9">
      <c r="D183" s="17"/>
      <c r="E183" s="17"/>
      <c r="F183" s="17"/>
      <c r="I183" s="17"/>
    </row>
    <row r="184" spans="4:9">
      <c r="D184" s="17"/>
      <c r="E184" s="17"/>
      <c r="F184" s="17"/>
      <c r="I184" s="17"/>
    </row>
    <row r="185" spans="4:9">
      <c r="D185" s="17"/>
      <c r="E185" s="17"/>
      <c r="F185" s="17"/>
      <c r="I185" s="17"/>
    </row>
    <row r="186" spans="4:9">
      <c r="D186" s="17"/>
      <c r="E186" s="17"/>
      <c r="F186" s="17"/>
      <c r="I186" s="17"/>
    </row>
    <row r="187" spans="4:9">
      <c r="D187" s="17"/>
      <c r="E187" s="17"/>
      <c r="F187" s="17"/>
      <c r="I187" s="17"/>
    </row>
    <row r="188" spans="4:9">
      <c r="D188" s="17"/>
      <c r="E188" s="17"/>
      <c r="F188" s="17"/>
      <c r="I188" s="17"/>
    </row>
    <row r="189" spans="4:9">
      <c r="D189" s="17"/>
      <c r="E189" s="17"/>
      <c r="F189" s="17"/>
      <c r="I189" s="17"/>
    </row>
    <row r="190" spans="4:9">
      <c r="D190" s="17"/>
      <c r="E190" s="17"/>
      <c r="F190" s="17"/>
      <c r="I190" s="17"/>
    </row>
    <row r="191" spans="4:9">
      <c r="D191" s="17"/>
      <c r="E191" s="17"/>
      <c r="F191" s="17"/>
      <c r="I191" s="17"/>
    </row>
    <row r="192" spans="4:9">
      <c r="D192" s="17"/>
      <c r="E192" s="17"/>
      <c r="F192" s="17"/>
      <c r="I192" s="17"/>
    </row>
    <row r="193" spans="4:9">
      <c r="D193" s="17"/>
      <c r="E193" s="17"/>
      <c r="F193" s="17"/>
      <c r="I193" s="17"/>
    </row>
    <row r="194" spans="4:9">
      <c r="D194" s="17"/>
      <c r="E194" s="17"/>
      <c r="F194" s="17"/>
      <c r="I194" s="17"/>
    </row>
    <row r="195" spans="4:9">
      <c r="D195" s="17"/>
      <c r="E195" s="17"/>
      <c r="F195" s="17"/>
      <c r="I195" s="17"/>
    </row>
    <row r="196" spans="4:9">
      <c r="D196" s="17"/>
      <c r="E196" s="17"/>
      <c r="F196" s="17"/>
      <c r="I196" s="17"/>
    </row>
    <row r="197" spans="4:9">
      <c r="D197" s="17"/>
      <c r="E197" s="17"/>
      <c r="F197" s="17"/>
      <c r="I197" s="17"/>
    </row>
    <row r="198" spans="4:9">
      <c r="D198" s="17"/>
      <c r="E198" s="17"/>
      <c r="F198" s="17"/>
      <c r="I198" s="17"/>
    </row>
    <row r="199" spans="4:9">
      <c r="D199" s="17"/>
      <c r="E199" s="17"/>
      <c r="F199" s="17"/>
      <c r="I199" s="17"/>
    </row>
    <row r="200" spans="4:9">
      <c r="D200" s="17"/>
      <c r="E200" s="17"/>
      <c r="F200" s="17"/>
      <c r="I200" s="17"/>
    </row>
    <row r="201" spans="4:9">
      <c r="D201" s="17"/>
      <c r="E201" s="17"/>
      <c r="F201" s="17"/>
      <c r="I201" s="1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1"/>
  <sheetViews>
    <sheetView topLeftCell="A2" workbookViewId="0">
      <selection activeCell="C34" sqref="C3:C34"/>
    </sheetView>
  </sheetViews>
  <sheetFormatPr defaultColWidth="14" defaultRowHeight="12.75"/>
  <cols>
    <col min="4" max="5" width="14" customWidth="1"/>
    <col min="6" max="9" width="14" hidden="1" customWidth="1"/>
  </cols>
  <sheetData>
    <row r="1" ht="19" hidden="1" customHeight="1" spans="3:9">
      <c r="C1" s="17"/>
      <c r="D1" s="18"/>
      <c r="E1" s="18"/>
      <c r="F1" s="18" t="s">
        <v>109</v>
      </c>
      <c r="G1" s="18" t="s">
        <v>110</v>
      </c>
      <c r="H1" s="18" t="s">
        <v>93</v>
      </c>
      <c r="I1" s="18" t="s">
        <v>93</v>
      </c>
    </row>
    <row r="2" ht="13.5" spans="3:9">
      <c r="C2" s="17" t="s">
        <v>17</v>
      </c>
      <c r="D2" s="18" t="s">
        <v>94</v>
      </c>
      <c r="E2" s="18" t="s">
        <v>95</v>
      </c>
      <c r="F2" s="18" t="s">
        <v>109</v>
      </c>
      <c r="G2" s="18" t="s">
        <v>110</v>
      </c>
      <c r="H2" s="18" t="s">
        <v>111</v>
      </c>
      <c r="I2" s="18" t="s">
        <v>112</v>
      </c>
    </row>
    <row r="3" ht="13.5" spans="1:9">
      <c r="A3" s="17" t="s">
        <v>21</v>
      </c>
      <c r="B3" s="18" t="s">
        <v>22</v>
      </c>
      <c r="C3" s="17" t="s">
        <v>11</v>
      </c>
      <c r="D3" s="18">
        <v>0</v>
      </c>
      <c r="E3" s="18">
        <v>243427</v>
      </c>
      <c r="F3" s="18">
        <v>0</v>
      </c>
      <c r="G3" s="18"/>
      <c r="H3" s="18"/>
      <c r="I3" s="18">
        <v>243427</v>
      </c>
    </row>
    <row r="4" ht="13.5" spans="1:9">
      <c r="A4" s="17" t="s">
        <v>25</v>
      </c>
      <c r="B4" s="18" t="s">
        <v>26</v>
      </c>
      <c r="C4" s="17" t="s">
        <v>11</v>
      </c>
      <c r="D4" s="18">
        <v>0</v>
      </c>
      <c r="E4" s="18">
        <v>109875</v>
      </c>
      <c r="F4" s="18">
        <v>0</v>
      </c>
      <c r="G4" s="18"/>
      <c r="H4" s="18"/>
      <c r="I4" s="18">
        <v>109875</v>
      </c>
    </row>
    <row r="5" ht="13.5" spans="1:9">
      <c r="A5" s="17" t="s">
        <v>29</v>
      </c>
      <c r="B5" s="18" t="s">
        <v>30</v>
      </c>
      <c r="C5" s="17" t="s">
        <v>12</v>
      </c>
      <c r="D5" s="18">
        <v>0</v>
      </c>
      <c r="E5" s="18">
        <v>267691</v>
      </c>
      <c r="F5" s="18"/>
      <c r="G5" s="18">
        <v>0</v>
      </c>
      <c r="H5" s="18">
        <v>267691</v>
      </c>
      <c r="I5" s="18"/>
    </row>
    <row r="6" ht="13.5" spans="1:9">
      <c r="A6" s="17" t="s">
        <v>33</v>
      </c>
      <c r="B6" s="18" t="s">
        <v>34</v>
      </c>
      <c r="C6" s="17" t="s">
        <v>12</v>
      </c>
      <c r="D6" s="18">
        <v>0</v>
      </c>
      <c r="E6" s="18">
        <v>88484</v>
      </c>
      <c r="F6" s="18"/>
      <c r="G6" s="18">
        <v>0</v>
      </c>
      <c r="H6" s="18">
        <v>88484</v>
      </c>
      <c r="I6" s="18"/>
    </row>
    <row r="7" ht="13.5" spans="1:9">
      <c r="A7" s="17" t="s">
        <v>35</v>
      </c>
      <c r="B7" s="18" t="s">
        <v>36</v>
      </c>
      <c r="C7" s="17" t="s">
        <v>11</v>
      </c>
      <c r="D7" s="18">
        <v>5</v>
      </c>
      <c r="E7" s="18">
        <v>83946</v>
      </c>
      <c r="F7" s="18">
        <v>5</v>
      </c>
      <c r="G7" s="18"/>
      <c r="H7" s="18"/>
      <c r="I7" s="18">
        <v>83946</v>
      </c>
    </row>
    <row r="8" ht="13.5" spans="1:9">
      <c r="A8" s="17" t="s">
        <v>37</v>
      </c>
      <c r="B8" s="18" t="s">
        <v>38</v>
      </c>
      <c r="C8" s="17" t="s">
        <v>11</v>
      </c>
      <c r="D8" s="18">
        <v>0</v>
      </c>
      <c r="E8" s="18">
        <v>488108</v>
      </c>
      <c r="F8" s="18">
        <v>0</v>
      </c>
      <c r="G8" s="18"/>
      <c r="H8" s="18"/>
      <c r="I8" s="18">
        <v>488108</v>
      </c>
    </row>
    <row r="9" ht="13.5" spans="1:9">
      <c r="A9" s="17" t="s">
        <v>39</v>
      </c>
      <c r="B9" s="18" t="s">
        <v>40</v>
      </c>
      <c r="C9" s="17" t="s">
        <v>12</v>
      </c>
      <c r="D9" s="18">
        <v>0</v>
      </c>
      <c r="E9" s="18">
        <v>123834</v>
      </c>
      <c r="F9" s="18"/>
      <c r="G9" s="18">
        <v>0</v>
      </c>
      <c r="H9" s="18">
        <v>123834</v>
      </c>
      <c r="I9" s="18"/>
    </row>
    <row r="10" ht="13.5" spans="1:9">
      <c r="A10" s="17" t="s">
        <v>41</v>
      </c>
      <c r="B10" s="18" t="s">
        <v>42</v>
      </c>
      <c r="C10" s="17" t="s">
        <v>11</v>
      </c>
      <c r="D10" s="18">
        <v>0</v>
      </c>
      <c r="E10" s="18">
        <v>282000</v>
      </c>
      <c r="F10" s="18">
        <v>0</v>
      </c>
      <c r="G10" s="18"/>
      <c r="H10" s="18"/>
      <c r="I10" s="18">
        <v>282000</v>
      </c>
    </row>
    <row r="11" ht="13.5" spans="1:9">
      <c r="A11" s="17" t="s">
        <v>43</v>
      </c>
      <c r="B11" s="18" t="s">
        <v>44</v>
      </c>
      <c r="C11" s="17" t="s">
        <v>11</v>
      </c>
      <c r="D11" s="18">
        <v>0</v>
      </c>
      <c r="E11" s="18">
        <v>74555</v>
      </c>
      <c r="F11" s="18">
        <v>0</v>
      </c>
      <c r="G11" s="18"/>
      <c r="H11" s="18"/>
      <c r="I11" s="18">
        <v>74555</v>
      </c>
    </row>
    <row r="12" ht="13.5" spans="1:9">
      <c r="A12" s="17" t="s">
        <v>45</v>
      </c>
      <c r="B12" s="18" t="s">
        <v>46</v>
      </c>
      <c r="C12" s="17" t="s">
        <v>12</v>
      </c>
      <c r="D12" s="18">
        <v>5</v>
      </c>
      <c r="E12" s="18">
        <v>138503</v>
      </c>
      <c r="F12" s="18"/>
      <c r="G12" s="18">
        <v>5</v>
      </c>
      <c r="H12" s="18">
        <v>138503</v>
      </c>
      <c r="I12" s="18"/>
    </row>
    <row r="13" ht="13.5" spans="1:9">
      <c r="A13" s="17" t="s">
        <v>48</v>
      </c>
      <c r="B13" s="18" t="s">
        <v>49</v>
      </c>
      <c r="C13" s="17" t="s">
        <v>11</v>
      </c>
      <c r="D13" s="18">
        <v>0</v>
      </c>
      <c r="E13" s="18">
        <v>91535</v>
      </c>
      <c r="F13" s="18">
        <v>0</v>
      </c>
      <c r="G13" s="18"/>
      <c r="H13" s="18"/>
      <c r="I13" s="18">
        <v>91535</v>
      </c>
    </row>
    <row r="14" ht="13.5" spans="1:9">
      <c r="A14" s="17" t="s">
        <v>50</v>
      </c>
      <c r="B14" s="18" t="s">
        <v>51</v>
      </c>
      <c r="C14" s="17" t="s">
        <v>12</v>
      </c>
      <c r="D14" s="18">
        <v>0</v>
      </c>
      <c r="E14" s="18">
        <v>37920</v>
      </c>
      <c r="F14" s="18"/>
      <c r="G14" s="18">
        <v>0</v>
      </c>
      <c r="H14" s="18">
        <v>37920</v>
      </c>
      <c r="I14" s="18"/>
    </row>
    <row r="15" ht="13.5" spans="1:9">
      <c r="A15" s="17" t="s">
        <v>53</v>
      </c>
      <c r="B15" s="18" t="s">
        <v>54</v>
      </c>
      <c r="C15" s="17" t="s">
        <v>11</v>
      </c>
      <c r="D15" s="18">
        <v>5</v>
      </c>
      <c r="E15" s="18">
        <v>8059</v>
      </c>
      <c r="F15" s="18">
        <v>5</v>
      </c>
      <c r="G15" s="18"/>
      <c r="H15" s="18"/>
      <c r="I15" s="18">
        <v>8059</v>
      </c>
    </row>
    <row r="16" ht="13.5" spans="1:9">
      <c r="A16" s="17" t="s">
        <v>55</v>
      </c>
      <c r="B16" s="18" t="s">
        <v>56</v>
      </c>
      <c r="C16" s="17" t="s">
        <v>11</v>
      </c>
      <c r="D16" s="18">
        <v>5</v>
      </c>
      <c r="E16" s="18">
        <v>79978</v>
      </c>
      <c r="F16" s="18">
        <v>5</v>
      </c>
      <c r="G16" s="18"/>
      <c r="H16" s="18"/>
      <c r="I16" s="18">
        <v>79978</v>
      </c>
    </row>
    <row r="17" ht="13.5" spans="1:9">
      <c r="A17" s="17" t="s">
        <v>57</v>
      </c>
      <c r="B17" s="18" t="s">
        <v>58</v>
      </c>
      <c r="C17" s="17" t="s">
        <v>12</v>
      </c>
      <c r="D17" s="18">
        <v>0</v>
      </c>
      <c r="E17" s="18">
        <v>18830</v>
      </c>
      <c r="F17" s="18"/>
      <c r="G17" s="18">
        <v>0</v>
      </c>
      <c r="H17" s="18">
        <v>18830</v>
      </c>
      <c r="I17" s="18"/>
    </row>
    <row r="18" ht="13.5" spans="1:9">
      <c r="A18" s="17" t="s">
        <v>59</v>
      </c>
      <c r="B18" s="18" t="s">
        <v>60</v>
      </c>
      <c r="C18" s="17" t="s">
        <v>11</v>
      </c>
      <c r="D18" s="18">
        <v>0</v>
      </c>
      <c r="E18" s="18">
        <v>10617</v>
      </c>
      <c r="F18" s="18">
        <v>0</v>
      </c>
      <c r="G18" s="18"/>
      <c r="H18" s="18"/>
      <c r="I18" s="18">
        <v>10617</v>
      </c>
    </row>
    <row r="19" ht="13.5" spans="1:9">
      <c r="A19" s="17" t="s">
        <v>61</v>
      </c>
      <c r="B19" s="18" t="s">
        <v>62</v>
      </c>
      <c r="C19" s="17" t="s">
        <v>11</v>
      </c>
      <c r="D19" s="18">
        <v>0</v>
      </c>
      <c r="E19" s="18">
        <v>5113</v>
      </c>
      <c r="F19" s="18">
        <v>0</v>
      </c>
      <c r="G19" s="18"/>
      <c r="H19" s="18"/>
      <c r="I19" s="18">
        <v>5113</v>
      </c>
    </row>
    <row r="20" ht="13.5" spans="1:9">
      <c r="A20" s="17" t="s">
        <v>63</v>
      </c>
      <c r="B20" s="18" t="s">
        <v>64</v>
      </c>
      <c r="C20" s="17" t="s">
        <v>11</v>
      </c>
      <c r="D20" s="18">
        <v>0</v>
      </c>
      <c r="E20" s="18">
        <v>12219</v>
      </c>
      <c r="F20" s="18">
        <v>0</v>
      </c>
      <c r="G20" s="18"/>
      <c r="H20" s="18"/>
      <c r="I20" s="18">
        <v>12219</v>
      </c>
    </row>
    <row r="21" ht="13.5" spans="1:9">
      <c r="A21" s="17" t="s">
        <v>65</v>
      </c>
      <c r="B21" s="18" t="s">
        <v>66</v>
      </c>
      <c r="C21" s="17" t="s">
        <v>12</v>
      </c>
      <c r="D21" s="18">
        <v>0</v>
      </c>
      <c r="E21" s="18">
        <v>11604</v>
      </c>
      <c r="F21" s="18"/>
      <c r="G21" s="18">
        <v>0</v>
      </c>
      <c r="H21" s="18">
        <v>11604</v>
      </c>
      <c r="I21" s="18"/>
    </row>
    <row r="22" ht="13.5" spans="1:9">
      <c r="A22" s="17" t="s">
        <v>67</v>
      </c>
      <c r="B22" s="18" t="s">
        <v>68</v>
      </c>
      <c r="C22" s="17" t="s">
        <v>12</v>
      </c>
      <c r="D22" s="18">
        <v>0</v>
      </c>
      <c r="E22" s="18">
        <v>5640</v>
      </c>
      <c r="F22" s="18"/>
      <c r="G22" s="18">
        <v>0</v>
      </c>
      <c r="H22" s="18">
        <v>5640</v>
      </c>
      <c r="I22" s="18"/>
    </row>
    <row r="23" ht="13.5" spans="1:9">
      <c r="A23" s="17" t="s">
        <v>69</v>
      </c>
      <c r="B23" s="18" t="s">
        <v>70</v>
      </c>
      <c r="C23" s="17" t="s">
        <v>12</v>
      </c>
      <c r="D23" s="18">
        <v>0</v>
      </c>
      <c r="E23" s="18">
        <v>295301</v>
      </c>
      <c r="F23" s="18"/>
      <c r="G23" s="18">
        <v>0</v>
      </c>
      <c r="H23" s="18">
        <v>295301</v>
      </c>
      <c r="I23" s="18"/>
    </row>
    <row r="24" ht="13.5" spans="1:9">
      <c r="A24" s="17" t="s">
        <v>71</v>
      </c>
      <c r="B24" s="18" t="s">
        <v>72</v>
      </c>
      <c r="C24" s="17" t="s">
        <v>12</v>
      </c>
      <c r="D24" s="18">
        <v>5</v>
      </c>
      <c r="E24" s="18">
        <v>65266</v>
      </c>
      <c r="F24" s="18"/>
      <c r="G24" s="18">
        <v>5</v>
      </c>
      <c r="H24" s="18">
        <v>65266</v>
      </c>
      <c r="I24" s="18"/>
    </row>
    <row r="25" ht="13.5" spans="1:9">
      <c r="A25" s="17" t="s">
        <v>73</v>
      </c>
      <c r="B25" s="18" t="s">
        <v>74</v>
      </c>
      <c r="C25" s="17" t="s">
        <v>11</v>
      </c>
      <c r="D25" s="18">
        <v>0</v>
      </c>
      <c r="E25" s="18">
        <v>470048</v>
      </c>
      <c r="F25" s="18">
        <v>0</v>
      </c>
      <c r="G25" s="18"/>
      <c r="H25" s="18"/>
      <c r="I25" s="18">
        <v>470048</v>
      </c>
    </row>
    <row r="26" ht="13.5" spans="1:9">
      <c r="A26" s="17" t="s">
        <v>75</v>
      </c>
      <c r="B26" s="18" t="s">
        <v>76</v>
      </c>
      <c r="C26" s="17" t="s">
        <v>12</v>
      </c>
      <c r="D26" s="18">
        <v>5</v>
      </c>
      <c r="E26" s="18">
        <v>259059</v>
      </c>
      <c r="F26" s="18"/>
      <c r="G26" s="18">
        <v>5</v>
      </c>
      <c r="H26" s="18">
        <v>259059</v>
      </c>
      <c r="I26" s="18"/>
    </row>
    <row r="27" ht="13.5" spans="1:9">
      <c r="A27" s="17" t="s">
        <v>77</v>
      </c>
      <c r="B27" s="18" t="s">
        <v>78</v>
      </c>
      <c r="C27" s="17" t="s">
        <v>12</v>
      </c>
      <c r="D27" s="18">
        <v>5</v>
      </c>
      <c r="E27" s="18">
        <v>137329</v>
      </c>
      <c r="F27" s="18"/>
      <c r="G27" s="18">
        <v>5</v>
      </c>
      <c r="H27" s="18">
        <v>137329</v>
      </c>
      <c r="I27" s="18"/>
    </row>
    <row r="28" ht="13.5" spans="1:9">
      <c r="A28" s="17" t="s">
        <v>79</v>
      </c>
      <c r="B28" s="18" t="s">
        <v>80</v>
      </c>
      <c r="C28" s="17" t="s">
        <v>12</v>
      </c>
      <c r="D28" s="18">
        <v>0</v>
      </c>
      <c r="E28" s="18">
        <v>114393</v>
      </c>
      <c r="F28" s="18"/>
      <c r="G28" s="18">
        <v>0</v>
      </c>
      <c r="H28" s="18">
        <v>114393</v>
      </c>
      <c r="I28" s="18"/>
    </row>
    <row r="29" ht="13.5" spans="1:9">
      <c r="A29" s="17" t="s">
        <v>81</v>
      </c>
      <c r="B29" s="18" t="s">
        <v>82</v>
      </c>
      <c r="C29" s="17" t="s">
        <v>12</v>
      </c>
      <c r="D29" s="18">
        <v>5</v>
      </c>
      <c r="E29" s="18">
        <v>125498</v>
      </c>
      <c r="F29" s="18"/>
      <c r="G29" s="18">
        <v>5</v>
      </c>
      <c r="H29" s="18">
        <v>125498</v>
      </c>
      <c r="I29" s="18"/>
    </row>
    <row r="30" ht="13.5" spans="1:9">
      <c r="A30" s="17" t="s">
        <v>83</v>
      </c>
      <c r="B30" s="18" t="s">
        <v>84</v>
      </c>
      <c r="C30" s="17" t="s">
        <v>12</v>
      </c>
      <c r="D30" s="18">
        <v>0</v>
      </c>
      <c r="E30" s="18">
        <v>19025</v>
      </c>
      <c r="F30" s="18"/>
      <c r="G30" s="18">
        <v>0</v>
      </c>
      <c r="H30" s="18">
        <v>19025</v>
      </c>
      <c r="I30" s="18"/>
    </row>
    <row r="31" ht="13.5" spans="1:9">
      <c r="A31" s="17" t="s">
        <v>85</v>
      </c>
      <c r="B31" s="18" t="s">
        <v>86</v>
      </c>
      <c r="C31" s="17" t="s">
        <v>12</v>
      </c>
      <c r="D31" s="18">
        <v>0</v>
      </c>
      <c r="E31" s="18">
        <v>19683</v>
      </c>
      <c r="F31" s="18"/>
      <c r="G31" s="18">
        <v>0</v>
      </c>
      <c r="H31" s="18">
        <v>19683</v>
      </c>
      <c r="I31" s="18"/>
    </row>
    <row r="32" ht="13.5" spans="1:9">
      <c r="A32" s="17" t="s">
        <v>87</v>
      </c>
      <c r="B32" s="18" t="s">
        <v>88</v>
      </c>
      <c r="C32" s="17" t="s">
        <v>12</v>
      </c>
      <c r="D32" s="18">
        <v>0</v>
      </c>
      <c r="E32" s="18">
        <v>67677</v>
      </c>
      <c r="F32" s="18"/>
      <c r="G32" s="18">
        <v>0</v>
      </c>
      <c r="H32" s="18">
        <v>67677</v>
      </c>
      <c r="I32" s="18"/>
    </row>
    <row r="33" ht="13.5" spans="1:9">
      <c r="A33" s="17" t="s">
        <v>89</v>
      </c>
      <c r="B33" s="18" t="s">
        <v>90</v>
      </c>
      <c r="C33" s="17" t="s">
        <v>12</v>
      </c>
      <c r="D33" s="18">
        <v>5</v>
      </c>
      <c r="E33" s="18">
        <v>85252</v>
      </c>
      <c r="F33" s="18"/>
      <c r="G33" s="18">
        <v>5</v>
      </c>
      <c r="H33" s="18">
        <v>85252</v>
      </c>
      <c r="I33" s="18"/>
    </row>
    <row r="34" ht="13.5" spans="1:9">
      <c r="A34" s="17" t="s">
        <v>91</v>
      </c>
      <c r="B34" s="18" t="s">
        <v>92</v>
      </c>
      <c r="C34" s="17" t="s">
        <v>11</v>
      </c>
      <c r="D34" s="18">
        <v>0</v>
      </c>
      <c r="E34" s="18">
        <v>65386</v>
      </c>
      <c r="F34" s="18">
        <v>0</v>
      </c>
      <c r="G34" s="17"/>
      <c r="H34" s="18"/>
      <c r="I34" s="18">
        <v>65386</v>
      </c>
    </row>
    <row r="35" spans="4:9">
      <c r="D35" s="17"/>
      <c r="E35" s="17"/>
      <c r="F35" s="17"/>
      <c r="G35" s="17"/>
      <c r="H35" s="17"/>
      <c r="I35" s="17"/>
    </row>
    <row r="36" spans="4:9">
      <c r="D36" s="17"/>
      <c r="E36" s="17"/>
      <c r="F36" s="17"/>
      <c r="G36" s="17"/>
      <c r="H36" s="17"/>
      <c r="I36" s="17"/>
    </row>
    <row r="37" spans="4:9">
      <c r="D37" s="17"/>
      <c r="E37" s="17"/>
      <c r="F37" s="17"/>
      <c r="G37" s="17"/>
      <c r="H37" s="17"/>
      <c r="I37" s="17"/>
    </row>
    <row r="38" spans="4:9">
      <c r="D38" s="17"/>
      <c r="E38" s="17"/>
      <c r="F38" s="17"/>
      <c r="G38" s="17"/>
      <c r="H38" s="17"/>
      <c r="I38" s="17"/>
    </row>
    <row r="39" spans="4:9">
      <c r="D39" s="17"/>
      <c r="E39" s="17"/>
      <c r="F39" s="17"/>
      <c r="G39" s="17"/>
      <c r="H39" s="17"/>
      <c r="I39" s="17"/>
    </row>
    <row r="40" spans="4:9">
      <c r="D40" s="17"/>
      <c r="E40" s="17"/>
      <c r="F40" s="17"/>
      <c r="G40" s="17"/>
      <c r="H40" s="17"/>
      <c r="I40" s="17"/>
    </row>
    <row r="41" spans="4:9">
      <c r="D41" s="17"/>
      <c r="E41" s="17"/>
      <c r="F41" s="17"/>
      <c r="G41" s="17"/>
      <c r="H41" s="17"/>
      <c r="I41" s="17"/>
    </row>
    <row r="42" spans="4:9">
      <c r="D42" s="17"/>
      <c r="E42" s="17"/>
      <c r="F42" s="17"/>
      <c r="G42" s="17"/>
      <c r="H42" s="17"/>
      <c r="I42" s="17"/>
    </row>
    <row r="43" spans="4:9">
      <c r="D43" s="17"/>
      <c r="E43" s="17"/>
      <c r="F43" s="17"/>
      <c r="G43" s="17"/>
      <c r="H43" s="17"/>
      <c r="I43" s="17"/>
    </row>
    <row r="44" spans="4:9">
      <c r="D44" s="17"/>
      <c r="E44" s="17"/>
      <c r="F44" s="17"/>
      <c r="G44" s="17"/>
      <c r="H44" s="17"/>
      <c r="I44" s="17"/>
    </row>
    <row r="45" spans="4:9">
      <c r="D45" s="17"/>
      <c r="E45" s="17"/>
      <c r="F45" s="17"/>
      <c r="G45" s="17"/>
      <c r="H45" s="17"/>
      <c r="I45" s="17"/>
    </row>
    <row r="46" spans="4:9">
      <c r="D46" s="17"/>
      <c r="E46" s="17"/>
      <c r="F46" s="17"/>
      <c r="G46" s="17"/>
      <c r="H46" s="17"/>
      <c r="I46" s="17"/>
    </row>
    <row r="47" spans="4:9">
      <c r="D47" s="17"/>
      <c r="E47" s="17"/>
      <c r="F47" s="17"/>
      <c r="G47" s="17"/>
      <c r="H47" s="17"/>
      <c r="I47" s="17"/>
    </row>
    <row r="48" spans="4:9">
      <c r="D48" s="17"/>
      <c r="E48" s="17"/>
      <c r="F48" s="17"/>
      <c r="G48" s="17"/>
      <c r="H48" s="17"/>
      <c r="I48" s="17"/>
    </row>
    <row r="49" spans="4:9">
      <c r="D49" s="17"/>
      <c r="E49" s="17"/>
      <c r="F49" s="17"/>
      <c r="G49" s="17"/>
      <c r="H49" s="17"/>
      <c r="I49" s="17"/>
    </row>
    <row r="50" spans="4:9">
      <c r="D50" s="17"/>
      <c r="E50" s="17"/>
      <c r="F50" s="17"/>
      <c r="G50" s="17"/>
      <c r="H50" s="17"/>
      <c r="I50" s="17"/>
    </row>
    <row r="51" spans="4:9">
      <c r="D51" s="17"/>
      <c r="E51" s="17"/>
      <c r="F51" s="17"/>
      <c r="G51" s="17"/>
      <c r="H51" s="17"/>
      <c r="I51" s="17"/>
    </row>
    <row r="52" spans="4:9">
      <c r="D52" s="17"/>
      <c r="E52" s="17"/>
      <c r="F52" s="17"/>
      <c r="G52" s="17"/>
      <c r="H52" s="17"/>
      <c r="I52" s="17"/>
    </row>
    <row r="53" spans="4:9">
      <c r="D53" s="17"/>
      <c r="E53" s="17"/>
      <c r="F53" s="17"/>
      <c r="G53" s="17"/>
      <c r="H53" s="17"/>
      <c r="I53" s="17"/>
    </row>
    <row r="54" spans="4:9">
      <c r="D54" s="17"/>
      <c r="E54" s="17"/>
      <c r="F54" s="17"/>
      <c r="G54" s="17"/>
      <c r="H54" s="17"/>
      <c r="I54" s="17"/>
    </row>
    <row r="55" spans="4:9">
      <c r="D55" s="17"/>
      <c r="E55" s="17"/>
      <c r="F55" s="17"/>
      <c r="G55" s="17"/>
      <c r="H55" s="17"/>
      <c r="I55" s="17"/>
    </row>
    <row r="56" spans="4:9">
      <c r="D56" s="17"/>
      <c r="E56" s="17"/>
      <c r="F56" s="17"/>
      <c r="G56" s="17"/>
      <c r="H56" s="17"/>
      <c r="I56" s="17"/>
    </row>
    <row r="57" spans="4:9">
      <c r="D57" s="17"/>
      <c r="E57" s="17"/>
      <c r="F57" s="17"/>
      <c r="G57" s="17"/>
      <c r="H57" s="17"/>
      <c r="I57" s="17"/>
    </row>
    <row r="58" spans="4:9">
      <c r="D58" s="17"/>
      <c r="E58" s="17"/>
      <c r="F58" s="17"/>
      <c r="G58" s="17"/>
      <c r="H58" s="17"/>
      <c r="I58" s="17"/>
    </row>
    <row r="59" spans="4:9">
      <c r="D59" s="17"/>
      <c r="E59" s="17"/>
      <c r="F59" s="17"/>
      <c r="G59" s="17"/>
      <c r="H59" s="17"/>
      <c r="I59" s="17"/>
    </row>
    <row r="60" spans="4:9">
      <c r="D60" s="17"/>
      <c r="E60" s="17"/>
      <c r="F60" s="17"/>
      <c r="G60" s="17"/>
      <c r="H60" s="17"/>
      <c r="I60" s="17"/>
    </row>
    <row r="61" spans="4:9">
      <c r="D61" s="17"/>
      <c r="E61" s="17"/>
      <c r="F61" s="17"/>
      <c r="G61" s="17"/>
      <c r="H61" s="17"/>
      <c r="I61" s="17"/>
    </row>
    <row r="62" spans="4:9">
      <c r="D62" s="17"/>
      <c r="E62" s="17"/>
      <c r="F62" s="17"/>
      <c r="G62" s="17"/>
      <c r="H62" s="17"/>
      <c r="I62" s="17"/>
    </row>
    <row r="63" spans="4:9">
      <c r="D63" s="17"/>
      <c r="E63" s="17"/>
      <c r="F63" s="17"/>
      <c r="G63" s="17"/>
      <c r="H63" s="17"/>
      <c r="I63" s="17"/>
    </row>
    <row r="64" spans="4:9">
      <c r="D64" s="17"/>
      <c r="E64" s="17"/>
      <c r="F64" s="17"/>
      <c r="G64" s="17"/>
      <c r="H64" s="17"/>
      <c r="I64" s="17"/>
    </row>
    <row r="65" spans="4:9">
      <c r="D65" s="17"/>
      <c r="E65" s="17"/>
      <c r="F65" s="17"/>
      <c r="G65" s="17"/>
      <c r="H65" s="17"/>
      <c r="I65" s="17"/>
    </row>
    <row r="66" spans="4:9">
      <c r="D66" s="17"/>
      <c r="E66" s="17"/>
      <c r="F66" s="17"/>
      <c r="G66" s="17"/>
      <c r="H66" s="17"/>
      <c r="I66" s="17"/>
    </row>
    <row r="67" spans="4:9">
      <c r="D67" s="17"/>
      <c r="E67" s="17"/>
      <c r="F67" s="17"/>
      <c r="G67" s="17"/>
      <c r="H67" s="17"/>
      <c r="I67" s="17"/>
    </row>
    <row r="68" spans="4:9">
      <c r="D68" s="17"/>
      <c r="E68" s="17"/>
      <c r="F68" s="17"/>
      <c r="G68" s="17"/>
      <c r="H68" s="17"/>
      <c r="I68" s="17"/>
    </row>
    <row r="69" spans="4:9">
      <c r="D69" s="17"/>
      <c r="E69" s="17"/>
      <c r="F69" s="17"/>
      <c r="G69" s="17"/>
      <c r="H69" s="17"/>
      <c r="I69" s="17"/>
    </row>
    <row r="70" spans="4:9">
      <c r="D70" s="17"/>
      <c r="E70" s="17"/>
      <c r="F70" s="17"/>
      <c r="G70" s="17"/>
      <c r="H70" s="17"/>
      <c r="I70" s="17"/>
    </row>
    <row r="71" spans="4:9">
      <c r="D71" s="17"/>
      <c r="E71" s="17"/>
      <c r="F71" s="17"/>
      <c r="G71" s="17"/>
      <c r="H71" s="17"/>
      <c r="I71" s="17"/>
    </row>
    <row r="72" spans="4:9">
      <c r="D72" s="17"/>
      <c r="E72" s="17"/>
      <c r="F72" s="17"/>
      <c r="G72" s="17"/>
      <c r="H72" s="17"/>
      <c r="I72" s="17"/>
    </row>
    <row r="73" spans="4:9">
      <c r="D73" s="17"/>
      <c r="E73" s="17"/>
      <c r="F73" s="17"/>
      <c r="G73" s="17"/>
      <c r="H73" s="17"/>
      <c r="I73" s="17"/>
    </row>
    <row r="74" spans="4:9">
      <c r="D74" s="17"/>
      <c r="E74" s="17"/>
      <c r="F74" s="17"/>
      <c r="G74" s="17"/>
      <c r="H74" s="17"/>
      <c r="I74" s="17"/>
    </row>
    <row r="75" spans="4:9">
      <c r="D75" s="17"/>
      <c r="E75" s="17"/>
      <c r="F75" s="17"/>
      <c r="G75" s="17"/>
      <c r="H75" s="17"/>
      <c r="I75" s="17"/>
    </row>
    <row r="76" spans="4:9">
      <c r="D76" s="17"/>
      <c r="E76" s="17"/>
      <c r="F76" s="17"/>
      <c r="G76" s="17"/>
      <c r="H76" s="17"/>
      <c r="I76" s="17"/>
    </row>
    <row r="77" spans="4:9">
      <c r="D77" s="17"/>
      <c r="E77" s="17"/>
      <c r="F77" s="17"/>
      <c r="G77" s="17"/>
      <c r="H77" s="17"/>
      <c r="I77" s="17"/>
    </row>
    <row r="78" spans="4:9">
      <c r="D78" s="17"/>
      <c r="E78" s="17"/>
      <c r="F78" s="17"/>
      <c r="G78" s="17"/>
      <c r="H78" s="17"/>
      <c r="I78" s="17"/>
    </row>
    <row r="79" spans="4:9">
      <c r="D79" s="17"/>
      <c r="E79" s="17"/>
      <c r="F79" s="17"/>
      <c r="G79" s="17"/>
      <c r="H79" s="17"/>
      <c r="I79" s="17"/>
    </row>
    <row r="80" spans="4:9">
      <c r="D80" s="17"/>
      <c r="E80" s="17"/>
      <c r="F80" s="17"/>
      <c r="G80" s="17"/>
      <c r="H80" s="17"/>
      <c r="I80" s="17"/>
    </row>
    <row r="81" spans="4:9">
      <c r="D81" s="17"/>
      <c r="E81" s="17"/>
      <c r="F81" s="17"/>
      <c r="G81" s="17"/>
      <c r="H81" s="17"/>
      <c r="I81" s="17"/>
    </row>
    <row r="82" spans="4:9">
      <c r="D82" s="17"/>
      <c r="E82" s="17"/>
      <c r="F82" s="17"/>
      <c r="G82" s="17"/>
      <c r="H82" s="17"/>
      <c r="I82" s="17"/>
    </row>
    <row r="83" spans="4:9">
      <c r="D83" s="17"/>
      <c r="E83" s="17"/>
      <c r="F83" s="17"/>
      <c r="G83" s="17"/>
      <c r="H83" s="17"/>
      <c r="I83" s="17"/>
    </row>
    <row r="84" spans="4:9">
      <c r="D84" s="17"/>
      <c r="E84" s="17"/>
      <c r="F84" s="17"/>
      <c r="G84" s="17"/>
      <c r="H84" s="17"/>
      <c r="I84" s="17"/>
    </row>
    <row r="85" spans="4:9">
      <c r="D85" s="17"/>
      <c r="E85" s="17"/>
      <c r="F85" s="17"/>
      <c r="G85" s="17"/>
      <c r="H85" s="17"/>
      <c r="I85" s="17"/>
    </row>
    <row r="86" spans="4:9">
      <c r="D86" s="17"/>
      <c r="E86" s="17"/>
      <c r="F86" s="17"/>
      <c r="G86" s="17"/>
      <c r="H86" s="17"/>
      <c r="I86" s="17"/>
    </row>
    <row r="87" spans="4:9">
      <c r="D87" s="17"/>
      <c r="E87" s="17"/>
      <c r="F87" s="17"/>
      <c r="G87" s="17"/>
      <c r="H87" s="17"/>
      <c r="I87" s="17"/>
    </row>
    <row r="88" spans="4:9">
      <c r="D88" s="17"/>
      <c r="E88" s="17"/>
      <c r="F88" s="17"/>
      <c r="G88" s="17"/>
      <c r="H88" s="17"/>
      <c r="I88" s="17"/>
    </row>
    <row r="89" spans="4:9">
      <c r="D89" s="17"/>
      <c r="E89" s="17"/>
      <c r="F89" s="17"/>
      <c r="G89" s="17"/>
      <c r="H89" s="17"/>
      <c r="I89" s="17"/>
    </row>
    <row r="90" spans="4:9">
      <c r="D90" s="17"/>
      <c r="E90" s="17"/>
      <c r="F90" s="17"/>
      <c r="G90" s="17"/>
      <c r="H90" s="17"/>
      <c r="I90" s="17"/>
    </row>
    <row r="91" spans="4:9">
      <c r="D91" s="17"/>
      <c r="E91" s="17"/>
      <c r="F91" s="17"/>
      <c r="G91" s="17"/>
      <c r="H91" s="17"/>
      <c r="I91" s="17"/>
    </row>
    <row r="92" spans="4:9">
      <c r="D92" s="17"/>
      <c r="E92" s="17"/>
      <c r="F92" s="17"/>
      <c r="G92" s="17"/>
      <c r="H92" s="17"/>
      <c r="I92" s="17"/>
    </row>
    <row r="93" spans="4:9">
      <c r="D93" s="17"/>
      <c r="E93" s="17"/>
      <c r="F93" s="17"/>
      <c r="G93" s="17"/>
      <c r="H93" s="17"/>
      <c r="I93" s="17"/>
    </row>
    <row r="94" spans="4:9">
      <c r="D94" s="17"/>
      <c r="E94" s="17"/>
      <c r="F94" s="17"/>
      <c r="G94" s="17"/>
      <c r="H94" s="17"/>
      <c r="I94" s="17"/>
    </row>
    <row r="95" spans="4:9">
      <c r="D95" s="17"/>
      <c r="E95" s="17"/>
      <c r="F95" s="17"/>
      <c r="G95" s="17"/>
      <c r="H95" s="17"/>
      <c r="I95" s="17"/>
    </row>
    <row r="96" spans="4:9">
      <c r="D96" s="17"/>
      <c r="E96" s="17"/>
      <c r="F96" s="17"/>
      <c r="G96" s="17"/>
      <c r="H96" s="17"/>
      <c r="I96" s="17"/>
    </row>
    <row r="97" spans="4:9">
      <c r="D97" s="17"/>
      <c r="E97" s="17"/>
      <c r="F97" s="17"/>
      <c r="G97" s="17"/>
      <c r="H97" s="17"/>
      <c r="I97" s="17"/>
    </row>
    <row r="98" spans="4:9">
      <c r="D98" s="17"/>
      <c r="E98" s="17"/>
      <c r="F98" s="17"/>
      <c r="G98" s="17"/>
      <c r="H98" s="17"/>
      <c r="I98" s="17"/>
    </row>
    <row r="99" spans="4:9">
      <c r="D99" s="17"/>
      <c r="E99" s="17"/>
      <c r="F99" s="17"/>
      <c r="G99" s="17"/>
      <c r="H99" s="17"/>
      <c r="I99" s="17"/>
    </row>
    <row r="100" spans="4:9">
      <c r="D100" s="17"/>
      <c r="E100" s="17"/>
      <c r="F100" s="17"/>
      <c r="G100" s="17"/>
      <c r="H100" s="17"/>
      <c r="I100" s="17"/>
    </row>
    <row r="101" spans="4:9">
      <c r="D101" s="17"/>
      <c r="E101" s="17"/>
      <c r="F101" s="17"/>
      <c r="G101" s="17"/>
      <c r="H101" s="17"/>
      <c r="I101" s="17"/>
    </row>
    <row r="102" spans="4:9">
      <c r="D102" s="17"/>
      <c r="E102" s="17"/>
      <c r="F102" s="17"/>
      <c r="G102" s="17"/>
      <c r="H102" s="17"/>
      <c r="I102" s="17"/>
    </row>
    <row r="103" spans="4:9">
      <c r="D103" s="17"/>
      <c r="E103" s="17"/>
      <c r="F103" s="17"/>
      <c r="G103" s="17"/>
      <c r="H103" s="17"/>
      <c r="I103" s="17"/>
    </row>
    <row r="104" spans="4:9">
      <c r="D104" s="17"/>
      <c r="E104" s="17"/>
      <c r="F104" s="17"/>
      <c r="G104" s="17"/>
      <c r="H104" s="17"/>
      <c r="I104" s="17"/>
    </row>
    <row r="105" spans="4:9">
      <c r="D105" s="17"/>
      <c r="E105" s="17"/>
      <c r="F105" s="17"/>
      <c r="G105" s="17"/>
      <c r="H105" s="17"/>
      <c r="I105" s="17"/>
    </row>
    <row r="106" spans="4:9">
      <c r="D106" s="17"/>
      <c r="E106" s="17"/>
      <c r="F106" s="17"/>
      <c r="G106" s="17"/>
      <c r="H106" s="17"/>
      <c r="I106" s="17"/>
    </row>
    <row r="107" spans="4:9">
      <c r="D107" s="17"/>
      <c r="E107" s="17"/>
      <c r="F107" s="17"/>
      <c r="G107" s="17"/>
      <c r="H107" s="17"/>
      <c r="I107" s="17"/>
    </row>
    <row r="108" spans="4:9">
      <c r="D108" s="17"/>
      <c r="E108" s="17"/>
      <c r="F108" s="17"/>
      <c r="G108" s="17"/>
      <c r="H108" s="17"/>
      <c r="I108" s="17"/>
    </row>
    <row r="109" spans="4:9">
      <c r="D109" s="17"/>
      <c r="E109" s="17"/>
      <c r="F109" s="17"/>
      <c r="G109" s="17"/>
      <c r="H109" s="17"/>
      <c r="I109" s="17"/>
    </row>
    <row r="110" spans="4:9">
      <c r="D110" s="17"/>
      <c r="E110" s="17"/>
      <c r="F110" s="17"/>
      <c r="G110" s="17"/>
      <c r="H110" s="17"/>
      <c r="I110" s="17"/>
    </row>
    <row r="111" spans="4:9">
      <c r="D111" s="17"/>
      <c r="E111" s="17"/>
      <c r="F111" s="17"/>
      <c r="G111" s="17"/>
      <c r="H111" s="17"/>
      <c r="I111" s="17"/>
    </row>
    <row r="112" spans="4:9">
      <c r="D112" s="17"/>
      <c r="E112" s="17"/>
      <c r="F112" s="17"/>
      <c r="G112" s="17"/>
      <c r="H112" s="17"/>
      <c r="I112" s="17"/>
    </row>
    <row r="113" spans="4:9">
      <c r="D113" s="17"/>
      <c r="E113" s="17"/>
      <c r="F113" s="17"/>
      <c r="G113" s="17"/>
      <c r="H113" s="17"/>
      <c r="I113" s="17"/>
    </row>
    <row r="114" spans="4:9">
      <c r="D114" s="17"/>
      <c r="E114" s="17"/>
      <c r="F114" s="17"/>
      <c r="G114" s="17"/>
      <c r="H114" s="17"/>
      <c r="I114" s="17"/>
    </row>
    <row r="115" spans="4:9">
      <c r="D115" s="17"/>
      <c r="E115" s="17"/>
      <c r="F115" s="17"/>
      <c r="G115" s="17"/>
      <c r="H115" s="17"/>
      <c r="I115" s="17"/>
    </row>
    <row r="116" spans="4:9">
      <c r="D116" s="17"/>
      <c r="E116" s="17"/>
      <c r="F116" s="17"/>
      <c r="G116" s="17"/>
      <c r="H116" s="17"/>
      <c r="I116" s="17"/>
    </row>
    <row r="117" spans="4:9">
      <c r="D117" s="17"/>
      <c r="E117" s="17"/>
      <c r="F117" s="17"/>
      <c r="G117" s="17"/>
      <c r="H117" s="17"/>
      <c r="I117" s="17"/>
    </row>
    <row r="118" spans="4:9">
      <c r="D118" s="17"/>
      <c r="E118" s="17"/>
      <c r="F118" s="17"/>
      <c r="G118" s="17"/>
      <c r="H118" s="17"/>
      <c r="I118" s="17"/>
    </row>
    <row r="119" spans="4:9">
      <c r="D119" s="17"/>
      <c r="E119" s="17"/>
      <c r="F119" s="17"/>
      <c r="G119" s="17"/>
      <c r="H119" s="17"/>
      <c r="I119" s="17"/>
    </row>
    <row r="120" spans="4:9">
      <c r="D120" s="17"/>
      <c r="E120" s="17"/>
      <c r="F120" s="17"/>
      <c r="G120" s="17"/>
      <c r="H120" s="17"/>
      <c r="I120" s="17"/>
    </row>
    <row r="121" spans="4:9">
      <c r="D121" s="17"/>
      <c r="E121" s="17"/>
      <c r="F121" s="17"/>
      <c r="G121" s="17"/>
      <c r="H121" s="17"/>
      <c r="I121" s="17"/>
    </row>
    <row r="122" spans="4:9">
      <c r="D122" s="17"/>
      <c r="E122" s="17"/>
      <c r="F122" s="17"/>
      <c r="G122" s="17"/>
      <c r="H122" s="17"/>
      <c r="I122" s="17"/>
    </row>
    <row r="123" spans="4:9">
      <c r="D123" s="17"/>
      <c r="E123" s="17"/>
      <c r="F123" s="17"/>
      <c r="G123" s="17"/>
      <c r="H123" s="17"/>
      <c r="I123" s="17"/>
    </row>
    <row r="124" spans="4:9">
      <c r="D124" s="17"/>
      <c r="E124" s="17"/>
      <c r="F124" s="17"/>
      <c r="G124" s="17"/>
      <c r="H124" s="17"/>
      <c r="I124" s="17"/>
    </row>
    <row r="125" spans="4:9">
      <c r="D125" s="17"/>
      <c r="E125" s="17"/>
      <c r="F125" s="17"/>
      <c r="G125" s="17"/>
      <c r="H125" s="17"/>
      <c r="I125" s="17"/>
    </row>
    <row r="126" spans="4:9">
      <c r="D126" s="17"/>
      <c r="E126" s="17"/>
      <c r="F126" s="17"/>
      <c r="G126" s="17"/>
      <c r="H126" s="17"/>
      <c r="I126" s="17"/>
    </row>
    <row r="127" spans="4:9">
      <c r="D127" s="17"/>
      <c r="E127" s="17"/>
      <c r="F127" s="17"/>
      <c r="G127" s="17"/>
      <c r="H127" s="17"/>
      <c r="I127" s="17"/>
    </row>
    <row r="128" spans="4:9">
      <c r="D128" s="17"/>
      <c r="E128" s="17"/>
      <c r="F128" s="17"/>
      <c r="G128" s="17"/>
      <c r="H128" s="17"/>
      <c r="I128" s="17"/>
    </row>
    <row r="129" spans="4:9">
      <c r="D129" s="17"/>
      <c r="E129" s="17"/>
      <c r="F129" s="17"/>
      <c r="G129" s="17"/>
      <c r="H129" s="17"/>
      <c r="I129" s="17"/>
    </row>
    <row r="130" spans="4:9">
      <c r="D130" s="17"/>
      <c r="E130" s="17"/>
      <c r="F130" s="17"/>
      <c r="G130" s="17"/>
      <c r="H130" s="17"/>
      <c r="I130" s="17"/>
    </row>
    <row r="131" spans="4:9">
      <c r="D131" s="17"/>
      <c r="E131" s="17"/>
      <c r="F131" s="17"/>
      <c r="G131" s="17"/>
      <c r="H131" s="17"/>
      <c r="I131" s="17"/>
    </row>
    <row r="132" spans="4:9">
      <c r="D132" s="17"/>
      <c r="E132" s="17"/>
      <c r="F132" s="17"/>
      <c r="G132" s="17"/>
      <c r="H132" s="17"/>
      <c r="I132" s="17"/>
    </row>
    <row r="133" spans="4:9">
      <c r="D133" s="17"/>
      <c r="E133" s="17"/>
      <c r="F133" s="17"/>
      <c r="G133" s="17"/>
      <c r="H133" s="17"/>
      <c r="I133" s="17"/>
    </row>
    <row r="134" spans="4:9">
      <c r="D134" s="17"/>
      <c r="E134" s="17"/>
      <c r="F134" s="17"/>
      <c r="G134" s="17"/>
      <c r="H134" s="17"/>
      <c r="I134" s="17"/>
    </row>
    <row r="135" spans="4:9">
      <c r="D135" s="17"/>
      <c r="E135" s="17"/>
      <c r="F135" s="17"/>
      <c r="G135" s="17"/>
      <c r="H135" s="17"/>
      <c r="I135" s="17"/>
    </row>
    <row r="136" spans="4:9">
      <c r="D136" s="17"/>
      <c r="E136" s="17"/>
      <c r="F136" s="17"/>
      <c r="G136" s="17"/>
      <c r="H136" s="17"/>
      <c r="I136" s="17"/>
    </row>
    <row r="137" spans="4:9">
      <c r="D137" s="17"/>
      <c r="E137" s="17"/>
      <c r="F137" s="17"/>
      <c r="G137" s="17"/>
      <c r="H137" s="17"/>
      <c r="I137" s="17"/>
    </row>
    <row r="138" spans="4:9">
      <c r="D138" s="17"/>
      <c r="E138" s="17"/>
      <c r="F138" s="17"/>
      <c r="G138" s="17"/>
      <c r="H138" s="17"/>
      <c r="I138" s="17"/>
    </row>
    <row r="139" spans="4:9">
      <c r="D139" s="17"/>
      <c r="E139" s="17"/>
      <c r="F139" s="17"/>
      <c r="G139" s="17"/>
      <c r="H139" s="17"/>
      <c r="I139" s="17"/>
    </row>
    <row r="140" spans="4:9">
      <c r="D140" s="17"/>
      <c r="E140" s="17"/>
      <c r="F140" s="17"/>
      <c r="G140" s="17"/>
      <c r="H140" s="17"/>
      <c r="I140" s="17"/>
    </row>
    <row r="141" spans="4:9">
      <c r="D141" s="17"/>
      <c r="E141" s="17"/>
      <c r="F141" s="17"/>
      <c r="G141" s="17"/>
      <c r="H141" s="17"/>
      <c r="I141" s="17"/>
    </row>
    <row r="142" spans="4:9">
      <c r="D142" s="17"/>
      <c r="E142" s="17"/>
      <c r="F142" s="17"/>
      <c r="G142" s="17"/>
      <c r="H142" s="17"/>
      <c r="I142" s="17"/>
    </row>
    <row r="143" spans="4:9">
      <c r="D143" s="17"/>
      <c r="E143" s="17"/>
      <c r="F143" s="17"/>
      <c r="G143" s="17"/>
      <c r="H143" s="17"/>
      <c r="I143" s="17"/>
    </row>
    <row r="144" spans="4:9">
      <c r="D144" s="17"/>
      <c r="E144" s="17"/>
      <c r="F144" s="17"/>
      <c r="G144" s="17"/>
      <c r="H144" s="17"/>
      <c r="I144" s="17"/>
    </row>
    <row r="145" spans="4:9">
      <c r="D145" s="17"/>
      <c r="E145" s="17"/>
      <c r="F145" s="17"/>
      <c r="G145" s="17"/>
      <c r="H145" s="17"/>
      <c r="I145" s="17"/>
    </row>
    <row r="146" spans="4:9">
      <c r="D146" s="17"/>
      <c r="E146" s="17"/>
      <c r="F146" s="17"/>
      <c r="G146" s="17"/>
      <c r="H146" s="17"/>
      <c r="I146" s="17"/>
    </row>
    <row r="147" spans="4:9">
      <c r="D147" s="17"/>
      <c r="E147" s="17"/>
      <c r="F147" s="17"/>
      <c r="G147" s="17"/>
      <c r="H147" s="17"/>
      <c r="I147" s="17"/>
    </row>
    <row r="148" spans="4:9">
      <c r="D148" s="17"/>
      <c r="E148" s="17"/>
      <c r="F148" s="17"/>
      <c r="G148" s="17"/>
      <c r="H148" s="17"/>
      <c r="I148" s="17"/>
    </row>
    <row r="149" spans="4:9">
      <c r="D149" s="17"/>
      <c r="E149" s="17"/>
      <c r="F149" s="17"/>
      <c r="G149" s="17"/>
      <c r="H149" s="17"/>
      <c r="I149" s="17"/>
    </row>
    <row r="150" spans="4:9">
      <c r="D150" s="17"/>
      <c r="E150" s="17"/>
      <c r="F150" s="17"/>
      <c r="G150" s="17"/>
      <c r="H150" s="17"/>
      <c r="I150" s="17"/>
    </row>
    <row r="151" spans="4:9">
      <c r="D151" s="17"/>
      <c r="E151" s="17"/>
      <c r="F151" s="17"/>
      <c r="G151" s="17"/>
      <c r="H151" s="17"/>
      <c r="I151" s="17"/>
    </row>
    <row r="152" spans="4:9">
      <c r="D152" s="17"/>
      <c r="E152" s="17"/>
      <c r="F152" s="17"/>
      <c r="G152" s="17"/>
      <c r="H152" s="17"/>
      <c r="I152" s="17"/>
    </row>
    <row r="153" spans="4:9">
      <c r="D153" s="17"/>
      <c r="E153" s="17"/>
      <c r="F153" s="17"/>
      <c r="G153" s="17"/>
      <c r="H153" s="17"/>
      <c r="I153" s="17"/>
    </row>
    <row r="154" spans="4:9">
      <c r="D154" s="17"/>
      <c r="E154" s="17"/>
      <c r="F154" s="17"/>
      <c r="G154" s="17"/>
      <c r="H154" s="17"/>
      <c r="I154" s="17"/>
    </row>
    <row r="155" spans="4:9">
      <c r="D155" s="17"/>
      <c r="E155" s="17"/>
      <c r="F155" s="17"/>
      <c r="G155" s="17"/>
      <c r="H155" s="17"/>
      <c r="I155" s="17"/>
    </row>
    <row r="156" spans="4:9">
      <c r="D156" s="17"/>
      <c r="E156" s="17"/>
      <c r="F156" s="17"/>
      <c r="G156" s="17"/>
      <c r="H156" s="17"/>
      <c r="I156" s="17"/>
    </row>
    <row r="157" spans="4:9">
      <c r="D157" s="17"/>
      <c r="E157" s="17"/>
      <c r="F157" s="17"/>
      <c r="G157" s="17"/>
      <c r="H157" s="17"/>
      <c r="I157" s="17"/>
    </row>
    <row r="158" spans="4:9">
      <c r="D158" s="17"/>
      <c r="E158" s="17"/>
      <c r="F158" s="17"/>
      <c r="G158" s="17"/>
      <c r="H158" s="17"/>
      <c r="I158" s="17"/>
    </row>
    <row r="159" spans="4:9">
      <c r="D159" s="17"/>
      <c r="E159" s="17"/>
      <c r="F159" s="17"/>
      <c r="G159" s="17"/>
      <c r="H159" s="17"/>
      <c r="I159" s="17"/>
    </row>
    <row r="160" spans="4:9">
      <c r="D160" s="17"/>
      <c r="E160" s="17"/>
      <c r="F160" s="17"/>
      <c r="G160" s="17"/>
      <c r="H160" s="17"/>
      <c r="I160" s="17"/>
    </row>
    <row r="161" spans="4:9">
      <c r="D161" s="17"/>
      <c r="E161" s="17"/>
      <c r="F161" s="17"/>
      <c r="G161" s="17"/>
      <c r="H161" s="17"/>
      <c r="I161" s="17"/>
    </row>
    <row r="162" spans="4:9">
      <c r="D162" s="17"/>
      <c r="E162" s="17"/>
      <c r="F162" s="17"/>
      <c r="G162" s="17"/>
      <c r="H162" s="17"/>
      <c r="I162" s="17"/>
    </row>
    <row r="163" spans="4:9">
      <c r="D163" s="17"/>
      <c r="E163" s="17"/>
      <c r="F163" s="17"/>
      <c r="G163" s="17"/>
      <c r="H163" s="17"/>
      <c r="I163" s="17"/>
    </row>
    <row r="164" spans="4:9">
      <c r="D164" s="17"/>
      <c r="E164" s="17"/>
      <c r="F164" s="17"/>
      <c r="G164" s="17"/>
      <c r="H164" s="17"/>
      <c r="I164" s="17"/>
    </row>
    <row r="165" spans="4:9">
      <c r="D165" s="17"/>
      <c r="E165" s="17"/>
      <c r="F165" s="17"/>
      <c r="G165" s="17"/>
      <c r="H165" s="17"/>
      <c r="I165" s="17"/>
    </row>
    <row r="166" spans="4:9">
      <c r="D166" s="17"/>
      <c r="E166" s="17"/>
      <c r="F166" s="17"/>
      <c r="G166" s="17"/>
      <c r="H166" s="17"/>
      <c r="I166" s="17"/>
    </row>
    <row r="167" spans="4:9">
      <c r="D167" s="17"/>
      <c r="E167" s="17"/>
      <c r="F167" s="17"/>
      <c r="G167" s="17"/>
      <c r="H167" s="17"/>
      <c r="I167" s="17"/>
    </row>
    <row r="168" spans="4:9">
      <c r="D168" s="17"/>
      <c r="E168" s="17"/>
      <c r="F168" s="17"/>
      <c r="G168" s="17"/>
      <c r="H168" s="17"/>
      <c r="I168" s="17"/>
    </row>
    <row r="169" spans="4:9">
      <c r="D169" s="17"/>
      <c r="E169" s="17"/>
      <c r="F169" s="17"/>
      <c r="G169" s="17"/>
      <c r="H169" s="17"/>
      <c r="I169" s="17"/>
    </row>
    <row r="170" spans="4:9">
      <c r="D170" s="17"/>
      <c r="E170" s="17"/>
      <c r="F170" s="17"/>
      <c r="G170" s="17"/>
      <c r="H170" s="17"/>
      <c r="I170" s="17"/>
    </row>
    <row r="171" spans="4:9">
      <c r="D171" s="17"/>
      <c r="E171" s="17"/>
      <c r="F171" s="17"/>
      <c r="G171" s="17"/>
      <c r="H171" s="17"/>
      <c r="I171" s="17"/>
    </row>
    <row r="172" spans="4:9">
      <c r="D172" s="17"/>
      <c r="E172" s="17"/>
      <c r="F172" s="17"/>
      <c r="G172" s="17"/>
      <c r="H172" s="17"/>
      <c r="I172" s="17"/>
    </row>
    <row r="173" spans="4:9">
      <c r="D173" s="17"/>
      <c r="E173" s="17"/>
      <c r="F173" s="17"/>
      <c r="G173" s="17"/>
      <c r="H173" s="17"/>
      <c r="I173" s="17"/>
    </row>
    <row r="174" spans="4:9">
      <c r="D174" s="17"/>
      <c r="E174" s="17"/>
      <c r="F174" s="17"/>
      <c r="G174" s="17"/>
      <c r="H174" s="17"/>
      <c r="I174" s="17"/>
    </row>
    <row r="175" spans="4:9">
      <c r="D175" s="17"/>
      <c r="E175" s="17"/>
      <c r="F175" s="17"/>
      <c r="G175" s="17"/>
      <c r="H175" s="17"/>
      <c r="I175" s="17"/>
    </row>
    <row r="176" spans="4:9">
      <c r="D176" s="17"/>
      <c r="E176" s="17"/>
      <c r="F176" s="17"/>
      <c r="G176" s="17"/>
      <c r="H176" s="17"/>
      <c r="I176" s="17"/>
    </row>
    <row r="177" spans="4:9">
      <c r="D177" s="17"/>
      <c r="E177" s="17"/>
      <c r="F177" s="17"/>
      <c r="G177" s="17"/>
      <c r="H177" s="17"/>
      <c r="I177" s="17"/>
    </row>
    <row r="178" spans="4:9">
      <c r="D178" s="17"/>
      <c r="E178" s="17"/>
      <c r="F178" s="17"/>
      <c r="G178" s="17"/>
      <c r="H178" s="17"/>
      <c r="I178" s="17"/>
    </row>
    <row r="179" spans="4:9">
      <c r="D179" s="17"/>
      <c r="E179" s="17"/>
      <c r="F179" s="17"/>
      <c r="G179" s="17"/>
      <c r="H179" s="17"/>
      <c r="I179" s="17"/>
    </row>
    <row r="180" spans="4:9">
      <c r="D180" s="17"/>
      <c r="E180" s="17"/>
      <c r="F180" s="17"/>
      <c r="G180" s="17"/>
      <c r="H180" s="17"/>
      <c r="I180" s="17"/>
    </row>
    <row r="181" spans="4:9">
      <c r="D181" s="17"/>
      <c r="E181" s="17"/>
      <c r="F181" s="17"/>
      <c r="G181" s="17"/>
      <c r="H181" s="17"/>
      <c r="I181" s="17"/>
    </row>
    <row r="182" spans="4:9">
      <c r="D182" s="17"/>
      <c r="E182" s="17"/>
      <c r="F182" s="17"/>
      <c r="G182" s="17"/>
      <c r="H182" s="17"/>
      <c r="I182" s="17"/>
    </row>
    <row r="183" spans="4:9">
      <c r="D183" s="17"/>
      <c r="E183" s="17"/>
      <c r="F183" s="17"/>
      <c r="G183" s="17"/>
      <c r="H183" s="17"/>
      <c r="I183" s="17"/>
    </row>
    <row r="184" spans="4:9">
      <c r="D184" s="17"/>
      <c r="E184" s="17"/>
      <c r="F184" s="17"/>
      <c r="G184" s="17"/>
      <c r="H184" s="17"/>
      <c r="I184" s="17"/>
    </row>
    <row r="185" spans="4:9">
      <c r="D185" s="17"/>
      <c r="E185" s="17"/>
      <c r="F185" s="17"/>
      <c r="G185" s="17"/>
      <c r="H185" s="17"/>
      <c r="I185" s="17"/>
    </row>
    <row r="186" spans="4:9">
      <c r="D186" s="17"/>
      <c r="E186" s="17"/>
      <c r="F186" s="17"/>
      <c r="G186" s="17"/>
      <c r="H186" s="17"/>
      <c r="I186" s="17"/>
    </row>
    <row r="187" spans="4:9">
      <c r="D187" s="17"/>
      <c r="E187" s="17"/>
      <c r="F187" s="17"/>
      <c r="G187" s="17"/>
      <c r="H187" s="17"/>
      <c r="I187" s="17"/>
    </row>
    <row r="188" spans="4:9">
      <c r="D188" s="17"/>
      <c r="E188" s="17"/>
      <c r="F188" s="17"/>
      <c r="G188" s="17"/>
      <c r="H188" s="17"/>
      <c r="I188" s="17"/>
    </row>
    <row r="189" spans="4:9">
      <c r="D189" s="17"/>
      <c r="E189" s="17"/>
      <c r="F189" s="17"/>
      <c r="G189" s="17"/>
      <c r="H189" s="17"/>
      <c r="I189" s="17"/>
    </row>
    <row r="190" spans="4:9">
      <c r="D190" s="17"/>
      <c r="E190" s="17"/>
      <c r="F190" s="17"/>
      <c r="G190" s="17"/>
      <c r="H190" s="17"/>
      <c r="I190" s="17"/>
    </row>
    <row r="191" spans="4:9">
      <c r="D191" s="17"/>
      <c r="E191" s="17"/>
      <c r="F191" s="17"/>
      <c r="G191" s="17"/>
      <c r="H191" s="17"/>
      <c r="I191" s="17"/>
    </row>
    <row r="192" spans="4:9">
      <c r="D192" s="17"/>
      <c r="E192" s="17"/>
      <c r="F192" s="17"/>
      <c r="G192" s="17"/>
      <c r="H192" s="17"/>
      <c r="I192" s="17"/>
    </row>
    <row r="193" spans="4:9">
      <c r="D193" s="17"/>
      <c r="E193" s="17"/>
      <c r="F193" s="17"/>
      <c r="G193" s="17"/>
      <c r="H193" s="17"/>
      <c r="I193" s="17"/>
    </row>
    <row r="194" spans="4:9">
      <c r="D194" s="17"/>
      <c r="E194" s="17"/>
      <c r="F194" s="17"/>
      <c r="G194" s="17"/>
      <c r="H194" s="17"/>
      <c r="I194" s="17"/>
    </row>
    <row r="195" spans="4:9">
      <c r="D195" s="17"/>
      <c r="E195" s="17"/>
      <c r="F195" s="17"/>
      <c r="G195" s="17"/>
      <c r="H195" s="17"/>
      <c r="I195" s="17"/>
    </row>
    <row r="196" spans="4:9">
      <c r="D196" s="17"/>
      <c r="E196" s="17"/>
      <c r="F196" s="17"/>
      <c r="G196" s="17"/>
      <c r="H196" s="17"/>
      <c r="I196" s="17"/>
    </row>
    <row r="197" spans="4:9">
      <c r="D197" s="17"/>
      <c r="E197" s="17"/>
      <c r="F197" s="17"/>
      <c r="G197" s="17"/>
      <c r="H197" s="17"/>
      <c r="I197" s="17"/>
    </row>
    <row r="198" spans="4:9">
      <c r="D198" s="17"/>
      <c r="E198" s="17"/>
      <c r="F198" s="17"/>
      <c r="G198" s="17"/>
      <c r="H198" s="17"/>
      <c r="I198" s="17"/>
    </row>
    <row r="199" spans="4:9">
      <c r="D199" s="17"/>
      <c r="E199" s="17"/>
      <c r="F199" s="17"/>
      <c r="G199" s="17"/>
      <c r="H199" s="17"/>
      <c r="I199" s="17"/>
    </row>
    <row r="200" spans="4:9">
      <c r="D200" s="17"/>
      <c r="E200" s="17"/>
      <c r="F200" s="17"/>
      <c r="G200" s="17"/>
      <c r="H200" s="17"/>
      <c r="I200" s="17"/>
    </row>
    <row r="201" spans="4:9">
      <c r="D201" s="17"/>
      <c r="E201" s="17"/>
      <c r="F201" s="17"/>
      <c r="G201" s="17"/>
      <c r="H201" s="17"/>
      <c r="I201" s="1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"/>
  <sheetViews>
    <sheetView topLeftCell="A2" workbookViewId="0">
      <selection activeCell="C34" sqref="C3:C34"/>
    </sheetView>
  </sheetViews>
  <sheetFormatPr defaultColWidth="14" defaultRowHeight="12.75"/>
  <cols>
    <col min="4" max="5" width="14" customWidth="1"/>
    <col min="6" max="9" width="14" hidden="1" customWidth="1"/>
  </cols>
  <sheetData>
    <row r="1" ht="19" hidden="1" customHeight="1" spans="3:9">
      <c r="C1" s="17"/>
      <c r="D1" s="18"/>
      <c r="E1" s="18"/>
      <c r="F1" s="18" t="s">
        <v>113</v>
      </c>
      <c r="G1" s="18" t="s">
        <v>114</v>
      </c>
      <c r="H1" s="18" t="s">
        <v>93</v>
      </c>
      <c r="I1" s="18" t="s">
        <v>93</v>
      </c>
    </row>
    <row r="2" ht="13.5" spans="3:9">
      <c r="C2" s="17" t="s">
        <v>17</v>
      </c>
      <c r="D2" s="18" t="s">
        <v>94</v>
      </c>
      <c r="E2" s="18" t="s">
        <v>95</v>
      </c>
      <c r="F2" s="18" t="s">
        <v>113</v>
      </c>
      <c r="G2" s="18" t="s">
        <v>114</v>
      </c>
      <c r="H2" s="18" t="s">
        <v>115</v>
      </c>
      <c r="I2" s="18" t="s">
        <v>116</v>
      </c>
    </row>
    <row r="3" ht="13.5" spans="1:9">
      <c r="A3" s="17" t="s">
        <v>21</v>
      </c>
      <c r="B3" s="18" t="s">
        <v>22</v>
      </c>
      <c r="C3" s="17" t="s">
        <v>11</v>
      </c>
      <c r="D3" s="18">
        <v>0</v>
      </c>
      <c r="E3" s="18">
        <v>187498</v>
      </c>
      <c r="F3" s="18">
        <v>0</v>
      </c>
      <c r="G3" s="18"/>
      <c r="H3" s="18"/>
      <c r="I3" s="18">
        <v>187498</v>
      </c>
    </row>
    <row r="4" ht="13.5" spans="1:9">
      <c r="A4" s="17" t="s">
        <v>25</v>
      </c>
      <c r="B4" s="18" t="s">
        <v>26</v>
      </c>
      <c r="C4" s="17" t="s">
        <v>11</v>
      </c>
      <c r="D4" s="18">
        <v>0</v>
      </c>
      <c r="E4" s="18">
        <v>300608</v>
      </c>
      <c r="F4" s="18">
        <v>0</v>
      </c>
      <c r="G4" s="18"/>
      <c r="H4" s="18"/>
      <c r="I4" s="18">
        <v>300608</v>
      </c>
    </row>
    <row r="5" ht="13.5" spans="1:9">
      <c r="A5" s="17" t="s">
        <v>29</v>
      </c>
      <c r="B5" s="18" t="s">
        <v>30</v>
      </c>
      <c r="C5" s="17" t="s">
        <v>12</v>
      </c>
      <c r="D5" s="18">
        <v>0</v>
      </c>
      <c r="E5" s="18">
        <v>104586</v>
      </c>
      <c r="F5" s="18"/>
      <c r="G5" s="18">
        <v>0</v>
      </c>
      <c r="H5" s="18">
        <v>104586</v>
      </c>
      <c r="I5" s="18"/>
    </row>
    <row r="6" ht="13.5" spans="1:9">
      <c r="A6" s="17" t="s">
        <v>33</v>
      </c>
      <c r="B6" s="18" t="s">
        <v>34</v>
      </c>
      <c r="C6" s="17" t="s">
        <v>12</v>
      </c>
      <c r="D6" s="18">
        <v>5</v>
      </c>
      <c r="E6" s="18">
        <v>166765</v>
      </c>
      <c r="F6" s="18"/>
      <c r="G6" s="18">
        <v>5</v>
      </c>
      <c r="H6" s="18">
        <v>166765</v>
      </c>
      <c r="I6" s="18"/>
    </row>
    <row r="7" ht="13.5" spans="1:9">
      <c r="A7" s="17" t="s">
        <v>35</v>
      </c>
      <c r="B7" s="18" t="s">
        <v>36</v>
      </c>
      <c r="C7" s="17" t="s">
        <v>11</v>
      </c>
      <c r="D7" s="18">
        <v>0</v>
      </c>
      <c r="E7" s="18">
        <v>93955</v>
      </c>
      <c r="F7" s="18">
        <v>0</v>
      </c>
      <c r="G7" s="18"/>
      <c r="H7" s="18"/>
      <c r="I7" s="18">
        <v>93955</v>
      </c>
    </row>
    <row r="8" ht="13.5" spans="1:9">
      <c r="A8" s="17" t="s">
        <v>37</v>
      </c>
      <c r="B8" s="18" t="s">
        <v>38</v>
      </c>
      <c r="C8" s="17" t="s">
        <v>11</v>
      </c>
      <c r="D8" s="18">
        <v>0</v>
      </c>
      <c r="E8" s="18">
        <v>129435</v>
      </c>
      <c r="F8" s="18">
        <v>0</v>
      </c>
      <c r="G8" s="18"/>
      <c r="H8" s="18"/>
      <c r="I8" s="18">
        <v>129435</v>
      </c>
    </row>
    <row r="9" ht="13.5" spans="1:9">
      <c r="A9" s="17" t="s">
        <v>39</v>
      </c>
      <c r="B9" s="18" t="s">
        <v>40</v>
      </c>
      <c r="C9" s="17" t="s">
        <v>12</v>
      </c>
      <c r="D9" s="18">
        <v>0</v>
      </c>
      <c r="E9" s="18">
        <v>57624</v>
      </c>
      <c r="F9" s="18"/>
      <c r="G9" s="18">
        <v>0</v>
      </c>
      <c r="H9" s="18">
        <v>57624</v>
      </c>
      <c r="I9" s="18"/>
    </row>
    <row r="10" ht="13.5" spans="1:9">
      <c r="A10" s="17" t="s">
        <v>41</v>
      </c>
      <c r="B10" s="18" t="s">
        <v>42</v>
      </c>
      <c r="C10" s="17" t="s">
        <v>11</v>
      </c>
      <c r="D10" s="18">
        <v>0</v>
      </c>
      <c r="E10" s="18">
        <v>176467</v>
      </c>
      <c r="F10" s="18">
        <v>0</v>
      </c>
      <c r="G10" s="18"/>
      <c r="H10" s="18"/>
      <c r="I10" s="18">
        <v>176467</v>
      </c>
    </row>
    <row r="11" ht="13.5" spans="1:9">
      <c r="A11" s="17" t="s">
        <v>43</v>
      </c>
      <c r="B11" s="18" t="s">
        <v>44</v>
      </c>
      <c r="C11" s="17" t="s">
        <v>11</v>
      </c>
      <c r="D11" s="18">
        <v>0</v>
      </c>
      <c r="E11" s="18">
        <v>112422</v>
      </c>
      <c r="F11" s="18">
        <v>0</v>
      </c>
      <c r="G11" s="18"/>
      <c r="H11" s="18"/>
      <c r="I11" s="18">
        <v>112422</v>
      </c>
    </row>
    <row r="12" ht="13.5" spans="1:9">
      <c r="A12" s="17" t="s">
        <v>45</v>
      </c>
      <c r="B12" s="18" t="s">
        <v>46</v>
      </c>
      <c r="C12" s="17" t="s">
        <v>12</v>
      </c>
      <c r="D12" s="18">
        <v>5</v>
      </c>
      <c r="E12" s="18">
        <v>120568</v>
      </c>
      <c r="F12" s="18"/>
      <c r="G12" s="18">
        <v>5</v>
      </c>
      <c r="H12" s="18">
        <v>120568</v>
      </c>
      <c r="I12" s="18"/>
    </row>
    <row r="13" ht="13.5" spans="1:9">
      <c r="A13" s="17" t="s">
        <v>48</v>
      </c>
      <c r="B13" s="18" t="s">
        <v>49</v>
      </c>
      <c r="C13" s="17" t="s">
        <v>11</v>
      </c>
      <c r="D13" s="18">
        <v>0</v>
      </c>
      <c r="E13" s="18">
        <v>149882</v>
      </c>
      <c r="F13" s="18">
        <v>0</v>
      </c>
      <c r="G13" s="18"/>
      <c r="H13" s="18"/>
      <c r="I13" s="18">
        <v>149882</v>
      </c>
    </row>
    <row r="14" ht="13.5" spans="1:9">
      <c r="A14" s="17" t="s">
        <v>50</v>
      </c>
      <c r="B14" s="18" t="s">
        <v>51</v>
      </c>
      <c r="C14" s="17" t="s">
        <v>12</v>
      </c>
      <c r="D14" s="18">
        <v>5</v>
      </c>
      <c r="E14" s="18">
        <v>93066</v>
      </c>
      <c r="F14" s="18"/>
      <c r="G14" s="18">
        <v>5</v>
      </c>
      <c r="H14" s="18">
        <v>93066</v>
      </c>
      <c r="I14" s="18"/>
    </row>
    <row r="15" ht="13.5" spans="1:9">
      <c r="A15" s="17" t="s">
        <v>53</v>
      </c>
      <c r="B15" s="18" t="s">
        <v>54</v>
      </c>
      <c r="C15" s="17" t="s">
        <v>11</v>
      </c>
      <c r="D15" s="18">
        <v>0</v>
      </c>
      <c r="E15" s="18">
        <v>9719</v>
      </c>
      <c r="F15" s="18">
        <v>0</v>
      </c>
      <c r="G15" s="18"/>
      <c r="H15" s="18"/>
      <c r="I15" s="18">
        <v>9719</v>
      </c>
    </row>
    <row r="16" ht="13.5" spans="1:9">
      <c r="A16" s="17" t="s">
        <v>55</v>
      </c>
      <c r="B16" s="18" t="s">
        <v>56</v>
      </c>
      <c r="C16" s="17" t="s">
        <v>11</v>
      </c>
      <c r="D16" s="18">
        <v>0</v>
      </c>
      <c r="E16" s="18">
        <v>190607</v>
      </c>
      <c r="F16" s="18">
        <v>0</v>
      </c>
      <c r="G16" s="18"/>
      <c r="H16" s="18"/>
      <c r="I16" s="18">
        <v>190607</v>
      </c>
    </row>
    <row r="17" ht="13.5" spans="1:9">
      <c r="A17" s="17" t="s">
        <v>57</v>
      </c>
      <c r="B17" s="18" t="s">
        <v>58</v>
      </c>
      <c r="C17" s="17" t="s">
        <v>12</v>
      </c>
      <c r="D17" s="18">
        <v>5</v>
      </c>
      <c r="E17" s="18">
        <v>64104</v>
      </c>
      <c r="F17" s="18"/>
      <c r="G17" s="18">
        <v>5</v>
      </c>
      <c r="H17" s="18">
        <v>64104</v>
      </c>
      <c r="I17" s="18"/>
    </row>
    <row r="18" ht="13.5" spans="1:9">
      <c r="A18" s="17" t="s">
        <v>59</v>
      </c>
      <c r="B18" s="18" t="s">
        <v>60</v>
      </c>
      <c r="C18" s="17" t="s">
        <v>11</v>
      </c>
      <c r="D18" s="18">
        <v>0</v>
      </c>
      <c r="E18" s="18">
        <v>45785</v>
      </c>
      <c r="F18" s="18">
        <v>0</v>
      </c>
      <c r="G18" s="18"/>
      <c r="H18" s="18"/>
      <c r="I18" s="18">
        <v>45785</v>
      </c>
    </row>
    <row r="19" ht="13.5" spans="1:9">
      <c r="A19" s="17" t="s">
        <v>61</v>
      </c>
      <c r="B19" s="18" t="s">
        <v>62</v>
      </c>
      <c r="C19" s="17" t="s">
        <v>11</v>
      </c>
      <c r="D19" s="18">
        <v>0</v>
      </c>
      <c r="E19" s="18">
        <v>18086</v>
      </c>
      <c r="F19" s="18">
        <v>0</v>
      </c>
      <c r="G19" s="18"/>
      <c r="H19" s="18"/>
      <c r="I19" s="18">
        <v>18086</v>
      </c>
    </row>
    <row r="20" ht="13.5" spans="1:9">
      <c r="A20" s="17" t="s">
        <v>63</v>
      </c>
      <c r="B20" s="18" t="s">
        <v>64</v>
      </c>
      <c r="C20" s="17" t="s">
        <v>11</v>
      </c>
      <c r="D20" s="18">
        <v>0</v>
      </c>
      <c r="E20" s="18">
        <v>11764</v>
      </c>
      <c r="F20" s="18">
        <v>0</v>
      </c>
      <c r="G20" s="18"/>
      <c r="H20" s="18"/>
      <c r="I20" s="18">
        <v>11764</v>
      </c>
    </row>
    <row r="21" ht="13.5" spans="1:9">
      <c r="A21" s="17" t="s">
        <v>65</v>
      </c>
      <c r="B21" s="18" t="s">
        <v>66</v>
      </c>
      <c r="C21" s="17" t="s">
        <v>12</v>
      </c>
      <c r="D21" s="18">
        <v>0</v>
      </c>
      <c r="E21" s="18">
        <v>16899</v>
      </c>
      <c r="F21" s="18"/>
      <c r="G21" s="18">
        <v>0</v>
      </c>
      <c r="H21" s="18">
        <v>16899</v>
      </c>
      <c r="I21" s="18"/>
    </row>
    <row r="22" ht="13.5" spans="1:9">
      <c r="A22" s="17" t="s">
        <v>67</v>
      </c>
      <c r="B22" s="18" t="s">
        <v>68</v>
      </c>
      <c r="C22" s="17" t="s">
        <v>12</v>
      </c>
      <c r="D22" s="18">
        <v>0</v>
      </c>
      <c r="E22" s="18">
        <v>29748</v>
      </c>
      <c r="F22" s="18"/>
      <c r="G22" s="18">
        <v>0</v>
      </c>
      <c r="H22" s="18">
        <v>29748</v>
      </c>
      <c r="I22" s="18"/>
    </row>
    <row r="23" ht="13.5" spans="1:9">
      <c r="A23" s="17" t="s">
        <v>69</v>
      </c>
      <c r="B23" s="18" t="s">
        <v>70</v>
      </c>
      <c r="C23" s="17" t="s">
        <v>12</v>
      </c>
      <c r="D23" s="18">
        <v>5</v>
      </c>
      <c r="E23" s="18">
        <v>103251</v>
      </c>
      <c r="F23" s="18"/>
      <c r="G23" s="18">
        <v>5</v>
      </c>
      <c r="H23" s="18">
        <v>103251</v>
      </c>
      <c r="I23" s="18"/>
    </row>
    <row r="24" ht="13.5" spans="1:9">
      <c r="A24" s="17" t="s">
        <v>71</v>
      </c>
      <c r="B24" s="18" t="s">
        <v>72</v>
      </c>
      <c r="C24" s="17" t="s">
        <v>12</v>
      </c>
      <c r="D24" s="18">
        <v>5</v>
      </c>
      <c r="E24" s="18">
        <v>71451</v>
      </c>
      <c r="F24" s="18"/>
      <c r="G24" s="18">
        <v>5</v>
      </c>
      <c r="H24" s="18">
        <v>71451</v>
      </c>
      <c r="I24" s="18"/>
    </row>
    <row r="25" ht="13.5" spans="1:9">
      <c r="A25" s="17" t="s">
        <v>73</v>
      </c>
      <c r="B25" s="18" t="s">
        <v>74</v>
      </c>
      <c r="C25" s="17" t="s">
        <v>11</v>
      </c>
      <c r="D25" s="18">
        <v>0</v>
      </c>
      <c r="E25" s="18">
        <v>694212</v>
      </c>
      <c r="F25" s="18">
        <v>0</v>
      </c>
      <c r="G25" s="18"/>
      <c r="H25" s="18"/>
      <c r="I25" s="18">
        <v>694212</v>
      </c>
    </row>
    <row r="26" ht="13.5" spans="1:9">
      <c r="A26" s="17" t="s">
        <v>75</v>
      </c>
      <c r="B26" s="18" t="s">
        <v>76</v>
      </c>
      <c r="C26" s="17" t="s">
        <v>12</v>
      </c>
      <c r="D26" s="18">
        <v>5</v>
      </c>
      <c r="E26" s="18">
        <v>361188</v>
      </c>
      <c r="F26" s="18"/>
      <c r="G26" s="18">
        <v>5</v>
      </c>
      <c r="H26" s="18">
        <v>361188</v>
      </c>
      <c r="I26" s="18"/>
    </row>
    <row r="27" ht="13.5" spans="1:9">
      <c r="A27" s="17" t="s">
        <v>77</v>
      </c>
      <c r="B27" s="18" t="s">
        <v>78</v>
      </c>
      <c r="C27" s="17" t="s">
        <v>12</v>
      </c>
      <c r="D27" s="18">
        <v>5</v>
      </c>
      <c r="E27" s="18">
        <v>220594</v>
      </c>
      <c r="F27" s="18"/>
      <c r="G27" s="18">
        <v>5</v>
      </c>
      <c r="H27" s="18">
        <v>220594</v>
      </c>
      <c r="I27" s="18"/>
    </row>
    <row r="28" ht="13.5" spans="1:9">
      <c r="A28" s="17" t="s">
        <v>79</v>
      </c>
      <c r="B28" s="18" t="s">
        <v>80</v>
      </c>
      <c r="C28" s="17" t="s">
        <v>12</v>
      </c>
      <c r="D28" s="18">
        <v>5</v>
      </c>
      <c r="E28" s="18">
        <v>226378</v>
      </c>
      <c r="F28" s="18"/>
      <c r="G28" s="18">
        <v>5</v>
      </c>
      <c r="H28" s="18">
        <v>226378</v>
      </c>
      <c r="I28" s="18"/>
    </row>
    <row r="29" ht="13.5" spans="1:9">
      <c r="A29" s="17" t="s">
        <v>81</v>
      </c>
      <c r="B29" s="18" t="s">
        <v>82</v>
      </c>
      <c r="C29" s="17" t="s">
        <v>12</v>
      </c>
      <c r="D29" s="18">
        <v>5</v>
      </c>
      <c r="E29" s="18">
        <v>122197</v>
      </c>
      <c r="F29" s="18"/>
      <c r="G29" s="18">
        <v>5</v>
      </c>
      <c r="H29" s="18">
        <v>122197</v>
      </c>
      <c r="I29" s="18"/>
    </row>
    <row r="30" ht="13.5" spans="1:9">
      <c r="A30" s="17" t="s">
        <v>83</v>
      </c>
      <c r="B30" s="18" t="s">
        <v>84</v>
      </c>
      <c r="C30" s="17" t="s">
        <v>12</v>
      </c>
      <c r="D30" s="18">
        <v>0</v>
      </c>
      <c r="E30" s="18">
        <v>27804</v>
      </c>
      <c r="F30" s="18"/>
      <c r="G30" s="18">
        <v>0</v>
      </c>
      <c r="H30" s="18">
        <v>27804</v>
      </c>
      <c r="I30" s="18"/>
    </row>
    <row r="31" ht="13.5" spans="1:9">
      <c r="A31" s="17" t="s">
        <v>85</v>
      </c>
      <c r="B31" s="18" t="s">
        <v>86</v>
      </c>
      <c r="C31" s="17" t="s">
        <v>12</v>
      </c>
      <c r="D31" s="18">
        <v>5</v>
      </c>
      <c r="E31" s="18">
        <v>53146</v>
      </c>
      <c r="F31" s="18"/>
      <c r="G31" s="18">
        <v>5</v>
      </c>
      <c r="H31" s="18">
        <v>53146</v>
      </c>
      <c r="I31" s="18"/>
    </row>
    <row r="32" ht="13.5" spans="1:9">
      <c r="A32" s="17" t="s">
        <v>87</v>
      </c>
      <c r="B32" s="18" t="s">
        <v>88</v>
      </c>
      <c r="C32" s="17" t="s">
        <v>12</v>
      </c>
      <c r="D32" s="18">
        <v>5</v>
      </c>
      <c r="E32" s="18">
        <v>91523</v>
      </c>
      <c r="F32" s="18"/>
      <c r="G32" s="18">
        <v>5</v>
      </c>
      <c r="H32" s="18">
        <v>91523</v>
      </c>
      <c r="I32" s="18"/>
    </row>
    <row r="33" ht="13.5" spans="1:9">
      <c r="A33" s="17" t="s">
        <v>89</v>
      </c>
      <c r="B33" s="18" t="s">
        <v>90</v>
      </c>
      <c r="C33" s="17" t="s">
        <v>12</v>
      </c>
      <c r="D33" s="18">
        <v>5</v>
      </c>
      <c r="E33" s="18">
        <v>313269</v>
      </c>
      <c r="F33" s="18"/>
      <c r="G33" s="18">
        <v>5</v>
      </c>
      <c r="H33" s="18">
        <v>313269</v>
      </c>
      <c r="I33" s="18"/>
    </row>
    <row r="34" ht="13.5" spans="1:9">
      <c r="A34" s="17" t="s">
        <v>91</v>
      </c>
      <c r="B34" s="18" t="s">
        <v>92</v>
      </c>
      <c r="C34" s="17" t="s">
        <v>11</v>
      </c>
      <c r="D34" s="18">
        <v>0</v>
      </c>
      <c r="E34" s="18">
        <v>174052</v>
      </c>
      <c r="F34" s="18">
        <v>0</v>
      </c>
      <c r="H34" s="18"/>
      <c r="I34" s="18">
        <v>174052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4"/>
  <sheetViews>
    <sheetView topLeftCell="A27" workbookViewId="0">
      <selection activeCell="H51" sqref="C51:H54"/>
    </sheetView>
  </sheetViews>
  <sheetFormatPr defaultColWidth="9.14285714285714" defaultRowHeight="12.75"/>
  <cols>
    <col min="2" max="4" width="9.14285714285714" style="3"/>
    <col min="5" max="5" width="13" style="3" customWidth="1"/>
    <col min="6" max="6" width="12.8571428571429" style="3"/>
    <col min="7" max="7" width="26.8571428571429" style="4" customWidth="1"/>
    <col min="8" max="9" width="35.4285714285714" style="3" customWidth="1"/>
    <col min="10" max="10" width="66.1428571428571" style="3" customWidth="1"/>
  </cols>
  <sheetData>
    <row r="1" ht="13.5"/>
    <row r="2" ht="72" spans="2:10">
      <c r="B2" s="5"/>
      <c r="C2" s="6" t="s">
        <v>14</v>
      </c>
      <c r="D2" s="6" t="s">
        <v>15</v>
      </c>
      <c r="E2" s="5"/>
      <c r="F2" s="5"/>
      <c r="G2" s="7"/>
      <c r="H2" s="5"/>
      <c r="I2" s="5"/>
      <c r="J2" s="5"/>
    </row>
    <row r="3" ht="15" spans="2:10">
      <c r="B3" s="5"/>
      <c r="C3" s="6" t="s">
        <v>14</v>
      </c>
      <c r="D3" s="6" t="s">
        <v>16</v>
      </c>
      <c r="E3" s="8" t="s">
        <v>17</v>
      </c>
      <c r="F3" s="8" t="s">
        <v>18</v>
      </c>
      <c r="G3" s="9" t="s">
        <v>117</v>
      </c>
      <c r="H3" s="8" t="s">
        <v>118</v>
      </c>
      <c r="I3" s="8" t="s">
        <v>119</v>
      </c>
      <c r="J3" s="8" t="s">
        <v>20</v>
      </c>
    </row>
    <row r="4" ht="29.25" spans="2:10">
      <c r="B4" s="8" t="s">
        <v>21</v>
      </c>
      <c r="C4" s="6" t="s">
        <v>22</v>
      </c>
      <c r="D4" s="6" t="s">
        <v>23</v>
      </c>
      <c r="E4" s="8" t="s">
        <v>11</v>
      </c>
      <c r="F4" s="6">
        <v>0</v>
      </c>
      <c r="G4" s="10" t="s">
        <v>120</v>
      </c>
      <c r="H4" s="6">
        <f>G4/60</f>
        <v>24.6166666666667</v>
      </c>
      <c r="I4" s="6"/>
      <c r="J4" s="6" t="s">
        <v>24</v>
      </c>
    </row>
    <row r="5" ht="29.25" spans="2:10">
      <c r="B5" s="8" t="s">
        <v>25</v>
      </c>
      <c r="C5" s="6" t="s">
        <v>26</v>
      </c>
      <c r="D5" s="6" t="s">
        <v>27</v>
      </c>
      <c r="E5" s="8" t="s">
        <v>11</v>
      </c>
      <c r="F5" s="6">
        <v>5</v>
      </c>
      <c r="G5" s="10" t="s">
        <v>121</v>
      </c>
      <c r="H5" s="6">
        <f t="shared" ref="H5:H35" si="0">G5/60</f>
        <v>23.0166666666667</v>
      </c>
      <c r="I5" s="6"/>
      <c r="J5" s="6" t="s">
        <v>28</v>
      </c>
    </row>
    <row r="6" ht="29.25" spans="2:10">
      <c r="B6" s="8" t="s">
        <v>29</v>
      </c>
      <c r="C6" s="6" t="s">
        <v>30</v>
      </c>
      <c r="D6" s="6" t="s">
        <v>31</v>
      </c>
      <c r="E6" s="8" t="s">
        <v>12</v>
      </c>
      <c r="F6" s="6">
        <v>0</v>
      </c>
      <c r="G6" s="10" t="s">
        <v>122</v>
      </c>
      <c r="H6" s="6">
        <f t="shared" si="0"/>
        <v>11.2833333333333</v>
      </c>
      <c r="I6" s="6"/>
      <c r="J6" s="6" t="s">
        <v>32</v>
      </c>
    </row>
    <row r="7" ht="29.25" spans="2:10">
      <c r="B7" s="8" t="s">
        <v>33</v>
      </c>
      <c r="C7" s="6" t="s">
        <v>34</v>
      </c>
      <c r="D7" s="6" t="s">
        <v>31</v>
      </c>
      <c r="E7" s="8" t="s">
        <v>12</v>
      </c>
      <c r="F7" s="6">
        <v>15</v>
      </c>
      <c r="G7" s="10" t="s">
        <v>123</v>
      </c>
      <c r="H7" s="6">
        <f t="shared" si="0"/>
        <v>14.8333333333333</v>
      </c>
      <c r="I7" s="6"/>
      <c r="J7" s="6" t="s">
        <v>32</v>
      </c>
    </row>
    <row r="8" ht="29.25" spans="2:10">
      <c r="B8" s="8" t="s">
        <v>35</v>
      </c>
      <c r="C8" s="6" t="s">
        <v>36</v>
      </c>
      <c r="D8" s="6" t="s">
        <v>23</v>
      </c>
      <c r="E8" s="8" t="s">
        <v>11</v>
      </c>
      <c r="F8" s="6">
        <v>10</v>
      </c>
      <c r="G8" s="10" t="s">
        <v>124</v>
      </c>
      <c r="H8" s="6">
        <f t="shared" si="0"/>
        <v>6.88333333333333</v>
      </c>
      <c r="I8" s="6"/>
      <c r="J8" s="6" t="s">
        <v>32</v>
      </c>
    </row>
    <row r="9" ht="29.25" spans="2:10">
      <c r="B9" s="8" t="s">
        <v>37</v>
      </c>
      <c r="C9" s="6" t="s">
        <v>38</v>
      </c>
      <c r="D9" s="6" t="s">
        <v>27</v>
      </c>
      <c r="E9" s="8" t="s">
        <v>11</v>
      </c>
      <c r="F9" s="6">
        <v>5</v>
      </c>
      <c r="G9" s="10" t="s">
        <v>125</v>
      </c>
      <c r="H9" s="6">
        <f t="shared" si="0"/>
        <v>32.0333333333333</v>
      </c>
      <c r="I9" s="6"/>
      <c r="J9" s="6" t="s">
        <v>32</v>
      </c>
    </row>
    <row r="10" ht="29.25" spans="2:10">
      <c r="B10" s="8" t="s">
        <v>39</v>
      </c>
      <c r="C10" s="6" t="s">
        <v>40</v>
      </c>
      <c r="D10" s="6" t="s">
        <v>31</v>
      </c>
      <c r="E10" s="8" t="s">
        <v>12</v>
      </c>
      <c r="F10" s="6">
        <v>10</v>
      </c>
      <c r="G10" s="10" t="s">
        <v>126</v>
      </c>
      <c r="H10" s="6">
        <f t="shared" si="0"/>
        <v>6.98333333333333</v>
      </c>
      <c r="I10" s="6"/>
      <c r="J10" s="6" t="s">
        <v>28</v>
      </c>
    </row>
    <row r="11" ht="29.25" spans="2:10">
      <c r="B11" s="8" t="s">
        <v>41</v>
      </c>
      <c r="C11" s="6" t="s">
        <v>42</v>
      </c>
      <c r="D11" s="6" t="s">
        <v>27</v>
      </c>
      <c r="E11" s="8" t="s">
        <v>11</v>
      </c>
      <c r="F11" s="6">
        <v>15</v>
      </c>
      <c r="G11" s="10" t="s">
        <v>127</v>
      </c>
      <c r="H11" s="6">
        <f t="shared" si="0"/>
        <v>23.2166666666667</v>
      </c>
      <c r="I11" s="6"/>
      <c r="J11" s="6" t="s">
        <v>24</v>
      </c>
    </row>
    <row r="12" ht="29.25" spans="2:10">
      <c r="B12" s="8" t="s">
        <v>43</v>
      </c>
      <c r="C12" s="6" t="s">
        <v>44</v>
      </c>
      <c r="D12" s="6" t="s">
        <v>27</v>
      </c>
      <c r="E12" s="8" t="s">
        <v>11</v>
      </c>
      <c r="F12" s="6">
        <v>0</v>
      </c>
      <c r="G12" s="10" t="s">
        <v>128</v>
      </c>
      <c r="H12" s="6">
        <f t="shared" si="0"/>
        <v>3.13333333333333</v>
      </c>
      <c r="I12" s="6"/>
      <c r="J12" s="6" t="s">
        <v>28</v>
      </c>
    </row>
    <row r="13" ht="29.25" spans="2:10">
      <c r="B13" s="8" t="s">
        <v>45</v>
      </c>
      <c r="C13" s="6" t="s">
        <v>46</v>
      </c>
      <c r="D13" s="6" t="s">
        <v>47</v>
      </c>
      <c r="E13" s="8" t="s">
        <v>12</v>
      </c>
      <c r="F13" s="6">
        <v>20</v>
      </c>
      <c r="G13" s="10" t="s">
        <v>129</v>
      </c>
      <c r="H13" s="6">
        <f t="shared" si="0"/>
        <v>16.4333333333333</v>
      </c>
      <c r="I13" s="6"/>
      <c r="J13" s="6" t="s">
        <v>28</v>
      </c>
    </row>
    <row r="14" ht="29.25" spans="2:10">
      <c r="B14" s="8" t="s">
        <v>48</v>
      </c>
      <c r="C14" s="6" t="s">
        <v>49</v>
      </c>
      <c r="D14" s="6" t="s">
        <v>27</v>
      </c>
      <c r="E14" s="8" t="s">
        <v>11</v>
      </c>
      <c r="F14" s="6">
        <v>5</v>
      </c>
      <c r="G14" s="10" t="s">
        <v>130</v>
      </c>
      <c r="H14" s="6">
        <f t="shared" si="0"/>
        <v>12.6</v>
      </c>
      <c r="I14" s="6"/>
      <c r="J14" s="6" t="s">
        <v>28</v>
      </c>
    </row>
    <row r="15" ht="29.25" spans="2:10">
      <c r="B15" s="8" t="s">
        <v>50</v>
      </c>
      <c r="C15" s="6" t="s">
        <v>51</v>
      </c>
      <c r="D15" s="6" t="s">
        <v>47</v>
      </c>
      <c r="E15" s="8" t="s">
        <v>12</v>
      </c>
      <c r="F15" s="6">
        <v>15</v>
      </c>
      <c r="G15" s="10" t="s">
        <v>131</v>
      </c>
      <c r="H15" s="6">
        <f t="shared" si="0"/>
        <v>13.95</v>
      </c>
      <c r="I15" s="6"/>
      <c r="J15" s="6" t="s">
        <v>52</v>
      </c>
    </row>
    <row r="16" ht="29.25" spans="2:10">
      <c r="B16" s="8" t="s">
        <v>53</v>
      </c>
      <c r="C16" s="6" t="s">
        <v>54</v>
      </c>
      <c r="D16" s="6" t="s">
        <v>27</v>
      </c>
      <c r="E16" s="8" t="s">
        <v>11</v>
      </c>
      <c r="F16" s="6">
        <v>5</v>
      </c>
      <c r="G16" s="10" t="s">
        <v>132</v>
      </c>
      <c r="H16" s="6">
        <f t="shared" si="0"/>
        <v>10.1833333333333</v>
      </c>
      <c r="I16" s="6"/>
      <c r="J16" s="6" t="s">
        <v>28</v>
      </c>
    </row>
    <row r="17" ht="29.25" spans="2:10">
      <c r="B17" s="8" t="s">
        <v>55</v>
      </c>
      <c r="C17" s="6" t="s">
        <v>56</v>
      </c>
      <c r="D17" s="6" t="s">
        <v>23</v>
      </c>
      <c r="E17" s="8" t="s">
        <v>11</v>
      </c>
      <c r="F17" s="6">
        <v>5</v>
      </c>
      <c r="G17" s="10" t="s">
        <v>133</v>
      </c>
      <c r="H17" s="6">
        <f t="shared" si="0"/>
        <v>13.3333333333333</v>
      </c>
      <c r="I17" s="6"/>
      <c r="J17" s="6" t="s">
        <v>24</v>
      </c>
    </row>
    <row r="18" ht="29.25" spans="2:10">
      <c r="B18" s="8" t="s">
        <v>57</v>
      </c>
      <c r="C18" s="6" t="s">
        <v>58</v>
      </c>
      <c r="D18" s="6" t="s">
        <v>31</v>
      </c>
      <c r="E18" s="8" t="s">
        <v>12</v>
      </c>
      <c r="F18" s="6">
        <v>10</v>
      </c>
      <c r="G18" s="10" t="s">
        <v>134</v>
      </c>
      <c r="H18" s="6">
        <f t="shared" si="0"/>
        <v>14.1666666666667</v>
      </c>
      <c r="I18" s="6"/>
      <c r="J18" s="6" t="s">
        <v>24</v>
      </c>
    </row>
    <row r="19" ht="29.25" spans="2:10">
      <c r="B19" s="8" t="s">
        <v>59</v>
      </c>
      <c r="C19" s="6" t="s">
        <v>60</v>
      </c>
      <c r="D19" s="6" t="s">
        <v>27</v>
      </c>
      <c r="E19" s="8" t="s">
        <v>11</v>
      </c>
      <c r="F19" s="6">
        <v>0</v>
      </c>
      <c r="G19" s="10" t="s">
        <v>135</v>
      </c>
      <c r="H19" s="6">
        <f t="shared" si="0"/>
        <v>0.9</v>
      </c>
      <c r="I19" s="6"/>
      <c r="J19" s="6" t="s">
        <v>32</v>
      </c>
    </row>
    <row r="20" ht="29.25" spans="2:10">
      <c r="B20" s="8" t="s">
        <v>61</v>
      </c>
      <c r="C20" s="6" t="s">
        <v>62</v>
      </c>
      <c r="D20" s="6" t="s">
        <v>23</v>
      </c>
      <c r="E20" s="8" t="s">
        <v>11</v>
      </c>
      <c r="F20" s="6">
        <v>0</v>
      </c>
      <c r="G20" s="10" t="s">
        <v>136</v>
      </c>
      <c r="H20" s="6">
        <f t="shared" si="0"/>
        <v>1.13333333333333</v>
      </c>
      <c r="I20" s="6"/>
      <c r="J20" s="6" t="s">
        <v>52</v>
      </c>
    </row>
    <row r="21" ht="29.25" spans="2:10">
      <c r="B21" s="8" t="s">
        <v>63</v>
      </c>
      <c r="C21" s="6" t="s">
        <v>64</v>
      </c>
      <c r="D21" s="6" t="s">
        <v>27</v>
      </c>
      <c r="E21" s="8" t="s">
        <v>11</v>
      </c>
      <c r="F21" s="6">
        <v>0</v>
      </c>
      <c r="G21" s="10" t="s">
        <v>137</v>
      </c>
      <c r="H21" s="6">
        <f t="shared" si="0"/>
        <v>1</v>
      </c>
      <c r="I21" s="6"/>
      <c r="J21" s="6" t="s">
        <v>32</v>
      </c>
    </row>
    <row r="22" ht="29.25" spans="2:10">
      <c r="B22" s="8" t="s">
        <v>65</v>
      </c>
      <c r="C22" s="6" t="s">
        <v>66</v>
      </c>
      <c r="D22" s="6" t="s">
        <v>47</v>
      </c>
      <c r="E22" s="8" t="s">
        <v>12</v>
      </c>
      <c r="F22" s="6">
        <v>0</v>
      </c>
      <c r="G22" s="10" t="s">
        <v>138</v>
      </c>
      <c r="H22" s="6">
        <f t="shared" si="0"/>
        <v>1.91666666666667</v>
      </c>
      <c r="I22" s="6"/>
      <c r="J22" s="6" t="s">
        <v>32</v>
      </c>
    </row>
    <row r="23" ht="29.25" spans="2:10">
      <c r="B23" s="8" t="s">
        <v>67</v>
      </c>
      <c r="C23" s="6" t="s">
        <v>68</v>
      </c>
      <c r="D23" s="6" t="s">
        <v>31</v>
      </c>
      <c r="E23" s="8" t="s">
        <v>12</v>
      </c>
      <c r="F23" s="6">
        <v>0</v>
      </c>
      <c r="G23" s="10" t="s">
        <v>139</v>
      </c>
      <c r="H23" s="6">
        <f t="shared" si="0"/>
        <v>2.9</v>
      </c>
      <c r="I23" s="6"/>
      <c r="J23" s="6" t="s">
        <v>32</v>
      </c>
    </row>
    <row r="24" ht="29.25" spans="2:10">
      <c r="B24" s="8" t="s">
        <v>69</v>
      </c>
      <c r="C24" s="6" t="s">
        <v>70</v>
      </c>
      <c r="D24" s="6" t="s">
        <v>31</v>
      </c>
      <c r="E24" s="8" t="s">
        <v>12</v>
      </c>
      <c r="F24" s="6">
        <v>15</v>
      </c>
      <c r="G24" s="10" t="s">
        <v>140</v>
      </c>
      <c r="H24" s="6">
        <f t="shared" si="0"/>
        <v>14.8</v>
      </c>
      <c r="I24" s="6"/>
      <c r="J24" s="6" t="s">
        <v>28</v>
      </c>
    </row>
    <row r="25" ht="29.25" spans="2:10">
      <c r="B25" s="8" t="s">
        <v>71</v>
      </c>
      <c r="C25" s="6" t="s">
        <v>72</v>
      </c>
      <c r="D25" s="6" t="s">
        <v>31</v>
      </c>
      <c r="E25" s="8" t="s">
        <v>12</v>
      </c>
      <c r="F25" s="6">
        <v>20</v>
      </c>
      <c r="G25" s="10" t="s">
        <v>141</v>
      </c>
      <c r="H25" s="6">
        <f t="shared" si="0"/>
        <v>8.11666666666667</v>
      </c>
      <c r="I25" s="6"/>
      <c r="J25" s="6" t="s">
        <v>24</v>
      </c>
    </row>
    <row r="26" ht="29.25" spans="2:10">
      <c r="B26" s="8" t="s">
        <v>73</v>
      </c>
      <c r="C26" s="6" t="s">
        <v>74</v>
      </c>
      <c r="D26" s="6" t="s">
        <v>23</v>
      </c>
      <c r="E26" s="8" t="s">
        <v>11</v>
      </c>
      <c r="F26" s="6">
        <v>0</v>
      </c>
      <c r="G26" s="10" t="s">
        <v>142</v>
      </c>
      <c r="H26" s="6">
        <f t="shared" si="0"/>
        <v>57.8</v>
      </c>
      <c r="I26" s="6"/>
      <c r="J26" s="6" t="s">
        <v>28</v>
      </c>
    </row>
    <row r="27" ht="29.25" spans="2:10">
      <c r="B27" s="8" t="s">
        <v>75</v>
      </c>
      <c r="C27" s="6" t="s">
        <v>76</v>
      </c>
      <c r="D27" s="6" t="s">
        <v>47</v>
      </c>
      <c r="E27" s="8" t="s">
        <v>12</v>
      </c>
      <c r="F27" s="6">
        <v>15</v>
      </c>
      <c r="G27" s="10" t="s">
        <v>143</v>
      </c>
      <c r="H27" s="6">
        <f t="shared" si="0"/>
        <v>42.4333333333333</v>
      </c>
      <c r="I27" s="6"/>
      <c r="J27" s="6" t="s">
        <v>28</v>
      </c>
    </row>
    <row r="28" ht="29.25" spans="2:10">
      <c r="B28" s="8" t="s">
        <v>77</v>
      </c>
      <c r="C28" s="6" t="s">
        <v>78</v>
      </c>
      <c r="D28" s="6" t="s">
        <v>47</v>
      </c>
      <c r="E28" s="8" t="s">
        <v>12</v>
      </c>
      <c r="F28" s="6">
        <v>20</v>
      </c>
      <c r="G28" s="10" t="s">
        <v>144</v>
      </c>
      <c r="H28" s="6">
        <f t="shared" si="0"/>
        <v>35.8833333333333</v>
      </c>
      <c r="I28" s="6"/>
      <c r="J28" s="6" t="s">
        <v>28</v>
      </c>
    </row>
    <row r="29" ht="29.25" spans="2:10">
      <c r="B29" s="8" t="s">
        <v>79</v>
      </c>
      <c r="C29" s="6" t="s">
        <v>80</v>
      </c>
      <c r="D29" s="6" t="s">
        <v>47</v>
      </c>
      <c r="E29" s="8" t="s">
        <v>12</v>
      </c>
      <c r="F29" s="6">
        <v>15</v>
      </c>
      <c r="G29" s="10" t="s">
        <v>145</v>
      </c>
      <c r="H29" s="6">
        <f t="shared" si="0"/>
        <v>12.6166666666667</v>
      </c>
      <c r="I29" s="6"/>
      <c r="J29" s="6" t="s">
        <v>52</v>
      </c>
    </row>
    <row r="30" ht="29.25" spans="2:10">
      <c r="B30" s="8" t="s">
        <v>81</v>
      </c>
      <c r="C30" s="6" t="s">
        <v>82</v>
      </c>
      <c r="D30" s="6" t="s">
        <v>47</v>
      </c>
      <c r="E30" s="8" t="s">
        <v>12</v>
      </c>
      <c r="F30" s="6">
        <v>20</v>
      </c>
      <c r="G30" s="10" t="s">
        <v>146</v>
      </c>
      <c r="H30" s="6">
        <f t="shared" si="0"/>
        <v>16.0166666666667</v>
      </c>
      <c r="I30" s="6"/>
      <c r="J30" s="6" t="s">
        <v>24</v>
      </c>
    </row>
    <row r="31" ht="29.25" spans="2:10">
      <c r="B31" s="8" t="s">
        <v>83</v>
      </c>
      <c r="C31" s="6" t="s">
        <v>84</v>
      </c>
      <c r="D31" s="6" t="s">
        <v>47</v>
      </c>
      <c r="E31" s="8" t="s">
        <v>12</v>
      </c>
      <c r="F31" s="6">
        <v>0</v>
      </c>
      <c r="G31" s="10" t="s">
        <v>147</v>
      </c>
      <c r="H31" s="6">
        <f t="shared" si="0"/>
        <v>2.63333333333333</v>
      </c>
      <c r="I31" s="6"/>
      <c r="J31" s="6" t="s">
        <v>24</v>
      </c>
    </row>
    <row r="32" ht="29.25" spans="2:10">
      <c r="B32" s="8" t="s">
        <v>85</v>
      </c>
      <c r="C32" s="6" t="s">
        <v>86</v>
      </c>
      <c r="D32" s="6" t="s">
        <v>31</v>
      </c>
      <c r="E32" s="8" t="s">
        <v>12</v>
      </c>
      <c r="F32" s="6">
        <v>15</v>
      </c>
      <c r="G32" s="10" t="s">
        <v>147</v>
      </c>
      <c r="H32" s="6">
        <f t="shared" si="0"/>
        <v>2.63333333333333</v>
      </c>
      <c r="I32" s="6"/>
      <c r="J32" s="6" t="s">
        <v>52</v>
      </c>
    </row>
    <row r="33" ht="29.25" spans="2:10">
      <c r="B33" s="8" t="s">
        <v>87</v>
      </c>
      <c r="C33" s="6" t="s">
        <v>88</v>
      </c>
      <c r="D33" s="6" t="s">
        <v>47</v>
      </c>
      <c r="E33" s="8" t="s">
        <v>12</v>
      </c>
      <c r="F33" s="6">
        <v>15</v>
      </c>
      <c r="G33" s="10" t="s">
        <v>148</v>
      </c>
      <c r="H33" s="6">
        <f t="shared" si="0"/>
        <v>19.35</v>
      </c>
      <c r="I33" s="6"/>
      <c r="J33" s="6" t="s">
        <v>28</v>
      </c>
    </row>
    <row r="34" ht="29.25" spans="2:10">
      <c r="B34" s="8" t="s">
        <v>89</v>
      </c>
      <c r="C34" s="6" t="s">
        <v>90</v>
      </c>
      <c r="D34" s="6" t="s">
        <v>31</v>
      </c>
      <c r="E34" s="8" t="s">
        <v>12</v>
      </c>
      <c r="F34" s="6">
        <v>20</v>
      </c>
      <c r="G34" s="10" t="s">
        <v>149</v>
      </c>
      <c r="H34" s="6">
        <f t="shared" si="0"/>
        <v>22.9833333333333</v>
      </c>
      <c r="I34" s="6"/>
      <c r="J34" s="6" t="s">
        <v>28</v>
      </c>
    </row>
    <row r="35" ht="29.25" spans="2:10">
      <c r="B35" s="8" t="s">
        <v>91</v>
      </c>
      <c r="C35" s="6" t="s">
        <v>92</v>
      </c>
      <c r="D35" s="6" t="s">
        <v>27</v>
      </c>
      <c r="E35" s="8" t="s">
        <v>11</v>
      </c>
      <c r="F35" s="6">
        <v>0</v>
      </c>
      <c r="G35" s="10" t="s">
        <v>150</v>
      </c>
      <c r="H35" s="6">
        <f t="shared" si="0"/>
        <v>13.4833333333333</v>
      </c>
      <c r="I35" s="6"/>
      <c r="J35" s="6" t="s">
        <v>24</v>
      </c>
    </row>
    <row r="43" ht="25.5" spans="3:8">
      <c r="C43" s="11" t="s">
        <v>151</v>
      </c>
      <c r="D43" s="11"/>
      <c r="E43" s="12"/>
      <c r="F43" s="11" t="s">
        <v>152</v>
      </c>
      <c r="G43" s="13" t="s">
        <v>153</v>
      </c>
      <c r="H43" s="11" t="s">
        <v>154</v>
      </c>
    </row>
    <row r="44" spans="3:8">
      <c r="C44" s="12"/>
      <c r="D44" s="12"/>
      <c r="E44" s="12" t="s">
        <v>155</v>
      </c>
      <c r="F44" s="11">
        <f>AVERAGE(H4,H5,H8,H9,H11,H12,H14,H16,H17,H19,H20,H21,H26,H35)</f>
        <v>15.952380952381</v>
      </c>
      <c r="G44" s="13">
        <f>MAX(H4,H5,H8,H9,H11,H12,H14,H16,H17,H19,H20,H21,H26,H35)</f>
        <v>57.8</v>
      </c>
      <c r="H44" s="11">
        <f>AVERAGE(F4,F5,F8,F9,F11,F12,F14,F16,F17,F19,F20,F21,F26,F35)</f>
        <v>3.57142857142857</v>
      </c>
    </row>
    <row r="45" spans="3:8">
      <c r="C45" s="12"/>
      <c r="D45" s="12"/>
      <c r="E45" s="12"/>
      <c r="F45" s="11"/>
      <c r="G45" s="13"/>
      <c r="H45" s="11"/>
    </row>
    <row r="46" spans="3:8">
      <c r="C46" s="12"/>
      <c r="D46" s="12"/>
      <c r="E46" s="12" t="s">
        <v>156</v>
      </c>
      <c r="F46" s="11">
        <f>AVERAGE(H6,H7,H10,H13,H27:H34,H25,H24,H23,H22,H18,H15)</f>
        <v>14.4407407407407</v>
      </c>
      <c r="G46" s="13">
        <f>MAX(H6,H7,H10,H13,H27:H34,H25,H24,H23,H22,H18,H15)</f>
        <v>42.4333333333333</v>
      </c>
      <c r="H46" s="11">
        <f>AVERAGE(F6:F7,F10,F13,F15,F18,F22:F25,F27:F34)</f>
        <v>12.5</v>
      </c>
    </row>
    <row r="51" ht="25.5" spans="3:8">
      <c r="C51" s="14" t="s">
        <v>119</v>
      </c>
      <c r="D51" s="14"/>
      <c r="F51" s="3" t="s">
        <v>152</v>
      </c>
      <c r="G51" s="4" t="s">
        <v>153</v>
      </c>
      <c r="H51" s="3" t="s">
        <v>154</v>
      </c>
    </row>
    <row r="52" spans="3:8">
      <c r="C52" s="14"/>
      <c r="D52" s="14"/>
      <c r="E52" s="3" t="s">
        <v>155</v>
      </c>
      <c r="F52" s="3"/>
      <c r="G52" s="4"/>
      <c r="H52" s="3">
        <v>3.57142857142857</v>
      </c>
    </row>
    <row r="54" spans="5:8">
      <c r="E54" s="3" t="s">
        <v>156</v>
      </c>
      <c r="F54" s="3"/>
      <c r="G54" s="4"/>
      <c r="H54" s="3">
        <v>12.5</v>
      </c>
    </row>
  </sheetData>
  <mergeCells count="2">
    <mergeCell ref="C43:D43"/>
    <mergeCell ref="C51:D5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4"/>
  <sheetViews>
    <sheetView workbookViewId="0">
      <selection activeCell="C33" sqref="C33:H36"/>
    </sheetView>
  </sheetViews>
  <sheetFormatPr defaultColWidth="9.14285714285714" defaultRowHeight="12.75"/>
  <cols>
    <col min="2" max="4" width="9.14285714285714" style="3"/>
    <col min="5" max="5" width="13" style="3" customWidth="1"/>
    <col min="6" max="6" width="12.8571428571429" style="3"/>
    <col min="7" max="7" width="26.8571428571429" style="4" customWidth="1"/>
    <col min="8" max="9" width="35.4285714285714" style="3" customWidth="1"/>
    <col min="10" max="10" width="19" style="3" customWidth="1"/>
  </cols>
  <sheetData>
    <row r="1" ht="13.5"/>
    <row r="2" ht="72" spans="2:10">
      <c r="B2" s="5"/>
      <c r="C2" s="6" t="s">
        <v>14</v>
      </c>
      <c r="D2" s="6" t="s">
        <v>15</v>
      </c>
      <c r="E2" s="5"/>
      <c r="F2" s="5"/>
      <c r="G2" s="7"/>
      <c r="H2" s="5"/>
      <c r="I2" s="5"/>
      <c r="J2" s="5"/>
    </row>
    <row r="3" ht="15" spans="2:10">
      <c r="B3" s="5"/>
      <c r="C3" s="6" t="s">
        <v>14</v>
      </c>
      <c r="D3" s="6" t="s">
        <v>16</v>
      </c>
      <c r="E3" s="8" t="s">
        <v>17</v>
      </c>
      <c r="F3" s="8" t="s">
        <v>18</v>
      </c>
      <c r="G3" s="9" t="s">
        <v>117</v>
      </c>
      <c r="H3" s="8" t="s">
        <v>118</v>
      </c>
      <c r="I3" s="8" t="s">
        <v>119</v>
      </c>
      <c r="J3" s="8" t="s">
        <v>20</v>
      </c>
    </row>
    <row r="4" ht="29.25" spans="2:10">
      <c r="B4" s="8" t="s">
        <v>21</v>
      </c>
      <c r="C4" s="6" t="s">
        <v>22</v>
      </c>
      <c r="D4" s="6" t="s">
        <v>23</v>
      </c>
      <c r="E4" s="8" t="s">
        <v>11</v>
      </c>
      <c r="F4" s="6">
        <v>0</v>
      </c>
      <c r="G4" s="10" t="s">
        <v>120</v>
      </c>
      <c r="H4" s="6">
        <f t="shared" ref="H4:H15" si="0">G4/60</f>
        <v>24.6166666666667</v>
      </c>
      <c r="I4" s="6"/>
      <c r="J4" s="6" t="s">
        <v>24</v>
      </c>
    </row>
    <row r="5" ht="29.25" spans="2:10">
      <c r="B5" s="8" t="s">
        <v>25</v>
      </c>
      <c r="C5" s="6" t="s">
        <v>26</v>
      </c>
      <c r="D5" s="6" t="s">
        <v>27</v>
      </c>
      <c r="E5" s="8" t="s">
        <v>11</v>
      </c>
      <c r="F5" s="6">
        <v>5</v>
      </c>
      <c r="G5" s="10" t="s">
        <v>121</v>
      </c>
      <c r="H5" s="6">
        <f t="shared" si="0"/>
        <v>23.0166666666667</v>
      </c>
      <c r="I5" s="6"/>
      <c r="J5" s="6" t="s">
        <v>28</v>
      </c>
    </row>
    <row r="6" ht="43.5" spans="2:10">
      <c r="B6" s="8" t="s">
        <v>29</v>
      </c>
      <c r="C6" s="6" t="s">
        <v>30</v>
      </c>
      <c r="D6" s="6" t="s">
        <v>31</v>
      </c>
      <c r="E6" s="8" t="s">
        <v>12</v>
      </c>
      <c r="F6" s="6">
        <v>0</v>
      </c>
      <c r="G6" s="10" t="s">
        <v>122</v>
      </c>
      <c r="H6" s="6">
        <f t="shared" si="0"/>
        <v>11.2833333333333</v>
      </c>
      <c r="I6" s="6"/>
      <c r="J6" s="6" t="s">
        <v>32</v>
      </c>
    </row>
    <row r="7" ht="43.5" spans="2:10">
      <c r="B7" s="8" t="s">
        <v>33</v>
      </c>
      <c r="C7" s="6" t="s">
        <v>34</v>
      </c>
      <c r="D7" s="6" t="s">
        <v>31</v>
      </c>
      <c r="E7" s="8" t="s">
        <v>12</v>
      </c>
      <c r="F7" s="6">
        <v>15</v>
      </c>
      <c r="G7" s="10" t="s">
        <v>123</v>
      </c>
      <c r="H7" s="6">
        <f t="shared" si="0"/>
        <v>14.8333333333333</v>
      </c>
      <c r="I7" s="6"/>
      <c r="J7" s="6" t="s">
        <v>32</v>
      </c>
    </row>
    <row r="8" ht="43.5" spans="2:10">
      <c r="B8" s="8" t="s">
        <v>37</v>
      </c>
      <c r="C8" s="6" t="s">
        <v>38</v>
      </c>
      <c r="D8" s="6" t="s">
        <v>27</v>
      </c>
      <c r="E8" s="8" t="s">
        <v>11</v>
      </c>
      <c r="F8" s="6">
        <v>5</v>
      </c>
      <c r="G8" s="10" t="s">
        <v>125</v>
      </c>
      <c r="H8" s="6">
        <f t="shared" si="0"/>
        <v>32.0333333333333</v>
      </c>
      <c r="I8" s="6"/>
      <c r="J8" s="6" t="s">
        <v>32</v>
      </c>
    </row>
    <row r="9" ht="29.25" spans="2:10">
      <c r="B9" s="8" t="s">
        <v>41</v>
      </c>
      <c r="C9" s="6" t="s">
        <v>42</v>
      </c>
      <c r="D9" s="6" t="s">
        <v>27</v>
      </c>
      <c r="E9" s="8" t="s">
        <v>11</v>
      </c>
      <c r="F9" s="6">
        <v>15</v>
      </c>
      <c r="G9" s="10" t="s">
        <v>127</v>
      </c>
      <c r="H9" s="6">
        <f t="shared" si="0"/>
        <v>23.2166666666667</v>
      </c>
      <c r="I9" s="6"/>
      <c r="J9" s="6" t="s">
        <v>24</v>
      </c>
    </row>
    <row r="10" ht="29.25" spans="2:10">
      <c r="B10" s="8" t="s">
        <v>45</v>
      </c>
      <c r="C10" s="6" t="s">
        <v>46</v>
      </c>
      <c r="D10" s="6" t="s">
        <v>47</v>
      </c>
      <c r="E10" s="8" t="s">
        <v>12</v>
      </c>
      <c r="F10" s="6">
        <v>20</v>
      </c>
      <c r="G10" s="10" t="s">
        <v>129</v>
      </c>
      <c r="H10" s="6">
        <f t="shared" si="0"/>
        <v>16.4333333333333</v>
      </c>
      <c r="I10" s="6"/>
      <c r="J10" s="6" t="s">
        <v>28</v>
      </c>
    </row>
    <row r="11" ht="29.25" spans="2:10">
      <c r="B11" s="8" t="s">
        <v>48</v>
      </c>
      <c r="C11" s="6" t="s">
        <v>49</v>
      </c>
      <c r="D11" s="6" t="s">
        <v>27</v>
      </c>
      <c r="E11" s="8" t="s">
        <v>11</v>
      </c>
      <c r="F11" s="6">
        <v>5</v>
      </c>
      <c r="G11" s="10" t="s">
        <v>130</v>
      </c>
      <c r="H11" s="6">
        <f t="shared" si="0"/>
        <v>12.6</v>
      </c>
      <c r="I11" s="6"/>
      <c r="J11" s="6" t="s">
        <v>28</v>
      </c>
    </row>
    <row r="12" ht="29.25" spans="2:10">
      <c r="B12" s="8" t="s">
        <v>50</v>
      </c>
      <c r="C12" s="6" t="s">
        <v>51</v>
      </c>
      <c r="D12" s="6" t="s">
        <v>47</v>
      </c>
      <c r="E12" s="8" t="s">
        <v>12</v>
      </c>
      <c r="F12" s="6">
        <v>15</v>
      </c>
      <c r="G12" s="10" t="s">
        <v>131</v>
      </c>
      <c r="H12" s="6">
        <f t="shared" si="0"/>
        <v>13.95</v>
      </c>
      <c r="I12" s="6"/>
      <c r="J12" s="6" t="s">
        <v>52</v>
      </c>
    </row>
    <row r="13" ht="29.25" spans="2:10">
      <c r="B13" s="8" t="s">
        <v>53</v>
      </c>
      <c r="C13" s="6" t="s">
        <v>54</v>
      </c>
      <c r="D13" s="6" t="s">
        <v>27</v>
      </c>
      <c r="E13" s="8" t="s">
        <v>11</v>
      </c>
      <c r="F13" s="6">
        <v>5</v>
      </c>
      <c r="G13" s="10" t="s">
        <v>132</v>
      </c>
      <c r="H13" s="6">
        <f t="shared" si="0"/>
        <v>10.1833333333333</v>
      </c>
      <c r="I13" s="6"/>
      <c r="J13" s="6" t="s">
        <v>28</v>
      </c>
    </row>
    <row r="14" ht="29.25" spans="2:10">
      <c r="B14" s="8" t="s">
        <v>55</v>
      </c>
      <c r="C14" s="6" t="s">
        <v>56</v>
      </c>
      <c r="D14" s="6" t="s">
        <v>23</v>
      </c>
      <c r="E14" s="8" t="s">
        <v>11</v>
      </c>
      <c r="F14" s="6">
        <v>5</v>
      </c>
      <c r="G14" s="10" t="s">
        <v>133</v>
      </c>
      <c r="H14" s="6">
        <f t="shared" si="0"/>
        <v>13.3333333333333</v>
      </c>
      <c r="I14" s="6"/>
      <c r="J14" s="6" t="s">
        <v>24</v>
      </c>
    </row>
    <row r="15" ht="29.25" spans="2:10">
      <c r="B15" s="8" t="s">
        <v>57</v>
      </c>
      <c r="C15" s="6" t="s">
        <v>58</v>
      </c>
      <c r="D15" s="6" t="s">
        <v>31</v>
      </c>
      <c r="E15" s="8" t="s">
        <v>12</v>
      </c>
      <c r="F15" s="6">
        <v>10</v>
      </c>
      <c r="G15" s="10" t="s">
        <v>134</v>
      </c>
      <c r="H15" s="6">
        <f t="shared" si="0"/>
        <v>14.1666666666667</v>
      </c>
      <c r="I15" s="6"/>
      <c r="J15" s="6" t="s">
        <v>24</v>
      </c>
    </row>
    <row r="16" ht="29.25" spans="2:10">
      <c r="B16" s="8" t="s">
        <v>69</v>
      </c>
      <c r="C16" s="6" t="s">
        <v>70</v>
      </c>
      <c r="D16" s="6" t="s">
        <v>31</v>
      </c>
      <c r="E16" s="8" t="s">
        <v>12</v>
      </c>
      <c r="F16" s="6">
        <v>15</v>
      </c>
      <c r="G16" s="10" t="s">
        <v>140</v>
      </c>
      <c r="H16" s="6">
        <f t="shared" ref="H16:H27" si="1">G16/60</f>
        <v>14.8</v>
      </c>
      <c r="I16" s="6"/>
      <c r="J16" s="6" t="s">
        <v>28</v>
      </c>
    </row>
    <row r="17" ht="29.25" spans="2:10">
      <c r="B17" s="8" t="s">
        <v>71</v>
      </c>
      <c r="C17" s="6" t="s">
        <v>72</v>
      </c>
      <c r="D17" s="6" t="s">
        <v>31</v>
      </c>
      <c r="E17" s="8" t="s">
        <v>12</v>
      </c>
      <c r="F17" s="6">
        <v>20</v>
      </c>
      <c r="G17" s="10" t="s">
        <v>141</v>
      </c>
      <c r="H17" s="6">
        <f t="shared" si="1"/>
        <v>8.11666666666667</v>
      </c>
      <c r="I17" s="6"/>
      <c r="J17" s="6" t="s">
        <v>24</v>
      </c>
    </row>
    <row r="18" ht="29.25" spans="2:10">
      <c r="B18" s="8" t="s">
        <v>73</v>
      </c>
      <c r="C18" s="6" t="s">
        <v>74</v>
      </c>
      <c r="D18" s="6" t="s">
        <v>23</v>
      </c>
      <c r="E18" s="8" t="s">
        <v>11</v>
      </c>
      <c r="F18" s="6">
        <v>0</v>
      </c>
      <c r="G18" s="10" t="s">
        <v>142</v>
      </c>
      <c r="H18" s="6">
        <f t="shared" si="1"/>
        <v>57.8</v>
      </c>
      <c r="I18" s="6"/>
      <c r="J18" s="6" t="s">
        <v>28</v>
      </c>
    </row>
    <row r="19" ht="29.25" spans="2:10">
      <c r="B19" s="8" t="s">
        <v>75</v>
      </c>
      <c r="C19" s="6" t="s">
        <v>76</v>
      </c>
      <c r="D19" s="6" t="s">
        <v>47</v>
      </c>
      <c r="E19" s="8" t="s">
        <v>12</v>
      </c>
      <c r="F19" s="6">
        <v>15</v>
      </c>
      <c r="G19" s="10" t="s">
        <v>143</v>
      </c>
      <c r="H19" s="6">
        <f t="shared" si="1"/>
        <v>42.4333333333333</v>
      </c>
      <c r="I19" s="6"/>
      <c r="J19" s="6" t="s">
        <v>28</v>
      </c>
    </row>
    <row r="20" ht="29.25" spans="2:10">
      <c r="B20" s="8" t="s">
        <v>77</v>
      </c>
      <c r="C20" s="6" t="s">
        <v>78</v>
      </c>
      <c r="D20" s="6" t="s">
        <v>47</v>
      </c>
      <c r="E20" s="8" t="s">
        <v>12</v>
      </c>
      <c r="F20" s="6">
        <v>20</v>
      </c>
      <c r="G20" s="10" t="s">
        <v>144</v>
      </c>
      <c r="H20" s="6">
        <f t="shared" si="1"/>
        <v>35.8833333333333</v>
      </c>
      <c r="I20" s="6"/>
      <c r="J20" s="6" t="s">
        <v>28</v>
      </c>
    </row>
    <row r="21" ht="29.25" spans="2:10">
      <c r="B21" s="8" t="s">
        <v>79</v>
      </c>
      <c r="C21" s="6" t="s">
        <v>80</v>
      </c>
      <c r="D21" s="6" t="s">
        <v>47</v>
      </c>
      <c r="E21" s="8" t="s">
        <v>12</v>
      </c>
      <c r="F21" s="6">
        <v>15</v>
      </c>
      <c r="G21" s="10" t="s">
        <v>145</v>
      </c>
      <c r="H21" s="6">
        <f t="shared" si="1"/>
        <v>12.6166666666667</v>
      </c>
      <c r="I21" s="6"/>
      <c r="J21" s="6" t="s">
        <v>52</v>
      </c>
    </row>
    <row r="22" ht="29.25" spans="2:10">
      <c r="B22" s="8" t="s">
        <v>81</v>
      </c>
      <c r="C22" s="6" t="s">
        <v>82</v>
      </c>
      <c r="D22" s="6" t="s">
        <v>47</v>
      </c>
      <c r="E22" s="8" t="s">
        <v>12</v>
      </c>
      <c r="F22" s="6">
        <v>20</v>
      </c>
      <c r="G22" s="10" t="s">
        <v>146</v>
      </c>
      <c r="H22" s="6">
        <f t="shared" si="1"/>
        <v>16.0166666666667</v>
      </c>
      <c r="I22" s="6"/>
      <c r="J22" s="6" t="s">
        <v>24</v>
      </c>
    </row>
    <row r="23" ht="29.25" spans="2:10">
      <c r="B23" s="8" t="s">
        <v>87</v>
      </c>
      <c r="C23" s="6" t="s">
        <v>88</v>
      </c>
      <c r="D23" s="6" t="s">
        <v>47</v>
      </c>
      <c r="E23" s="8" t="s">
        <v>12</v>
      </c>
      <c r="F23" s="6">
        <v>15</v>
      </c>
      <c r="G23" s="10" t="s">
        <v>148</v>
      </c>
      <c r="H23" s="6">
        <f t="shared" si="1"/>
        <v>19.35</v>
      </c>
      <c r="I23" s="6"/>
      <c r="J23" s="6" t="s">
        <v>28</v>
      </c>
    </row>
    <row r="24" ht="29.25" spans="2:10">
      <c r="B24" s="8" t="s">
        <v>89</v>
      </c>
      <c r="C24" s="6" t="s">
        <v>90</v>
      </c>
      <c r="D24" s="6" t="s">
        <v>31</v>
      </c>
      <c r="E24" s="8" t="s">
        <v>12</v>
      </c>
      <c r="F24" s="6">
        <v>20</v>
      </c>
      <c r="G24" s="10" t="s">
        <v>149</v>
      </c>
      <c r="H24" s="6">
        <f t="shared" si="1"/>
        <v>22.9833333333333</v>
      </c>
      <c r="I24" s="6"/>
      <c r="J24" s="6" t="s">
        <v>28</v>
      </c>
    </row>
    <row r="25" ht="29.25" spans="2:10">
      <c r="B25" s="8" t="s">
        <v>91</v>
      </c>
      <c r="C25" s="6" t="s">
        <v>92</v>
      </c>
      <c r="D25" s="6" t="s">
        <v>27</v>
      </c>
      <c r="E25" s="8" t="s">
        <v>11</v>
      </c>
      <c r="F25" s="6">
        <v>0</v>
      </c>
      <c r="G25" s="10" t="s">
        <v>150</v>
      </c>
      <c r="H25" s="6">
        <f t="shared" si="1"/>
        <v>13.4833333333333</v>
      </c>
      <c r="I25" s="6"/>
      <c r="J25" s="6" t="s">
        <v>24</v>
      </c>
    </row>
    <row r="33" spans="3:8">
      <c r="C33" s="11"/>
      <c r="D33" s="11"/>
      <c r="E33" s="12"/>
      <c r="F33" s="11"/>
      <c r="G33" s="13"/>
      <c r="H33" s="11"/>
    </row>
    <row r="34" spans="3:8">
      <c r="C34" s="12"/>
      <c r="D34" s="12"/>
      <c r="E34" s="12"/>
      <c r="F34" s="11"/>
      <c r="G34" s="13"/>
      <c r="H34" s="11"/>
    </row>
    <row r="35" spans="3:8">
      <c r="C35" s="12"/>
      <c r="D35" s="12"/>
      <c r="E35" s="12"/>
      <c r="F35" s="11"/>
      <c r="G35" s="13"/>
      <c r="H35" s="11"/>
    </row>
    <row r="36" spans="3:8">
      <c r="C36" s="12"/>
      <c r="D36" s="12"/>
      <c r="E36" s="12"/>
      <c r="F36" s="11"/>
      <c r="G36" s="13"/>
      <c r="H36" s="11"/>
    </row>
    <row r="41" ht="25.5" spans="3:11">
      <c r="C41" s="14" t="s">
        <v>119</v>
      </c>
      <c r="D41" s="14"/>
      <c r="F41" s="3" t="s">
        <v>152</v>
      </c>
      <c r="G41" s="4" t="s">
        <v>153</v>
      </c>
      <c r="H41" s="3" t="s">
        <v>157</v>
      </c>
      <c r="I41" s="3" t="s">
        <v>154</v>
      </c>
      <c r="J41" s="14" t="s">
        <v>158</v>
      </c>
      <c r="K41" s="16" t="s">
        <v>159</v>
      </c>
    </row>
    <row r="42" spans="3:9">
      <c r="C42" s="15">
        <v>9</v>
      </c>
      <c r="D42" s="15"/>
      <c r="E42" s="3" t="s">
        <v>155</v>
      </c>
      <c r="F42" s="3">
        <f>AVERAGE(H4,H5,H8,H9,H11,H13,H14,H18,H25)</f>
        <v>23.3648148148148</v>
      </c>
      <c r="G42" s="4">
        <f>MAX(H4,H5,H8,H9,H11,H13,H14,H18,H25)</f>
        <v>57.8</v>
      </c>
      <c r="H42" s="3">
        <f>MIN(H4,H5,H8,H9,H11,H13,H14,H18,H25)</f>
        <v>10.1833333333333</v>
      </c>
      <c r="I42" s="3">
        <v>4.375</v>
      </c>
    </row>
    <row r="44" spans="3:9">
      <c r="C44" s="14">
        <f>22-9</f>
        <v>13</v>
      </c>
      <c r="D44" s="14"/>
      <c r="E44" s="3" t="s">
        <v>156</v>
      </c>
      <c r="F44" s="3">
        <f>AVERAGE(H6,H7,H10,H12,H15,H16,H19,H20,H21,H22,H23,H24,H17)</f>
        <v>18.6820512820513</v>
      </c>
      <c r="G44" s="4">
        <f>MAX(H6,H7,H10,H12,H15,H16,H19,H20,H21,H22,H23,H24,H17)</f>
        <v>42.4333333333333</v>
      </c>
      <c r="H44" s="3">
        <f>MIN(H6,H7,H10,H12,H15,H16,H19,H20,H21,H22,H23,H24,H17)</f>
        <v>8.11666666666667</v>
      </c>
      <c r="I44" s="3">
        <v>15.3846153846154</v>
      </c>
    </row>
  </sheetData>
  <mergeCells count="4">
    <mergeCell ref="C33:D33"/>
    <mergeCell ref="C41:D41"/>
    <mergeCell ref="C42:D42"/>
    <mergeCell ref="C44:D4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workbookViewId="0">
      <selection activeCell="H14" sqref="H14"/>
    </sheetView>
  </sheetViews>
  <sheetFormatPr defaultColWidth="9.14285714285714" defaultRowHeight="12.75"/>
  <cols>
    <col min="7" max="8" width="12.8571428571429"/>
    <col min="10" max="10" width="12.8571428571429"/>
  </cols>
  <sheetData>
    <row r="1" spans="1:9">
      <c r="A1" t="s">
        <v>21</v>
      </c>
      <c r="B1" t="s">
        <v>22</v>
      </c>
      <c r="C1" t="s">
        <v>23</v>
      </c>
      <c r="D1" t="s">
        <v>11</v>
      </c>
      <c r="E1" s="2">
        <v>0</v>
      </c>
      <c r="F1" s="2" t="s">
        <v>120</v>
      </c>
      <c r="G1" s="2">
        <v>24.6166666666667</v>
      </c>
      <c r="H1" s="2"/>
      <c r="I1" s="2" t="s">
        <v>24</v>
      </c>
    </row>
    <row r="2" spans="1:9">
      <c r="A2" t="s">
        <v>25</v>
      </c>
      <c r="B2" t="s">
        <v>26</v>
      </c>
      <c r="C2" t="s">
        <v>27</v>
      </c>
      <c r="D2" t="s">
        <v>11</v>
      </c>
      <c r="E2">
        <v>5</v>
      </c>
      <c r="F2" t="s">
        <v>121</v>
      </c>
      <c r="G2">
        <v>23.0166666666667</v>
      </c>
      <c r="I2" t="s">
        <v>28</v>
      </c>
    </row>
    <row r="3" spans="1:9">
      <c r="A3" t="s">
        <v>37</v>
      </c>
      <c r="B3" t="s">
        <v>38</v>
      </c>
      <c r="C3" t="s">
        <v>27</v>
      </c>
      <c r="D3" t="s">
        <v>11</v>
      </c>
      <c r="E3">
        <v>5</v>
      </c>
      <c r="F3" t="s">
        <v>125</v>
      </c>
      <c r="G3">
        <v>32.0333333333333</v>
      </c>
      <c r="I3" t="s">
        <v>32</v>
      </c>
    </row>
    <row r="4" spans="1:9">
      <c r="A4" t="s">
        <v>41</v>
      </c>
      <c r="B4" t="s">
        <v>42</v>
      </c>
      <c r="C4" t="s">
        <v>27</v>
      </c>
      <c r="D4" t="s">
        <v>11</v>
      </c>
      <c r="E4" s="2">
        <v>15</v>
      </c>
      <c r="F4" s="2" t="s">
        <v>127</v>
      </c>
      <c r="G4" s="2">
        <v>23.2166666666667</v>
      </c>
      <c r="H4" s="2"/>
      <c r="I4" s="2" t="s">
        <v>24</v>
      </c>
    </row>
    <row r="5" spans="1:9">
      <c r="A5" t="s">
        <v>48</v>
      </c>
      <c r="B5" t="s">
        <v>49</v>
      </c>
      <c r="C5" t="s">
        <v>27</v>
      </c>
      <c r="D5" t="s">
        <v>11</v>
      </c>
      <c r="E5">
        <v>5</v>
      </c>
      <c r="F5" t="s">
        <v>130</v>
      </c>
      <c r="G5">
        <v>12.6</v>
      </c>
      <c r="I5" t="s">
        <v>28</v>
      </c>
    </row>
    <row r="6" spans="1:9">
      <c r="A6" t="s">
        <v>53</v>
      </c>
      <c r="B6" t="s">
        <v>54</v>
      </c>
      <c r="C6" t="s">
        <v>27</v>
      </c>
      <c r="D6" t="s">
        <v>11</v>
      </c>
      <c r="E6">
        <v>5</v>
      </c>
      <c r="F6" t="s">
        <v>132</v>
      </c>
      <c r="G6">
        <v>10.1833333333333</v>
      </c>
      <c r="I6" t="s">
        <v>28</v>
      </c>
    </row>
    <row r="7" spans="1:9">
      <c r="A7" t="s">
        <v>55</v>
      </c>
      <c r="B7" t="s">
        <v>56</v>
      </c>
      <c r="C7" t="s">
        <v>23</v>
      </c>
      <c r="D7" t="s">
        <v>11</v>
      </c>
      <c r="E7">
        <v>5</v>
      </c>
      <c r="F7" s="2" t="s">
        <v>133</v>
      </c>
      <c r="G7" s="2">
        <v>13.3333333333333</v>
      </c>
      <c r="H7" s="2"/>
      <c r="I7" s="2" t="s">
        <v>24</v>
      </c>
    </row>
    <row r="8" spans="1:9">
      <c r="A8" t="s">
        <v>73</v>
      </c>
      <c r="B8" t="s">
        <v>74</v>
      </c>
      <c r="C8" t="s">
        <v>23</v>
      </c>
      <c r="D8" t="s">
        <v>11</v>
      </c>
      <c r="E8">
        <v>0</v>
      </c>
      <c r="F8" t="s">
        <v>142</v>
      </c>
      <c r="G8">
        <v>57.8</v>
      </c>
      <c r="I8" t="s">
        <v>28</v>
      </c>
    </row>
    <row r="9" spans="1:9">
      <c r="A9" t="s">
        <v>91</v>
      </c>
      <c r="B9" t="s">
        <v>92</v>
      </c>
      <c r="C9" t="s">
        <v>27</v>
      </c>
      <c r="D9" t="s">
        <v>11</v>
      </c>
      <c r="E9">
        <v>0</v>
      </c>
      <c r="F9" s="2" t="s">
        <v>150</v>
      </c>
      <c r="G9" s="2">
        <v>13.4833333333333</v>
      </c>
      <c r="H9" s="2"/>
      <c r="I9" s="2" t="s">
        <v>24</v>
      </c>
    </row>
    <row r="12" spans="7:8">
      <c r="G12" t="s">
        <v>160</v>
      </c>
      <c r="H12" t="s">
        <v>161</v>
      </c>
    </row>
    <row r="13" spans="6:8">
      <c r="F13" t="s">
        <v>162</v>
      </c>
      <c r="G13">
        <f>AVERAGE(E2,E3,E5,E6,E8)</f>
        <v>4</v>
      </c>
      <c r="H13">
        <f>AVERAGE(G2,G3,G5,G6,G8)</f>
        <v>27.1266666666667</v>
      </c>
    </row>
    <row r="19" spans="8:18">
      <c r="H19" t="s">
        <v>163</v>
      </c>
      <c r="J19">
        <v>24.6166666666667</v>
      </c>
      <c r="K19">
        <v>23.0166666666667</v>
      </c>
      <c r="L19">
        <v>32.0333333333333</v>
      </c>
      <c r="M19">
        <v>23.2166666666667</v>
      </c>
      <c r="N19">
        <v>12.6</v>
      </c>
      <c r="O19">
        <v>10.1833333333333</v>
      </c>
      <c r="P19">
        <v>13.3333333333333</v>
      </c>
      <c r="Q19">
        <v>57.8</v>
      </c>
      <c r="R19">
        <v>13.4833333333333</v>
      </c>
    </row>
    <row r="21" spans="8:18">
      <c r="H21" t="s">
        <v>164</v>
      </c>
      <c r="J21" cm="1">
        <f t="array" ref="J21:R21">TRANSPOSE(E1:E9)</f>
        <v>0</v>
      </c>
      <c r="K21">
        <v>5</v>
      </c>
      <c r="L21">
        <v>5</v>
      </c>
      <c r="M21">
        <v>15</v>
      </c>
      <c r="N21">
        <v>5</v>
      </c>
      <c r="O21">
        <v>5</v>
      </c>
      <c r="P21">
        <v>5</v>
      </c>
      <c r="Q21">
        <v>0</v>
      </c>
      <c r="R2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H17" sqref="H17"/>
    </sheetView>
  </sheetViews>
  <sheetFormatPr defaultColWidth="9.14285714285714" defaultRowHeight="12.75"/>
  <cols>
    <col min="7" max="9" width="12.8571428571429"/>
  </cols>
  <sheetData>
    <row r="1" spans="1:9">
      <c r="A1" t="s">
        <v>29</v>
      </c>
      <c r="B1" t="s">
        <v>30</v>
      </c>
      <c r="C1" t="s">
        <v>31</v>
      </c>
      <c r="D1" t="s">
        <v>12</v>
      </c>
      <c r="E1" s="1">
        <v>0</v>
      </c>
      <c r="F1" s="1" t="s">
        <v>122</v>
      </c>
      <c r="G1" s="1">
        <v>11.2833333333333</v>
      </c>
      <c r="H1" s="1"/>
      <c r="I1" s="1" t="s">
        <v>32</v>
      </c>
    </row>
    <row r="2" spans="1:9">
      <c r="A2" t="s">
        <v>33</v>
      </c>
      <c r="B2" t="s">
        <v>34</v>
      </c>
      <c r="C2" t="s">
        <v>31</v>
      </c>
      <c r="D2" t="s">
        <v>12</v>
      </c>
      <c r="E2" s="1">
        <v>15</v>
      </c>
      <c r="F2" s="1" t="s">
        <v>123</v>
      </c>
      <c r="G2" s="1">
        <v>14.8333333333333</v>
      </c>
      <c r="H2" s="1"/>
      <c r="I2" s="1" t="s">
        <v>32</v>
      </c>
    </row>
    <row r="3" spans="1:9">
      <c r="A3" t="s">
        <v>45</v>
      </c>
      <c r="B3" t="s">
        <v>46</v>
      </c>
      <c r="C3" t="s">
        <v>47</v>
      </c>
      <c r="D3" t="s">
        <v>12</v>
      </c>
      <c r="E3">
        <v>20</v>
      </c>
      <c r="F3" t="s">
        <v>129</v>
      </c>
      <c r="G3">
        <v>16.4333333333333</v>
      </c>
      <c r="I3" t="s">
        <v>28</v>
      </c>
    </row>
    <row r="4" spans="1:9">
      <c r="A4" t="s">
        <v>50</v>
      </c>
      <c r="B4" t="s">
        <v>51</v>
      </c>
      <c r="C4" t="s">
        <v>47</v>
      </c>
      <c r="D4" t="s">
        <v>12</v>
      </c>
      <c r="E4">
        <v>15</v>
      </c>
      <c r="F4" t="s">
        <v>131</v>
      </c>
      <c r="G4">
        <v>13.95</v>
      </c>
      <c r="I4" t="s">
        <v>52</v>
      </c>
    </row>
    <row r="5" spans="1:9">
      <c r="A5" t="s">
        <v>57</v>
      </c>
      <c r="B5" t="s">
        <v>58</v>
      </c>
      <c r="C5" t="s">
        <v>31</v>
      </c>
      <c r="D5" s="2" t="s">
        <v>12</v>
      </c>
      <c r="E5" s="2">
        <v>10</v>
      </c>
      <c r="F5" s="2" t="s">
        <v>134</v>
      </c>
      <c r="G5" s="2">
        <v>14.1666666666667</v>
      </c>
      <c r="H5" s="2"/>
      <c r="I5" s="2" t="s">
        <v>24</v>
      </c>
    </row>
    <row r="6" spans="1:9">
      <c r="A6" t="s">
        <v>69</v>
      </c>
      <c r="B6" t="s">
        <v>70</v>
      </c>
      <c r="C6" t="s">
        <v>31</v>
      </c>
      <c r="D6" t="s">
        <v>12</v>
      </c>
      <c r="E6">
        <v>15</v>
      </c>
      <c r="F6" t="s">
        <v>140</v>
      </c>
      <c r="G6">
        <v>14.8</v>
      </c>
      <c r="I6" t="s">
        <v>28</v>
      </c>
    </row>
    <row r="7" spans="1:9">
      <c r="A7" t="s">
        <v>71</v>
      </c>
      <c r="B7" t="s">
        <v>72</v>
      </c>
      <c r="C7" t="s">
        <v>31</v>
      </c>
      <c r="D7" t="s">
        <v>12</v>
      </c>
      <c r="E7" s="2">
        <v>20</v>
      </c>
      <c r="F7" s="2" t="s">
        <v>141</v>
      </c>
      <c r="G7" s="2">
        <v>8.11666666666667</v>
      </c>
      <c r="H7" s="2"/>
      <c r="I7" s="2" t="s">
        <v>24</v>
      </c>
    </row>
    <row r="8" spans="1:9">
      <c r="A8" t="s">
        <v>75</v>
      </c>
      <c r="B8" t="s">
        <v>76</v>
      </c>
      <c r="C8" t="s">
        <v>47</v>
      </c>
      <c r="D8" t="s">
        <v>12</v>
      </c>
      <c r="E8">
        <v>15</v>
      </c>
      <c r="F8" t="s">
        <v>143</v>
      </c>
      <c r="G8">
        <v>42.4333333333333</v>
      </c>
      <c r="I8" t="s">
        <v>28</v>
      </c>
    </row>
    <row r="9" spans="1:9">
      <c r="A9" t="s">
        <v>77</v>
      </c>
      <c r="B9" t="s">
        <v>78</v>
      </c>
      <c r="C9" t="s">
        <v>47</v>
      </c>
      <c r="D9" t="s">
        <v>12</v>
      </c>
      <c r="E9">
        <v>20</v>
      </c>
      <c r="F9" t="s">
        <v>144</v>
      </c>
      <c r="G9">
        <v>35.8833333333333</v>
      </c>
      <c r="I9" t="s">
        <v>28</v>
      </c>
    </row>
    <row r="10" spans="1:9">
      <c r="A10" t="s">
        <v>79</v>
      </c>
      <c r="B10" t="s">
        <v>80</v>
      </c>
      <c r="C10" t="s">
        <v>47</v>
      </c>
      <c r="D10" t="s">
        <v>12</v>
      </c>
      <c r="E10" s="1">
        <v>15</v>
      </c>
      <c r="F10" s="1" t="s">
        <v>145</v>
      </c>
      <c r="G10" s="1">
        <v>12.6166666666667</v>
      </c>
      <c r="H10" s="1"/>
      <c r="I10" s="1" t="s">
        <v>52</v>
      </c>
    </row>
    <row r="11" spans="1:9">
      <c r="A11" t="s">
        <v>81</v>
      </c>
      <c r="B11" t="s">
        <v>82</v>
      </c>
      <c r="C11" t="s">
        <v>47</v>
      </c>
      <c r="D11" t="s">
        <v>12</v>
      </c>
      <c r="E11" s="2">
        <v>20</v>
      </c>
      <c r="F11" s="2" t="s">
        <v>146</v>
      </c>
      <c r="G11" s="2">
        <v>16.0166666666667</v>
      </c>
      <c r="H11" s="2"/>
      <c r="I11" s="2" t="s">
        <v>24</v>
      </c>
    </row>
    <row r="12" spans="1:9">
      <c r="A12" t="s">
        <v>87</v>
      </c>
      <c r="B12" t="s">
        <v>88</v>
      </c>
      <c r="C12" t="s">
        <v>47</v>
      </c>
      <c r="D12" t="s">
        <v>12</v>
      </c>
      <c r="E12">
        <v>15</v>
      </c>
      <c r="F12" t="s">
        <v>148</v>
      </c>
      <c r="G12">
        <v>19.35</v>
      </c>
      <c r="I12" t="s">
        <v>28</v>
      </c>
    </row>
    <row r="13" spans="1:9">
      <c r="A13" t="s">
        <v>89</v>
      </c>
      <c r="B13" t="s">
        <v>90</v>
      </c>
      <c r="C13" t="s">
        <v>31</v>
      </c>
      <c r="D13" t="s">
        <v>12</v>
      </c>
      <c r="E13">
        <v>20</v>
      </c>
      <c r="F13" t="s">
        <v>149</v>
      </c>
      <c r="G13">
        <v>22.9833333333333</v>
      </c>
      <c r="I13" t="s">
        <v>28</v>
      </c>
    </row>
    <row r="15" spans="7:8">
      <c r="G15" t="s">
        <v>160</v>
      </c>
      <c r="H15" t="s">
        <v>161</v>
      </c>
    </row>
    <row r="16" spans="6:8">
      <c r="F16" t="s">
        <v>162</v>
      </c>
      <c r="G16">
        <f>AVERAGE(E1,E2,E3,E4,E6,E8,E9,E10,E12,E13)</f>
        <v>15</v>
      </c>
      <c r="H16">
        <f>AVERAGE(G1,G2,G3,G4,G6,G8,G9,G10,G12,G13)</f>
        <v>20.4566666666667</v>
      </c>
    </row>
    <row r="26" spans="7:20">
      <c r="G26" t="s">
        <v>163</v>
      </c>
      <c r="H26">
        <v>11.2833333333333</v>
      </c>
      <c r="I26">
        <v>14.8333333333333</v>
      </c>
      <c r="J26">
        <v>16.4333333333333</v>
      </c>
      <c r="K26">
        <v>13.95</v>
      </c>
      <c r="L26">
        <v>14.1666666666667</v>
      </c>
      <c r="M26">
        <v>14.8</v>
      </c>
      <c r="N26">
        <v>8.11666666666667</v>
      </c>
      <c r="O26">
        <v>42.4333333333333</v>
      </c>
      <c r="P26">
        <v>35.8833333333333</v>
      </c>
      <c r="Q26">
        <v>12.6166666666667</v>
      </c>
      <c r="R26">
        <v>16.0166666666667</v>
      </c>
      <c r="S26">
        <v>19.35</v>
      </c>
      <c r="T26">
        <v>22.9833333333333</v>
      </c>
    </row>
    <row r="28" spans="7:20">
      <c r="G28" t="s">
        <v>164</v>
      </c>
      <c r="H28" cm="1">
        <f t="array" ref="H28:T28">TRANSPOSE(E1:E13)</f>
        <v>0</v>
      </c>
      <c r="I28">
        <v>15</v>
      </c>
      <c r="J28">
        <v>20</v>
      </c>
      <c r="K28">
        <v>15</v>
      </c>
      <c r="L28">
        <v>10</v>
      </c>
      <c r="M28">
        <v>15</v>
      </c>
      <c r="N28">
        <v>20</v>
      </c>
      <c r="O28">
        <v>15</v>
      </c>
      <c r="P28">
        <v>20</v>
      </c>
      <c r="Q28">
        <v>15</v>
      </c>
      <c r="R28">
        <v>20</v>
      </c>
      <c r="S28">
        <v>15</v>
      </c>
      <c r="T2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comprehensive</vt:lpstr>
      <vt:lpstr>Sheet1</vt:lpstr>
      <vt:lpstr>S1</vt:lpstr>
      <vt:lpstr>S2</vt:lpstr>
      <vt:lpstr>S3</vt:lpstr>
      <vt:lpstr>S4</vt:lpstr>
      <vt:lpstr>S5</vt:lpstr>
      <vt:lpstr>Sheet2</vt:lpstr>
      <vt:lpstr>Sheet2 (2)</vt:lpstr>
      <vt:lpstr>total-da</vt:lpstr>
      <vt:lpstr>total-la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Casty</cp:lastModifiedBy>
  <dcterms:created xsi:type="dcterms:W3CDTF">2024-09-10T08:51:00Z</dcterms:created>
  <dcterms:modified xsi:type="dcterms:W3CDTF">2024-09-25T06:22:42Z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E671B24478AA43F4B408441E4D0BF977_12</vt:lpwstr>
  </property>
  <property fmtid="{D5CDD505-2E9C-101B-9397-08002B2CF9AE}" pid="3" name="KSOProductBuildVer">
    <vt:lpwstr>2052-12.1.0.18276</vt:lpwstr>
  </property>
</Properties>
</file>