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rado\Desktop\repositoryGit\Results&amp;Experiment\"/>
    </mc:Choice>
  </mc:AlternateContent>
  <bookViews>
    <workbookView xWindow="0" yWindow="0" windowWidth="19368" windowHeight="9108" tabRatio="846" activeTab="3"/>
  </bookViews>
  <sheets>
    <sheet name="GKENTITY-noREP" sheetId="8" r:id="rId1"/>
    <sheet name="GKPATH-noREP" sheetId="13" r:id="rId2"/>
    <sheet name="FinalTables2" sheetId="17" r:id="rId3"/>
    <sheet name="T-test2" sheetId="1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7" l="1"/>
  <c r="H19" i="17"/>
  <c r="H16" i="17"/>
  <c r="H15" i="17"/>
  <c r="H14" i="17"/>
  <c r="H18" i="17"/>
  <c r="H10" i="17"/>
  <c r="H9" i="17"/>
  <c r="H8" i="17"/>
  <c r="H6" i="17"/>
  <c r="H5" i="17"/>
  <c r="H4" i="17"/>
</calcChain>
</file>

<file path=xl/sharedStrings.xml><?xml version="1.0" encoding="utf-8"?>
<sst xmlns="http://schemas.openxmlformats.org/spreadsheetml/2006/main" count="73" uniqueCount="33">
  <si>
    <t>Precision@10</t>
  </si>
  <si>
    <t>MRR@10</t>
  </si>
  <si>
    <t>itemCov@10</t>
  </si>
  <si>
    <t>aggrEntropy@10</t>
  </si>
  <si>
    <t>IG</t>
  </si>
  <si>
    <t>Entity-dist2</t>
  </si>
  <si>
    <t>Path-dist2</t>
  </si>
  <si>
    <t>top N</t>
  </si>
  <si>
    <t>Feature selection</t>
  </si>
  <si>
    <t>Graph Kernel</t>
  </si>
  <si>
    <t>NO REPETITION</t>
  </si>
  <si>
    <t>p-value(Precision)</t>
  </si>
  <si>
    <t>p-value(MRR)</t>
  </si>
  <si>
    <t>Norep</t>
  </si>
  <si>
    <t>GK-path-based</t>
  </si>
  <si>
    <t>GK-entity-based</t>
  </si>
  <si>
    <t>*: &lt;0,001</t>
  </si>
  <si>
    <t>NO</t>
  </si>
  <si>
    <t>0.000797</t>
  </si>
  <si>
    <t>5.9e-07</t>
  </si>
  <si>
    <t>SI</t>
  </si>
  <si>
    <t>0.4215</t>
  </si>
  <si>
    <t>0.6613</t>
  </si>
  <si>
    <t>8.917e-12</t>
  </si>
  <si>
    <t xml:space="preserve"> 2.732e-08 NO</t>
  </si>
  <si>
    <t>SMZ</t>
  </si>
  <si>
    <t>Entity-based Graph kernel</t>
  </si>
  <si>
    <t>Path-based Graph kernel</t>
  </si>
  <si>
    <t>SMZ- OP</t>
  </si>
  <si>
    <t>SMZ10Path2-IG10Path2</t>
  </si>
  <si>
    <t>SMZ15Path2-IG15Path2</t>
  </si>
  <si>
    <t>SMZ10Entity2-IG10Entity2</t>
  </si>
  <si>
    <t>SMZ15Entity2-IG15Entity2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</si>
</sst>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#,##0.00000"/>
    <numFmt numFmtId="166" formatCode="0.000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Lucida Console"/>
      <family val="3"/>
    </font>
    <font>
      <sz val="12"/>
      <color rgb="FF222222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7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8" fillId="0" borderId="0" xfId="0" applyFont="1" applyBorder="1"/>
    <xf numFmtId="164" fontId="8" fillId="0" borderId="0" xfId="0" applyNumberFormat="1" applyFont="1" applyBorder="1"/>
    <xf numFmtId="165" fontId="0" fillId="0" borderId="0" xfId="0" applyNumberFormat="1"/>
    <xf numFmtId="0" fontId="0" fillId="0" borderId="7" xfId="0" applyBorder="1"/>
    <xf numFmtId="0" fontId="0" fillId="0" borderId="5" xfId="0" applyBorder="1"/>
    <xf numFmtId="0" fontId="3" fillId="0" borderId="6" xfId="0" applyFont="1" applyBorder="1"/>
    <xf numFmtId="0" fontId="2" fillId="0" borderId="6" xfId="0" applyFont="1" applyBorder="1"/>
    <xf numFmtId="0" fontId="3" fillId="0" borderId="6" xfId="1" applyFont="1" applyFill="1" applyBorder="1" applyAlignment="1">
      <alignment horizontal="center"/>
    </xf>
    <xf numFmtId="0" fontId="11" fillId="0" borderId="0" xfId="0" applyFont="1"/>
    <xf numFmtId="0" fontId="2" fillId="0" borderId="6" xfId="0" applyFont="1" applyFill="1" applyBorder="1"/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2" fillId="0" borderId="0" xfId="0" applyFont="1"/>
    <xf numFmtId="0" fontId="15" fillId="0" borderId="0" xfId="0" applyFont="1"/>
    <xf numFmtId="0" fontId="12" fillId="0" borderId="7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1" xfId="0" applyFont="1" applyFill="1" applyBorder="1"/>
    <xf numFmtId="0" fontId="3" fillId="0" borderId="11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0" fillId="0" borderId="0" xfId="0" applyFill="1" applyBorder="1"/>
    <xf numFmtId="0" fontId="0" fillId="0" borderId="0" xfId="0" applyFill="1"/>
    <xf numFmtId="0" fontId="12" fillId="0" borderId="14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12" fillId="0" borderId="6" xfId="0" applyFont="1" applyFill="1" applyBorder="1" applyAlignment="1"/>
    <xf numFmtId="0" fontId="14" fillId="0" borderId="6" xfId="0" applyFont="1" applyFill="1" applyBorder="1" applyAlignment="1">
      <alignment horizontal="center"/>
    </xf>
    <xf numFmtId="0" fontId="2" fillId="0" borderId="13" xfId="0" applyFont="1" applyBorder="1"/>
    <xf numFmtId="0" fontId="0" fillId="0" borderId="6" xfId="0" applyBorder="1"/>
    <xf numFmtId="0" fontId="3" fillId="0" borderId="9" xfId="1" applyFont="1" applyFill="1" applyBorder="1" applyAlignment="1">
      <alignment horizontal="center"/>
    </xf>
    <xf numFmtId="166" fontId="13" fillId="0" borderId="0" xfId="0" applyNumberFormat="1" applyFont="1" applyFill="1" applyBorder="1"/>
    <xf numFmtId="166" fontId="13" fillId="0" borderId="11" xfId="0" applyNumberFormat="1" applyFont="1" applyFill="1" applyBorder="1"/>
    <xf numFmtId="166" fontId="13" fillId="0" borderId="8" xfId="0" applyNumberFormat="1" applyFont="1" applyFill="1" applyBorder="1"/>
    <xf numFmtId="166" fontId="13" fillId="0" borderId="16" xfId="0" applyNumberFormat="1" applyFont="1" applyFill="1" applyBorder="1"/>
    <xf numFmtId="166" fontId="13" fillId="0" borderId="17" xfId="0" applyNumberFormat="1" applyFont="1" applyFill="1" applyBorder="1"/>
    <xf numFmtId="166" fontId="13" fillId="0" borderId="7" xfId="0" applyNumberFormat="1" applyFont="1" applyFill="1" applyBorder="1"/>
    <xf numFmtId="166" fontId="8" fillId="0" borderId="8" xfId="0" applyNumberFormat="1" applyFont="1" applyFill="1" applyBorder="1"/>
    <xf numFmtId="166" fontId="8" fillId="0" borderId="16" xfId="0" applyNumberFormat="1" applyFont="1" applyFill="1" applyBorder="1"/>
    <xf numFmtId="166" fontId="8" fillId="0" borderId="17" xfId="0" applyNumberFormat="1" applyFont="1" applyFill="1" applyBorder="1"/>
    <xf numFmtId="166" fontId="8" fillId="0" borderId="15" xfId="0" applyNumberFormat="1" applyFont="1" applyFill="1" applyBorder="1"/>
    <xf numFmtId="166" fontId="8" fillId="0" borderId="4" xfId="0" applyNumberFormat="1" applyFont="1" applyFill="1" applyBorder="1"/>
    <xf numFmtId="166" fontId="8" fillId="0" borderId="10" xfId="0" applyNumberFormat="1" applyFont="1" applyFill="1" applyBorder="1"/>
    <xf numFmtId="166" fontId="8" fillId="0" borderId="8" xfId="0" applyNumberFormat="1" applyFont="1" applyBorder="1"/>
    <xf numFmtId="166" fontId="8" fillId="0" borderId="16" xfId="0" applyNumberFormat="1" applyFont="1" applyBorder="1"/>
    <xf numFmtId="166" fontId="8" fillId="0" borderId="17" xfId="0" applyNumberFormat="1" applyFont="1" applyBorder="1"/>
    <xf numFmtId="166" fontId="4" fillId="0" borderId="8" xfId="0" applyNumberFormat="1" applyFont="1" applyBorder="1"/>
    <xf numFmtId="166" fontId="4" fillId="0" borderId="16" xfId="0" applyNumberFormat="1" applyFont="1" applyBorder="1"/>
    <xf numFmtId="166" fontId="14" fillId="0" borderId="8" xfId="0" applyNumberFormat="1" applyFont="1" applyFill="1" applyBorder="1"/>
    <xf numFmtId="0" fontId="2" fillId="0" borderId="0" xfId="0" applyFont="1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14" xfId="0" applyFont="1" applyFill="1" applyBorder="1" applyAlignment="1">
      <alignment horizontal="center"/>
    </xf>
    <xf numFmtId="0" fontId="8" fillId="0" borderId="9" xfId="0" applyFont="1" applyFill="1" applyBorder="1"/>
    <xf numFmtId="164" fontId="8" fillId="0" borderId="11" xfId="0" applyNumberFormat="1" applyFont="1" applyFill="1" applyBorder="1"/>
    <xf numFmtId="164" fontId="8" fillId="0" borderId="7" xfId="0" applyNumberFormat="1" applyFont="1" applyFill="1" applyBorder="1"/>
    <xf numFmtId="0" fontId="8" fillId="0" borderId="4" xfId="0" applyFont="1" applyFill="1" applyBorder="1"/>
    <xf numFmtId="164" fontId="8" fillId="0" borderId="1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8" fillId="0" borderId="11" xfId="0" applyFont="1" applyFill="1" applyBorder="1"/>
    <xf numFmtId="0" fontId="8" fillId="0" borderId="10" xfId="0" applyFont="1" applyFill="1" applyBorder="1"/>
    <xf numFmtId="0" fontId="8" fillId="0" borderId="7" xfId="0" applyFont="1" applyFill="1" applyBorder="1"/>
    <xf numFmtId="0" fontId="19" fillId="0" borderId="9" xfId="0" applyFont="1" applyFill="1" applyBorder="1"/>
    <xf numFmtId="0" fontId="19" fillId="0" borderId="0" xfId="0" applyFont="1" applyFill="1" applyBorder="1"/>
    <xf numFmtId="0" fontId="19" fillId="0" borderId="14" xfId="0" applyFont="1" applyFill="1" applyBorder="1"/>
    <xf numFmtId="0" fontId="19" fillId="0" borderId="15" xfId="0" applyFont="1" applyFill="1" applyBorder="1"/>
    <xf numFmtId="0" fontId="19" fillId="0" borderId="4" xfId="0" applyFont="1" applyFill="1" applyBorder="1"/>
    <xf numFmtId="0" fontId="19" fillId="0" borderId="5" xfId="0" applyFont="1" applyFill="1" applyBorder="1"/>
    <xf numFmtId="0" fontId="16" fillId="2" borderId="14" xfId="0" applyFont="1" applyFill="1" applyBorder="1" applyAlignment="1">
      <alignment horizontal="center"/>
    </xf>
    <xf numFmtId="0" fontId="9" fillId="0" borderId="6" xfId="0" applyFont="1" applyFill="1" applyBorder="1"/>
    <xf numFmtId="0" fontId="16" fillId="2" borderId="15" xfId="0" applyFont="1" applyFill="1" applyBorder="1" applyAlignment="1">
      <alignment horizontal="center"/>
    </xf>
    <xf numFmtId="0" fontId="17" fillId="2" borderId="6" xfId="0" applyFont="1" applyFill="1" applyBorder="1"/>
    <xf numFmtId="0" fontId="9" fillId="0" borderId="8" xfId="0" applyFont="1" applyFill="1" applyBorder="1"/>
    <xf numFmtId="0" fontId="17" fillId="2" borderId="12" xfId="0" applyFont="1" applyFill="1" applyBorder="1"/>
    <xf numFmtId="0" fontId="10" fillId="0" borderId="6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vertical="center"/>
    </xf>
    <xf numFmtId="49" fontId="18" fillId="0" borderId="6" xfId="0" applyNumberFormat="1" applyFont="1" applyFill="1" applyBorder="1" applyAlignment="1">
      <alignment vertical="center"/>
    </xf>
    <xf numFmtId="0" fontId="16" fillId="2" borderId="6" xfId="0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emCov@10" TargetMode="External"/><Relationship Id="rId2" Type="http://schemas.openxmlformats.org/officeDocument/2006/relationships/hyperlink" Target="mailto:Precision@10" TargetMode="External"/><Relationship Id="rId1" Type="http://schemas.openxmlformats.org/officeDocument/2006/relationships/hyperlink" Target="mailto:MRR@1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ggrEntropy@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emCov@10" TargetMode="External"/><Relationship Id="rId2" Type="http://schemas.openxmlformats.org/officeDocument/2006/relationships/hyperlink" Target="mailto:Precision@10" TargetMode="External"/><Relationship Id="rId1" Type="http://schemas.openxmlformats.org/officeDocument/2006/relationships/hyperlink" Target="mailto:MRR@10" TargetMode="External"/><Relationship Id="rId4" Type="http://schemas.openxmlformats.org/officeDocument/2006/relationships/hyperlink" Target="mailto:aggrEntropy@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ggrEntropy@10" TargetMode="External"/><Relationship Id="rId3" Type="http://schemas.openxmlformats.org/officeDocument/2006/relationships/hyperlink" Target="mailto:itemCov@10" TargetMode="External"/><Relationship Id="rId7" Type="http://schemas.openxmlformats.org/officeDocument/2006/relationships/hyperlink" Target="mailto:itemCov@10" TargetMode="External"/><Relationship Id="rId2" Type="http://schemas.openxmlformats.org/officeDocument/2006/relationships/hyperlink" Target="mailto:Precision@10" TargetMode="External"/><Relationship Id="rId1" Type="http://schemas.openxmlformats.org/officeDocument/2006/relationships/hyperlink" Target="mailto:MRR@10" TargetMode="External"/><Relationship Id="rId6" Type="http://schemas.openxmlformats.org/officeDocument/2006/relationships/hyperlink" Target="mailto:Precision@10" TargetMode="External"/><Relationship Id="rId5" Type="http://schemas.openxmlformats.org/officeDocument/2006/relationships/hyperlink" Target="mailto:MRR@10" TargetMode="External"/><Relationship Id="rId4" Type="http://schemas.openxmlformats.org/officeDocument/2006/relationships/hyperlink" Target="mailto:aggrEntropy@10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zoomScale="120" zoomScaleNormal="120" workbookViewId="0">
      <selection activeCell="D17" sqref="D17"/>
    </sheetView>
  </sheetViews>
  <sheetFormatPr defaultRowHeight="14.4" x14ac:dyDescent="0.3"/>
  <cols>
    <col min="4" max="4" width="16" bestFit="1" customWidth="1"/>
    <col min="6" max="6" width="11.88671875" bestFit="1" customWidth="1"/>
    <col min="7" max="7" width="12.6640625" bestFit="1" customWidth="1"/>
    <col min="8" max="8" width="12" bestFit="1" customWidth="1"/>
    <col min="9" max="9" width="11.77734375" bestFit="1" customWidth="1"/>
    <col min="10" max="10" width="15.21875" bestFit="1" customWidth="1"/>
    <col min="11" max="11" width="1.5546875" customWidth="1"/>
    <col min="12" max="12" width="14.21875" customWidth="1"/>
    <col min="13" max="13" width="17.88671875" customWidth="1"/>
    <col min="14" max="14" width="6.109375" customWidth="1"/>
    <col min="15" max="15" width="20.109375" bestFit="1" customWidth="1"/>
  </cols>
  <sheetData>
    <row r="2" spans="1:15" ht="15" thickBot="1" x14ac:dyDescent="0.35"/>
    <row r="3" spans="1:15" ht="15" thickBot="1" x14ac:dyDescent="0.35">
      <c r="D3" s="3" t="s">
        <v>8</v>
      </c>
      <c r="E3" s="4" t="s">
        <v>7</v>
      </c>
      <c r="F3" s="5" t="s">
        <v>9</v>
      </c>
      <c r="G3" s="6" t="s">
        <v>0</v>
      </c>
      <c r="H3" s="6" t="s">
        <v>1</v>
      </c>
      <c r="I3" s="6" t="s">
        <v>2</v>
      </c>
      <c r="J3" s="7" t="s">
        <v>3</v>
      </c>
    </row>
    <row r="4" spans="1:15" ht="15.6" x14ac:dyDescent="0.3">
      <c r="D4" s="85" t="s">
        <v>4</v>
      </c>
      <c r="E4" s="94">
        <v>5</v>
      </c>
      <c r="F4" s="99" t="s">
        <v>5</v>
      </c>
      <c r="G4" s="79">
        <v>2.3267754562554002E-2</v>
      </c>
      <c r="H4" s="79">
        <v>0.155775325166815</v>
      </c>
      <c r="I4" s="79">
        <v>2120</v>
      </c>
      <c r="J4" s="80">
        <v>8.9638879449178894</v>
      </c>
    </row>
    <row r="5" spans="1:15" ht="16.2" thickBot="1" x14ac:dyDescent="0.35">
      <c r="D5" s="86"/>
      <c r="E5" s="95"/>
      <c r="F5" s="100"/>
      <c r="G5" s="77"/>
      <c r="H5" s="77"/>
      <c r="I5" s="77"/>
      <c r="J5" s="81"/>
    </row>
    <row r="6" spans="1:15" ht="15.6" x14ac:dyDescent="0.3">
      <c r="D6" s="86"/>
      <c r="E6" s="94">
        <v>10</v>
      </c>
      <c r="F6" s="101" t="s">
        <v>5</v>
      </c>
      <c r="G6" s="79">
        <v>1.7340247064206098E-2</v>
      </c>
      <c r="H6" s="79">
        <v>0.13599171926532</v>
      </c>
      <c r="I6" s="79">
        <v>3542</v>
      </c>
      <c r="J6" s="80">
        <v>10.243652208117201</v>
      </c>
    </row>
    <row r="7" spans="1:15" ht="16.2" thickBot="1" x14ac:dyDescent="0.35">
      <c r="D7" s="86"/>
      <c r="E7" s="95"/>
      <c r="F7" s="102"/>
      <c r="G7" s="82"/>
      <c r="H7" s="82"/>
      <c r="I7" s="82"/>
      <c r="J7" s="83"/>
    </row>
    <row r="8" spans="1:15" ht="15.6" x14ac:dyDescent="0.3">
      <c r="D8" s="86"/>
      <c r="E8" s="89">
        <v>15</v>
      </c>
      <c r="F8" s="100" t="s">
        <v>5</v>
      </c>
      <c r="G8" s="77">
        <v>2.0553098469828598E-2</v>
      </c>
      <c r="H8" s="77">
        <v>0.14685310368549601</v>
      </c>
      <c r="I8" s="77">
        <v>3594</v>
      </c>
      <c r="J8" s="81">
        <v>10.1964288499889</v>
      </c>
      <c r="K8" s="1"/>
    </row>
    <row r="9" spans="1:15" ht="16.2" thickBot="1" x14ac:dyDescent="0.35">
      <c r="A9" s="69" t="s">
        <v>10</v>
      </c>
      <c r="B9" s="69"/>
      <c r="C9" s="69"/>
      <c r="D9" s="87"/>
      <c r="E9" s="90"/>
      <c r="F9" s="100"/>
      <c r="G9" s="77"/>
      <c r="H9" s="77"/>
      <c r="I9" s="77"/>
      <c r="J9" s="81"/>
    </row>
    <row r="10" spans="1:15" ht="15.6" x14ac:dyDescent="0.3">
      <c r="D10" s="88" t="s">
        <v>28</v>
      </c>
      <c r="E10" s="89">
        <v>5</v>
      </c>
      <c r="F10" s="101" t="s">
        <v>5</v>
      </c>
      <c r="G10" s="79">
        <v>2.03497534441563E-2</v>
      </c>
      <c r="H10" s="79">
        <v>0.14693619125523899</v>
      </c>
      <c r="I10" s="79">
        <v>2147</v>
      </c>
      <c r="J10" s="80">
        <v>9.1192263056504501</v>
      </c>
      <c r="K10" s="1"/>
    </row>
    <row r="11" spans="1:15" ht="16.2" thickBot="1" x14ac:dyDescent="0.35">
      <c r="D11" s="88"/>
      <c r="E11" s="90"/>
      <c r="F11" s="102"/>
      <c r="G11" s="82"/>
      <c r="H11" s="82"/>
      <c r="I11" s="82"/>
      <c r="J11" s="83"/>
      <c r="K11" s="1"/>
    </row>
    <row r="12" spans="1:15" ht="15.6" x14ac:dyDescent="0.3">
      <c r="D12" s="88"/>
      <c r="E12" s="89">
        <v>10</v>
      </c>
      <c r="F12" s="101" t="s">
        <v>5</v>
      </c>
      <c r="G12" s="79">
        <v>1.6506532458949699E-2</v>
      </c>
      <c r="H12" s="79">
        <v>0.13705294262332501</v>
      </c>
      <c r="I12" s="79">
        <v>2514</v>
      </c>
      <c r="J12" s="96">
        <v>9.4179556958281996</v>
      </c>
      <c r="K12" s="35"/>
      <c r="L12" s="35"/>
      <c r="M12" s="35"/>
      <c r="N12" s="35"/>
      <c r="O12" s="42"/>
    </row>
    <row r="13" spans="1:15" ht="16.2" thickBot="1" x14ac:dyDescent="0.35">
      <c r="D13" s="88"/>
      <c r="E13" s="90"/>
      <c r="F13" s="102"/>
      <c r="G13" s="82"/>
      <c r="H13" s="82"/>
      <c r="I13" s="82"/>
      <c r="J13" s="97"/>
      <c r="K13" s="34"/>
      <c r="L13" s="35"/>
      <c r="M13" s="35"/>
      <c r="N13" s="35"/>
      <c r="O13" s="42"/>
    </row>
    <row r="14" spans="1:15" ht="15.6" x14ac:dyDescent="0.3">
      <c r="D14" s="88"/>
      <c r="E14" s="92">
        <v>15</v>
      </c>
      <c r="F14" s="100" t="s">
        <v>5</v>
      </c>
      <c r="G14" s="77">
        <v>2.0619185603172101E-2</v>
      </c>
      <c r="H14" s="77">
        <v>0.13757271033464399</v>
      </c>
      <c r="I14" s="77">
        <v>2634</v>
      </c>
      <c r="J14" s="98">
        <v>9.4160150290766893</v>
      </c>
      <c r="K14" s="34"/>
      <c r="L14" s="35"/>
      <c r="M14" s="35"/>
      <c r="N14" s="35"/>
      <c r="O14" s="42"/>
    </row>
    <row r="15" spans="1:15" ht="16.2" thickBot="1" x14ac:dyDescent="0.35">
      <c r="A15" s="69" t="s">
        <v>10</v>
      </c>
      <c r="B15" s="69"/>
      <c r="C15" s="69"/>
      <c r="D15" s="91"/>
      <c r="E15" s="90"/>
      <c r="F15" s="103"/>
      <c r="G15" s="82"/>
      <c r="H15" s="82"/>
      <c r="I15" s="82"/>
      <c r="J15" s="97"/>
      <c r="K15" s="34"/>
      <c r="L15" s="35"/>
      <c r="M15" s="35"/>
      <c r="N15" s="35"/>
      <c r="O15" s="42"/>
    </row>
    <row r="16" spans="1:15" ht="15.6" customHeight="1" x14ac:dyDescent="0.4">
      <c r="D16" s="66"/>
      <c r="E16" s="67"/>
      <c r="F16" s="2"/>
      <c r="G16" s="8"/>
      <c r="H16" s="8"/>
      <c r="I16" s="8"/>
      <c r="J16" s="9"/>
    </row>
    <row r="17" spans="1:10" ht="15.6" customHeight="1" x14ac:dyDescent="0.4">
      <c r="D17" s="66"/>
      <c r="E17" s="67"/>
      <c r="F17" s="2"/>
      <c r="G17" s="8"/>
      <c r="H17" s="8"/>
      <c r="I17" s="8"/>
      <c r="J17" s="9"/>
    </row>
    <row r="18" spans="1:10" ht="15.6" customHeight="1" x14ac:dyDescent="0.4">
      <c r="D18" s="66"/>
      <c r="E18" s="67"/>
      <c r="F18" s="2"/>
      <c r="G18" s="8"/>
      <c r="H18" s="8"/>
      <c r="I18" s="8"/>
      <c r="J18" s="9"/>
    </row>
    <row r="19" spans="1:10" ht="15.6" customHeight="1" x14ac:dyDescent="0.4">
      <c r="D19" s="66"/>
      <c r="E19" s="67"/>
      <c r="F19" s="2"/>
      <c r="G19" s="8"/>
      <c r="H19" s="8"/>
      <c r="I19" s="8"/>
      <c r="J19" s="9"/>
    </row>
    <row r="20" spans="1:10" ht="15.6" customHeight="1" x14ac:dyDescent="0.4">
      <c r="D20" s="66"/>
      <c r="E20" s="67"/>
      <c r="F20" s="2"/>
      <c r="G20" s="8"/>
      <c r="H20" s="8"/>
      <c r="I20" s="8"/>
      <c r="J20" s="9"/>
    </row>
    <row r="21" spans="1:10" ht="16.2" customHeight="1" x14ac:dyDescent="0.4">
      <c r="A21" s="68"/>
      <c r="B21" s="68"/>
      <c r="C21" s="68"/>
      <c r="D21" s="66"/>
      <c r="E21" s="67"/>
      <c r="F21" s="2"/>
      <c r="G21" s="8"/>
      <c r="H21" s="8"/>
      <c r="I21" s="8"/>
      <c r="J21" s="9"/>
    </row>
  </sheetData>
  <mergeCells count="10">
    <mergeCell ref="D4:D9"/>
    <mergeCell ref="E4:E5"/>
    <mergeCell ref="E6:E7"/>
    <mergeCell ref="E8:E9"/>
    <mergeCell ref="A9:C9"/>
    <mergeCell ref="D10:D15"/>
    <mergeCell ref="E10:E11"/>
    <mergeCell ref="E12:E13"/>
    <mergeCell ref="E14:E15"/>
    <mergeCell ref="A15:C15"/>
  </mergeCells>
  <hyperlinks>
    <hyperlink ref="H3" r:id="rId1"/>
    <hyperlink ref="G3" r:id="rId2"/>
    <hyperlink ref="I3" r:id="rId3"/>
    <hyperlink ref="J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2"/>
  <sheetViews>
    <sheetView topLeftCell="D1" zoomScale="120" zoomScaleNormal="120" workbookViewId="0">
      <selection activeCell="G21" sqref="G21"/>
    </sheetView>
  </sheetViews>
  <sheetFormatPr defaultRowHeight="14.4" x14ac:dyDescent="0.3"/>
  <cols>
    <col min="7" max="7" width="16" bestFit="1" customWidth="1"/>
    <col min="8" max="8" width="8.77734375" customWidth="1"/>
    <col min="9" max="9" width="11.88671875" bestFit="1" customWidth="1"/>
    <col min="10" max="10" width="12.33203125" customWidth="1"/>
    <col min="11" max="11" width="13.33203125" bestFit="1" customWidth="1"/>
    <col min="12" max="12" width="11.77734375" bestFit="1" customWidth="1"/>
    <col min="13" max="13" width="15.21875" bestFit="1" customWidth="1"/>
    <col min="14" max="14" width="10.109375" customWidth="1"/>
    <col min="15" max="15" width="13.109375" customWidth="1"/>
    <col min="16" max="16" width="13" customWidth="1"/>
    <col min="18" max="18" width="11.5546875" bestFit="1" customWidth="1"/>
  </cols>
  <sheetData>
    <row r="3" spans="4:19" ht="15" thickBot="1" x14ac:dyDescent="0.35"/>
    <row r="4" spans="4:19" ht="15" thickBot="1" x14ac:dyDescent="0.35">
      <c r="G4" s="14" t="s">
        <v>8</v>
      </c>
      <c r="H4" s="14" t="s">
        <v>7</v>
      </c>
      <c r="I4" s="13" t="s">
        <v>9</v>
      </c>
      <c r="J4" s="15" t="s">
        <v>0</v>
      </c>
      <c r="K4" s="15" t="s">
        <v>1</v>
      </c>
      <c r="L4" s="15" t="s">
        <v>2</v>
      </c>
      <c r="M4" s="15" t="s">
        <v>3</v>
      </c>
    </row>
    <row r="5" spans="4:19" ht="14.4" customHeight="1" x14ac:dyDescent="0.3">
      <c r="G5" s="85" t="s">
        <v>4</v>
      </c>
      <c r="H5" s="89">
        <v>5</v>
      </c>
      <c r="I5" s="101" t="s">
        <v>6</v>
      </c>
      <c r="J5" s="79">
        <v>2.2662803111178801E-2</v>
      </c>
      <c r="K5" s="79">
        <v>0.16248393027788999</v>
      </c>
      <c r="L5" s="79">
        <v>2304</v>
      </c>
      <c r="M5" s="80">
        <v>9.1217700097011694</v>
      </c>
      <c r="R5" s="10"/>
    </row>
    <row r="6" spans="4:19" ht="14.4" customHeight="1" thickBot="1" x14ac:dyDescent="0.35">
      <c r="G6" s="86"/>
      <c r="H6" s="90"/>
      <c r="I6" s="102"/>
      <c r="J6" s="82"/>
      <c r="K6" s="82"/>
      <c r="L6" s="82"/>
      <c r="M6" s="83"/>
      <c r="R6" s="10"/>
    </row>
    <row r="7" spans="4:19" ht="14.4" customHeight="1" x14ac:dyDescent="0.3">
      <c r="G7" s="86"/>
      <c r="H7" s="89">
        <v>10</v>
      </c>
      <c r="I7" s="101" t="s">
        <v>6</v>
      </c>
      <c r="J7" s="79">
        <v>1.5184789792079699E-2</v>
      </c>
      <c r="K7" s="79">
        <v>0.13221375648171399</v>
      </c>
      <c r="L7" s="79">
        <v>3448</v>
      </c>
      <c r="M7" s="80">
        <v>10.265583794235001</v>
      </c>
      <c r="R7" s="10"/>
    </row>
    <row r="8" spans="4:19" ht="15.6" customHeight="1" thickBot="1" x14ac:dyDescent="0.35">
      <c r="G8" s="86"/>
      <c r="H8" s="90"/>
      <c r="I8" s="102"/>
      <c r="J8" s="82"/>
      <c r="K8" s="82"/>
      <c r="L8" s="82"/>
      <c r="M8" s="83"/>
    </row>
    <row r="9" spans="4:19" ht="14.4" customHeight="1" x14ac:dyDescent="0.3">
      <c r="G9" s="86"/>
      <c r="H9" s="84">
        <v>15</v>
      </c>
      <c r="I9" s="101" t="s">
        <v>6</v>
      </c>
      <c r="J9" s="79">
        <v>1.38681307508515E-2</v>
      </c>
      <c r="K9" s="79">
        <v>0.130689468378197</v>
      </c>
      <c r="L9" s="79">
        <v>3507</v>
      </c>
      <c r="M9" s="80">
        <v>10.250199783124099</v>
      </c>
      <c r="R9" s="10"/>
    </row>
    <row r="10" spans="4:19" ht="16.2" customHeight="1" thickBot="1" x14ac:dyDescent="0.35">
      <c r="D10" s="69" t="s">
        <v>10</v>
      </c>
      <c r="E10" s="69"/>
      <c r="F10" s="69"/>
      <c r="G10" s="87"/>
      <c r="H10" s="84"/>
      <c r="I10" s="102"/>
      <c r="J10" s="82"/>
      <c r="K10" s="82"/>
      <c r="L10" s="82"/>
      <c r="M10" s="83"/>
    </row>
    <row r="11" spans="4:19" ht="14.4" customHeight="1" x14ac:dyDescent="0.3">
      <c r="G11" s="88" t="s">
        <v>28</v>
      </c>
      <c r="H11" s="89">
        <v>5</v>
      </c>
      <c r="I11" s="101" t="s">
        <v>6</v>
      </c>
      <c r="J11" s="79">
        <v>2.02582481826038E-2</v>
      </c>
      <c r="K11" s="79">
        <v>0.15310281255072999</v>
      </c>
      <c r="L11" s="79">
        <v>2142</v>
      </c>
      <c r="M11" s="80">
        <v>9.1272761012080306</v>
      </c>
      <c r="R11" s="10"/>
    </row>
    <row r="12" spans="4:19" ht="14.4" customHeight="1" thickBot="1" x14ac:dyDescent="0.35">
      <c r="G12" s="88"/>
      <c r="H12" s="90"/>
      <c r="I12" s="104"/>
      <c r="J12" s="77"/>
      <c r="K12" s="77"/>
      <c r="L12" s="77"/>
      <c r="M12" s="81"/>
      <c r="N12" s="1"/>
      <c r="R12" s="10"/>
    </row>
    <row r="13" spans="4:19" ht="14.4" customHeight="1" x14ac:dyDescent="0.3">
      <c r="G13" s="88"/>
      <c r="H13" s="78">
        <v>10</v>
      </c>
      <c r="I13" s="101" t="s">
        <v>6</v>
      </c>
      <c r="J13" s="79">
        <v>1.5194957043363299E-2</v>
      </c>
      <c r="K13" s="79">
        <v>0.13330898438035799</v>
      </c>
      <c r="L13" s="79">
        <v>2245</v>
      </c>
      <c r="M13" s="80">
        <v>9.3313676247722004</v>
      </c>
      <c r="N13" s="35"/>
      <c r="O13" s="35"/>
      <c r="P13" s="35"/>
      <c r="Q13" s="35"/>
      <c r="R13" s="42"/>
      <c r="S13" t="s">
        <v>17</v>
      </c>
    </row>
    <row r="14" spans="4:19" ht="15.6" customHeight="1" thickBot="1" x14ac:dyDescent="0.35">
      <c r="G14" s="88"/>
      <c r="H14" s="93"/>
      <c r="I14" s="102"/>
      <c r="J14" s="82"/>
      <c r="K14" s="82"/>
      <c r="L14" s="82"/>
      <c r="M14" s="83"/>
      <c r="N14" s="34"/>
      <c r="O14" s="35"/>
      <c r="P14" s="35"/>
      <c r="Q14" s="35"/>
      <c r="R14" s="35"/>
    </row>
    <row r="15" spans="4:19" ht="14.4" customHeight="1" x14ac:dyDescent="0.3">
      <c r="G15" s="88"/>
      <c r="H15" s="92">
        <v>15</v>
      </c>
      <c r="I15" s="100" t="s">
        <v>6</v>
      </c>
      <c r="J15" s="77">
        <v>1.7258909053937201E-2</v>
      </c>
      <c r="K15" s="77">
        <v>0.13510316495675601</v>
      </c>
      <c r="L15" s="77">
        <v>2446</v>
      </c>
      <c r="M15" s="81">
        <v>9.4589675344067405</v>
      </c>
      <c r="N15" s="34"/>
      <c r="O15" s="35"/>
      <c r="P15" s="35"/>
      <c r="Q15" s="35"/>
      <c r="R15" s="42"/>
      <c r="S15" t="s">
        <v>20</v>
      </c>
    </row>
    <row r="16" spans="4:19" ht="16.2" customHeight="1" thickBot="1" x14ac:dyDescent="0.35">
      <c r="D16" s="70" t="s">
        <v>10</v>
      </c>
      <c r="E16" s="70"/>
      <c r="F16" s="70"/>
      <c r="G16" s="91"/>
      <c r="H16" s="90"/>
      <c r="I16" s="103"/>
      <c r="J16" s="82"/>
      <c r="K16" s="82"/>
      <c r="L16" s="82"/>
      <c r="M16" s="83"/>
    </row>
    <row r="17" spans="4:13" ht="15.6" customHeight="1" x14ac:dyDescent="0.4">
      <c r="D17" s="1"/>
      <c r="E17" s="1"/>
      <c r="F17" s="1"/>
      <c r="G17" s="66"/>
      <c r="H17" s="67"/>
      <c r="I17" s="2"/>
      <c r="J17" s="8"/>
      <c r="K17" s="8"/>
      <c r="L17" s="8"/>
      <c r="M17" s="9"/>
    </row>
    <row r="18" spans="4:13" ht="15.6" customHeight="1" x14ac:dyDescent="0.4">
      <c r="D18" s="1"/>
      <c r="E18" s="1"/>
      <c r="F18" s="1"/>
      <c r="G18" s="66"/>
      <c r="H18" s="67"/>
      <c r="I18" s="2"/>
      <c r="J18" s="8"/>
      <c r="K18" s="8"/>
      <c r="L18" s="8"/>
      <c r="M18" s="9"/>
    </row>
    <row r="19" spans="4:13" ht="15.6" customHeight="1" x14ac:dyDescent="0.4">
      <c r="D19" s="1"/>
      <c r="E19" s="1"/>
      <c r="F19" s="1"/>
      <c r="G19" s="66"/>
      <c r="H19" s="67"/>
      <c r="I19" s="2"/>
      <c r="J19" s="8"/>
      <c r="K19" s="8"/>
      <c r="L19" s="8"/>
      <c r="M19" s="9"/>
    </row>
    <row r="20" spans="4:13" ht="15.6" customHeight="1" x14ac:dyDescent="0.4">
      <c r="D20" s="1"/>
      <c r="E20" s="1"/>
      <c r="F20" s="1"/>
      <c r="G20" s="66"/>
      <c r="H20" s="67"/>
      <c r="I20" s="2"/>
      <c r="J20" s="8"/>
      <c r="K20" s="8"/>
      <c r="L20" s="8"/>
      <c r="M20" s="9"/>
    </row>
    <row r="21" spans="4:13" ht="15.6" customHeight="1" x14ac:dyDescent="0.4">
      <c r="D21" s="1"/>
      <c r="E21" s="1"/>
      <c r="F21" s="1"/>
      <c r="G21" s="66"/>
      <c r="H21" s="67"/>
      <c r="I21" s="2"/>
      <c r="J21" s="8"/>
      <c r="K21" s="8"/>
      <c r="L21" s="8"/>
      <c r="M21" s="9"/>
    </row>
    <row r="22" spans="4:13" ht="16.2" customHeight="1" x14ac:dyDescent="0.4">
      <c r="D22" s="68"/>
      <c r="E22" s="68"/>
      <c r="F22" s="68"/>
      <c r="G22" s="66"/>
      <c r="H22" s="67"/>
      <c r="I22" s="2"/>
      <c r="J22" s="8"/>
      <c r="K22" s="8"/>
      <c r="L22" s="8"/>
      <c r="M22" s="9"/>
    </row>
  </sheetData>
  <mergeCells count="10">
    <mergeCell ref="G5:G10"/>
    <mergeCell ref="H5:H6"/>
    <mergeCell ref="H7:H8"/>
    <mergeCell ref="H9:H10"/>
    <mergeCell ref="D10:F10"/>
    <mergeCell ref="G11:G16"/>
    <mergeCell ref="H11:H12"/>
    <mergeCell ref="H13:H14"/>
    <mergeCell ref="H15:H16"/>
    <mergeCell ref="D16:F16"/>
  </mergeCells>
  <hyperlinks>
    <hyperlink ref="K4" r:id="rId1"/>
    <hyperlink ref="J4" r:id="rId2"/>
    <hyperlink ref="L4" r:id="rId3"/>
    <hyperlink ref="M4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zoomScaleNormal="100" workbookViewId="0">
      <selection activeCell="O20" sqref="O20"/>
    </sheetView>
  </sheetViews>
  <sheetFormatPr defaultRowHeight="14.4" x14ac:dyDescent="0.3"/>
  <cols>
    <col min="2" max="2" width="23.109375" bestFit="1" customWidth="1"/>
    <col min="3" max="3" width="0.77734375" customWidth="1"/>
    <col min="4" max="4" width="5.6640625" bestFit="1" customWidth="1"/>
    <col min="5" max="5" width="0.77734375" customWidth="1"/>
    <col min="6" max="6" width="15.21875" customWidth="1"/>
    <col min="7" max="7" width="14.6640625" customWidth="1"/>
    <col min="8" max="8" width="11.77734375" bestFit="1" customWidth="1"/>
    <col min="9" max="9" width="15.21875" bestFit="1" customWidth="1"/>
  </cols>
  <sheetData>
    <row r="1" spans="2:11" ht="15" thickBot="1" x14ac:dyDescent="0.35"/>
    <row r="2" spans="2:11" ht="15" thickBot="1" x14ac:dyDescent="0.35">
      <c r="B2" s="17" t="s">
        <v>26</v>
      </c>
      <c r="C2" s="17"/>
      <c r="D2" s="17" t="s">
        <v>7</v>
      </c>
      <c r="E2" s="17"/>
      <c r="F2" s="15" t="s">
        <v>0</v>
      </c>
      <c r="G2" s="15" t="s">
        <v>1</v>
      </c>
      <c r="H2" s="15" t="s">
        <v>2</v>
      </c>
      <c r="I2" s="15" t="s">
        <v>3</v>
      </c>
    </row>
    <row r="3" spans="2:11" ht="4.2" customHeight="1" thickBot="1" x14ac:dyDescent="0.35">
      <c r="B3" s="28"/>
      <c r="C3" s="29"/>
      <c r="D3" s="29"/>
      <c r="E3" s="28"/>
      <c r="F3" s="31"/>
      <c r="G3" s="31"/>
      <c r="H3" s="31"/>
      <c r="I3" s="30"/>
    </row>
    <row r="4" spans="2:11" ht="18.600000000000001" thickBot="1" x14ac:dyDescent="0.4">
      <c r="B4" s="71" t="s">
        <v>4</v>
      </c>
      <c r="C4" s="37"/>
      <c r="D4" s="41">
        <v>5</v>
      </c>
      <c r="E4" s="37"/>
      <c r="F4" s="48">
        <v>2.3267754562554002E-2</v>
      </c>
      <c r="G4" s="48">
        <v>0.155775325166815</v>
      </c>
      <c r="H4" s="48">
        <f>2120/3907</f>
        <v>0.54261581776298951</v>
      </c>
      <c r="I4" s="49">
        <v>8.9638879449178894</v>
      </c>
      <c r="K4" s="22"/>
    </row>
    <row r="5" spans="2:11" ht="18.600000000000001" thickBot="1" x14ac:dyDescent="0.4">
      <c r="B5" s="72"/>
      <c r="C5" s="19"/>
      <c r="D5" s="36">
        <v>10</v>
      </c>
      <c r="E5" s="38"/>
      <c r="F5" s="50">
        <v>1.7340247064206098E-2</v>
      </c>
      <c r="G5" s="51">
        <v>0.13599171926532</v>
      </c>
      <c r="H5" s="51">
        <f>3542/3907</f>
        <v>0.90657793703608902</v>
      </c>
      <c r="I5" s="52">
        <v>10.243652208117201</v>
      </c>
    </row>
    <row r="6" spans="2:11" ht="18.600000000000001" thickBot="1" x14ac:dyDescent="0.4">
      <c r="B6" s="73"/>
      <c r="C6" s="39"/>
      <c r="D6" s="37">
        <v>15</v>
      </c>
      <c r="E6" s="19"/>
      <c r="F6" s="48">
        <v>2.0553098469828598E-2</v>
      </c>
      <c r="G6" s="48">
        <v>0.14685310368549601</v>
      </c>
      <c r="H6" s="48">
        <f>3594/3907</f>
        <v>0.91988738162272843</v>
      </c>
      <c r="I6" s="53">
        <v>10.1964288499889</v>
      </c>
    </row>
    <row r="7" spans="2:11" ht="5.4" customHeight="1" thickBot="1" x14ac:dyDescent="0.4">
      <c r="B7" s="19"/>
      <c r="C7" s="19"/>
      <c r="D7" s="43"/>
      <c r="E7" s="19"/>
      <c r="F7" s="51"/>
      <c r="G7" s="51"/>
      <c r="H7" s="51"/>
      <c r="I7" s="52"/>
      <c r="J7" s="12"/>
    </row>
    <row r="8" spans="2:11" ht="18.600000000000001" thickBot="1" x14ac:dyDescent="0.4">
      <c r="B8" s="74" t="s">
        <v>25</v>
      </c>
      <c r="C8" s="19"/>
      <c r="D8" s="19">
        <v>5</v>
      </c>
      <c r="E8" s="19"/>
      <c r="F8" s="50">
        <v>2.03497534441563E-2</v>
      </c>
      <c r="G8" s="51">
        <v>0.14693619125523899</v>
      </c>
      <c r="H8" s="51">
        <f>2147/3907</f>
        <v>0.54952649091374461</v>
      </c>
      <c r="I8" s="52">
        <v>9.1192263056504501</v>
      </c>
      <c r="J8" s="12"/>
    </row>
    <row r="9" spans="2:11" ht="18.600000000000001" thickBot="1" x14ac:dyDescent="0.4">
      <c r="B9" s="75"/>
      <c r="C9" s="38"/>
      <c r="D9" s="23">
        <v>10</v>
      </c>
      <c r="E9" s="39"/>
      <c r="F9" s="50">
        <v>1.6506532458949699E-2</v>
      </c>
      <c r="G9" s="51">
        <v>0.13705294262332501</v>
      </c>
      <c r="H9" s="51">
        <f>2514/3907</f>
        <v>0.64346045559252618</v>
      </c>
      <c r="I9" s="52">
        <v>9.4179556958281996</v>
      </c>
    </row>
    <row r="10" spans="2:11" ht="18.600000000000001" thickBot="1" x14ac:dyDescent="0.4">
      <c r="B10" s="76"/>
      <c r="C10" s="44"/>
      <c r="D10" s="19">
        <v>15</v>
      </c>
      <c r="E10" s="19"/>
      <c r="F10" s="65">
        <v>2.0619185603172101E-2</v>
      </c>
      <c r="G10" s="51">
        <v>0.13757271033464399</v>
      </c>
      <c r="H10" s="51">
        <f>2634/3907</f>
        <v>0.67417455848477092</v>
      </c>
      <c r="I10" s="52">
        <v>9.4160150290766893</v>
      </c>
      <c r="J10" s="12"/>
    </row>
    <row r="11" spans="2:11" ht="18.600000000000001" thickBot="1" x14ac:dyDescent="0.4">
      <c r="C11" s="25"/>
      <c r="D11" s="1"/>
      <c r="E11" s="26"/>
      <c r="G11" s="1"/>
      <c r="H11" s="1"/>
    </row>
    <row r="12" spans="2:11" ht="18.600000000000001" thickBot="1" x14ac:dyDescent="0.4">
      <c r="B12" s="17" t="s">
        <v>27</v>
      </c>
      <c r="C12" s="24"/>
      <c r="D12" s="14" t="s">
        <v>7</v>
      </c>
      <c r="E12" s="37"/>
      <c r="F12" s="15" t="s">
        <v>0</v>
      </c>
      <c r="G12" s="15" t="s">
        <v>1</v>
      </c>
      <c r="H12" s="15" t="s">
        <v>2</v>
      </c>
      <c r="I12" s="15" t="s">
        <v>3</v>
      </c>
    </row>
    <row r="13" spans="2:11" ht="3" customHeight="1" thickBot="1" x14ac:dyDescent="0.4">
      <c r="B13" s="32"/>
      <c r="C13" s="44"/>
      <c r="D13" s="33"/>
      <c r="E13" s="19"/>
      <c r="F13" s="47"/>
      <c r="G13" s="47"/>
      <c r="H13" s="47"/>
      <c r="I13" s="30"/>
      <c r="J13" s="12"/>
    </row>
    <row r="14" spans="2:11" ht="18.600000000000001" thickBot="1" x14ac:dyDescent="0.4">
      <c r="B14" s="71" t="s">
        <v>4</v>
      </c>
      <c r="C14" s="40"/>
      <c r="D14" s="27">
        <v>5</v>
      </c>
      <c r="E14" s="46"/>
      <c r="F14" s="54">
        <v>2.2662803111178801E-2</v>
      </c>
      <c r="G14" s="55">
        <v>0.16248393027788999</v>
      </c>
      <c r="H14" s="55">
        <f>2304/3907</f>
        <v>0.58971077553109807</v>
      </c>
      <c r="I14" s="56">
        <v>9.1217700097011694</v>
      </c>
    </row>
    <row r="15" spans="2:11" ht="15.6" customHeight="1" thickBot="1" x14ac:dyDescent="0.4">
      <c r="B15" s="72"/>
      <c r="C15" s="11"/>
      <c r="D15" s="18">
        <v>10</v>
      </c>
      <c r="E15" s="45"/>
      <c r="F15" s="54">
        <v>1.5184789792079699E-2</v>
      </c>
      <c r="G15" s="55">
        <v>0.13221375648171399</v>
      </c>
      <c r="H15" s="55">
        <f>3448/3907</f>
        <v>0.88251855643716404</v>
      </c>
      <c r="I15" s="56">
        <v>10.265583794235001</v>
      </c>
    </row>
    <row r="16" spans="2:11" ht="16.2" customHeight="1" thickBot="1" x14ac:dyDescent="0.4">
      <c r="B16" s="73"/>
      <c r="C16" s="46"/>
      <c r="D16" s="19">
        <v>15</v>
      </c>
      <c r="E16" s="32"/>
      <c r="F16" s="57">
        <v>1.38681307508515E-2</v>
      </c>
      <c r="G16" s="58">
        <v>0.130689468378197</v>
      </c>
      <c r="H16" s="58">
        <f>3507/3907</f>
        <v>0.897619657025851</v>
      </c>
      <c r="I16" s="59">
        <v>10.250199783124099</v>
      </c>
    </row>
    <row r="17" spans="2:11" ht="4.2" customHeight="1" thickBot="1" x14ac:dyDescent="0.4">
      <c r="B17" s="19"/>
      <c r="C17" s="14"/>
      <c r="D17" s="37"/>
      <c r="E17" s="37"/>
      <c r="F17" s="51"/>
      <c r="G17" s="51"/>
      <c r="H17" s="51"/>
      <c r="I17" s="52"/>
    </row>
    <row r="18" spans="2:11" ht="18.600000000000001" thickBot="1" x14ac:dyDescent="0.4">
      <c r="B18" s="74" t="s">
        <v>25</v>
      </c>
      <c r="C18" s="33"/>
      <c r="D18" s="37">
        <v>5</v>
      </c>
      <c r="E18" s="38"/>
      <c r="F18" s="60">
        <v>2.02582481826038E-2</v>
      </c>
      <c r="G18" s="61">
        <v>0.15310281255072999</v>
      </c>
      <c r="H18" s="61">
        <f>2142/3907</f>
        <v>0.54824673662656775</v>
      </c>
      <c r="I18" s="62">
        <v>9.1272761012080306</v>
      </c>
      <c r="K18" s="21" t="s">
        <v>16</v>
      </c>
    </row>
    <row r="19" spans="2:11" ht="20.399999999999999" customHeight="1" thickBot="1" x14ac:dyDescent="0.4">
      <c r="B19" s="75"/>
      <c r="C19" s="36"/>
      <c r="D19" s="37">
        <v>10</v>
      </c>
      <c r="E19" s="19"/>
      <c r="F19" s="60">
        <v>1.5194957043363299E-2</v>
      </c>
      <c r="G19" s="61">
        <v>0.13330898438035799</v>
      </c>
      <c r="H19" s="61">
        <f>2245/3907</f>
        <v>0.57460967494241111</v>
      </c>
      <c r="I19" s="62">
        <v>9.3313676247722004</v>
      </c>
      <c r="K19" s="21"/>
    </row>
    <row r="20" spans="2:11" ht="15.6" customHeight="1" thickBot="1" x14ac:dyDescent="0.4">
      <c r="B20" s="76"/>
      <c r="C20" s="19"/>
      <c r="D20" s="19">
        <v>15</v>
      </c>
      <c r="E20" s="19"/>
      <c r="F20" s="63">
        <v>1.7258909053937201E-2</v>
      </c>
      <c r="G20" s="64">
        <v>0.13510316495675601</v>
      </c>
      <c r="H20" s="61">
        <f>2446/3907</f>
        <v>0.62605579728692096</v>
      </c>
      <c r="I20" s="62">
        <v>9.4589675344067405</v>
      </c>
    </row>
    <row r="21" spans="2:11" ht="16.2" customHeight="1" x14ac:dyDescent="0.35">
      <c r="B21" s="26"/>
      <c r="C21" s="1"/>
      <c r="D21" s="1"/>
      <c r="E21" s="1"/>
    </row>
    <row r="22" spans="2:11" ht="16.2" customHeight="1" x14ac:dyDescent="0.35">
      <c r="B22" s="20"/>
      <c r="C22" s="26"/>
      <c r="D22" s="1"/>
      <c r="E22" s="26"/>
      <c r="F22" s="1"/>
    </row>
    <row r="23" spans="2:11" ht="16.2" customHeight="1" x14ac:dyDescent="0.35">
      <c r="B23" s="20"/>
      <c r="C23" s="26"/>
      <c r="D23" s="1"/>
      <c r="E23" s="26"/>
      <c r="F23" s="1"/>
    </row>
    <row r="24" spans="2:11" ht="3.6" customHeight="1" x14ac:dyDescent="0.35">
      <c r="B24" s="1"/>
      <c r="C24" s="25"/>
      <c r="D24" s="1"/>
      <c r="E24" s="26"/>
      <c r="F24" s="1"/>
    </row>
    <row r="25" spans="2:11" ht="16.2" customHeight="1" x14ac:dyDescent="0.35">
      <c r="B25" s="1"/>
      <c r="C25" s="25"/>
      <c r="D25" s="1"/>
      <c r="E25" s="26"/>
      <c r="F25" s="1"/>
    </row>
    <row r="26" spans="2:11" ht="16.2" customHeight="1" x14ac:dyDescent="0.3">
      <c r="B26" s="1"/>
      <c r="C26" s="25"/>
      <c r="D26" s="1"/>
      <c r="E26" s="1"/>
      <c r="F26" s="1"/>
    </row>
    <row r="27" spans="2:11" ht="15.6" customHeight="1" x14ac:dyDescent="0.3">
      <c r="B27" s="1"/>
      <c r="C27" s="25"/>
      <c r="E27" s="1"/>
    </row>
    <row r="28" spans="2:11" ht="16.2" customHeight="1" x14ac:dyDescent="0.3">
      <c r="C28" s="20"/>
    </row>
    <row r="29" spans="2:11" ht="16.2" customHeight="1" x14ac:dyDescent="0.3">
      <c r="C29" s="20"/>
    </row>
    <row r="31" spans="2:11" ht="14.4" customHeight="1" x14ac:dyDescent="0.3"/>
    <row r="32" spans="2:11" ht="15" customHeight="1" x14ac:dyDescent="0.3"/>
  </sheetData>
  <mergeCells count="4">
    <mergeCell ref="B4:B6"/>
    <mergeCell ref="B8:B10"/>
    <mergeCell ref="B14:B16"/>
    <mergeCell ref="B18:B20"/>
  </mergeCells>
  <hyperlinks>
    <hyperlink ref="G2" r:id="rId1"/>
    <hyperlink ref="F2" r:id="rId2"/>
    <hyperlink ref="H2" r:id="rId3"/>
    <hyperlink ref="I2" r:id="rId4"/>
    <hyperlink ref="G12" r:id="rId5"/>
    <hyperlink ref="F12" r:id="rId6"/>
    <hyperlink ref="H12" r:id="rId7"/>
    <hyperlink ref="I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0"/>
  <sheetViews>
    <sheetView tabSelected="1" workbookViewId="0">
      <selection activeCell="B10" sqref="B10"/>
    </sheetView>
  </sheetViews>
  <sheetFormatPr defaultRowHeight="14.4" x14ac:dyDescent="0.3"/>
  <cols>
    <col min="4" max="4" width="23.6640625" customWidth="1"/>
    <col min="5" max="5" width="10.6640625" bestFit="1" customWidth="1"/>
    <col min="6" max="6" width="30.5546875" bestFit="1" customWidth="1"/>
    <col min="7" max="7" width="21.109375" customWidth="1"/>
    <col min="8" max="8" width="18.44140625" customWidth="1"/>
    <col min="10" max="10" width="25.33203125" bestFit="1" customWidth="1"/>
    <col min="11" max="11" width="22.88671875" customWidth="1"/>
  </cols>
  <sheetData>
    <row r="5" spans="4:11" ht="15" thickBot="1" x14ac:dyDescent="0.35"/>
    <row r="6" spans="4:11" ht="16.2" thickBot="1" x14ac:dyDescent="0.35">
      <c r="D6" s="34"/>
      <c r="E6" s="34"/>
      <c r="F6" s="34"/>
      <c r="G6" s="110" t="s">
        <v>11</v>
      </c>
      <c r="H6" s="110" t="s">
        <v>12</v>
      </c>
    </row>
    <row r="7" spans="4:11" ht="18.600000000000001" thickBot="1" x14ac:dyDescent="0.4">
      <c r="D7" s="115" t="s">
        <v>14</v>
      </c>
      <c r="E7" s="106" t="s">
        <v>13</v>
      </c>
      <c r="F7" s="109" t="s">
        <v>29</v>
      </c>
      <c r="G7" s="111">
        <v>0.4</v>
      </c>
      <c r="H7" s="111">
        <v>0.92</v>
      </c>
    </row>
    <row r="8" spans="4:11" ht="18.600000000000001" thickBot="1" x14ac:dyDescent="0.4">
      <c r="D8" s="115"/>
      <c r="E8" s="106" t="s">
        <v>13</v>
      </c>
      <c r="F8" s="109" t="s">
        <v>30</v>
      </c>
      <c r="G8" s="112" t="s">
        <v>18</v>
      </c>
      <c r="H8" s="113" t="s">
        <v>19</v>
      </c>
      <c r="J8" s="16"/>
      <c r="K8" s="16"/>
    </row>
    <row r="9" spans="4:11" ht="16.2" customHeight="1" x14ac:dyDescent="0.3">
      <c r="D9" s="35"/>
      <c r="E9" s="35"/>
      <c r="F9" s="35"/>
      <c r="G9" s="35"/>
      <c r="H9" s="35"/>
      <c r="I9" s="16"/>
      <c r="J9" s="16"/>
    </row>
    <row r="10" spans="4:11" ht="16.2" customHeight="1" x14ac:dyDescent="0.3">
      <c r="G10" s="35"/>
      <c r="H10" s="35"/>
      <c r="I10" s="16"/>
      <c r="J10" s="16"/>
    </row>
    <row r="11" spans="4:11" ht="15.6" x14ac:dyDescent="0.3">
      <c r="G11" s="35"/>
      <c r="H11" s="35"/>
      <c r="I11" s="16"/>
      <c r="J11" s="16"/>
    </row>
    <row r="12" spans="4:11" ht="16.2" thickBot="1" x14ac:dyDescent="0.35">
      <c r="G12" s="35"/>
      <c r="H12" s="35"/>
      <c r="I12" s="16"/>
      <c r="J12" s="16"/>
    </row>
    <row r="13" spans="4:11" ht="16.2" thickBot="1" x14ac:dyDescent="0.35">
      <c r="D13" s="35"/>
      <c r="E13" s="34"/>
      <c r="F13" s="34"/>
      <c r="G13" s="108" t="s">
        <v>11</v>
      </c>
      <c r="H13" s="108" t="s">
        <v>12</v>
      </c>
    </row>
    <row r="14" spans="4:11" ht="18.600000000000001" thickBot="1" x14ac:dyDescent="0.4">
      <c r="D14" s="105" t="s">
        <v>15</v>
      </c>
      <c r="E14" s="106" t="s">
        <v>13</v>
      </c>
      <c r="F14" s="106" t="s">
        <v>31</v>
      </c>
      <c r="G14" s="112" t="s">
        <v>21</v>
      </c>
      <c r="H14" s="112" t="s">
        <v>22</v>
      </c>
      <c r="J14" s="16"/>
      <c r="K14" s="16"/>
    </row>
    <row r="15" spans="4:11" ht="18.600000000000001" customHeight="1" thickBot="1" x14ac:dyDescent="0.4">
      <c r="D15" s="107"/>
      <c r="E15" s="106" t="s">
        <v>13</v>
      </c>
      <c r="F15" s="106" t="s">
        <v>32</v>
      </c>
      <c r="G15" s="114" t="s">
        <v>23</v>
      </c>
      <c r="H15" s="114" t="s">
        <v>24</v>
      </c>
      <c r="J15" s="16"/>
      <c r="K15" s="16"/>
    </row>
    <row r="16" spans="4:11" ht="18.600000000000001" customHeight="1" x14ac:dyDescent="0.3">
      <c r="I16" s="16"/>
      <c r="J16" s="16"/>
    </row>
    <row r="17" ht="18.600000000000001" customHeight="1" x14ac:dyDescent="0.3"/>
    <row r="18" ht="18.600000000000001" customHeight="1" x14ac:dyDescent="0.3"/>
    <row r="19" ht="14.4" customHeight="1" x14ac:dyDescent="0.3"/>
    <row r="20" ht="15" customHeight="1" x14ac:dyDescent="0.3"/>
  </sheetData>
  <mergeCells count="2">
    <mergeCell ref="D7:D8"/>
    <mergeCell ref="D14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GKENTITY-noREP</vt:lpstr>
      <vt:lpstr>GKPATH-noREP</vt:lpstr>
      <vt:lpstr>FinalTables2</vt:lpstr>
      <vt:lpstr>T-test2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Magarelli</dc:creator>
  <cp:lastModifiedBy>Corrado Magarelli</cp:lastModifiedBy>
  <dcterms:created xsi:type="dcterms:W3CDTF">2016-06-29T13:28:46Z</dcterms:created>
  <dcterms:modified xsi:type="dcterms:W3CDTF">2016-09-30T08:33:53Z</dcterms:modified>
</cp:coreProperties>
</file>